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msky\OneDrive\Pracovni\PGRLF\Média\ČRo (Guryčová)\"/>
    </mc:Choice>
  </mc:AlternateContent>
  <bookViews>
    <workbookView xWindow="0" yWindow="0" windowWidth="25200" windowHeight="11325"/>
  </bookViews>
  <sheets>
    <sheet name="I-Zemědělec" sheetId="6" r:id="rId1"/>
    <sheet name="Podpora nákupu půdy" sheetId="8" r:id="rId2"/>
    <sheet name="Zpracovatel dřeva" sheetId="3" r:id="rId3"/>
    <sheet name="Lesní hospodář" sheetId="7" r:id="rId4"/>
    <sheet name="Lesní školkař" sheetId="10" r:id="rId5"/>
    <sheet name="Půda - snížení jistiny" sheetId="9" r:id="rId6"/>
    <sheet name="Zpracovatel" sheetId="11" r:id="rId7"/>
    <sheet name="Podpora pojištění" sheetId="5" r:id="rId8"/>
    <sheet name="Pojištění lesní školky" sheetId="18" r:id="rId9"/>
    <sheet name="Pojištění lesní porosty" sheetId="17" r:id="rId10"/>
    <sheet name="Úvěry na nákup půdy" sheetId="15" r:id="rId11"/>
    <sheet name="Sociální zemědělství Investice" sheetId="12" r:id="rId12"/>
    <sheet name="Investiční úvěry" sheetId="4" r:id="rId13"/>
    <sheet name="Investiční úvěry Zemědělec" sheetId="16" r:id="rId14"/>
    <sheet name="Investiční úvěry Lesnictví" sheetId="14" r:id="rId15"/>
    <sheet name="Provozní úvěry" sheetId="13" r:id="rId16"/>
  </sheets>
  <definedNames>
    <definedName name="_xlnm.Print_Titles" localSheetId="12">'Investiční úvěry'!$1:$1</definedName>
    <definedName name="_xlnm.Print_Titles" localSheetId="14">'Investiční úvěry Lesnictví'!$1:$1</definedName>
    <definedName name="_xlnm.Print_Titles" localSheetId="13">'Investiční úvěry Zemědělec'!$1:$1</definedName>
    <definedName name="_xlnm.Print_Titles" localSheetId="0">'I-Zemědělec'!$1:$1</definedName>
    <definedName name="_xlnm.Print_Titles" localSheetId="3">'Lesní hospodář'!$1:$1</definedName>
    <definedName name="_xlnm.Print_Titles" localSheetId="4">'Lesní školkař'!$1:$1</definedName>
    <definedName name="_xlnm.Print_Titles" localSheetId="1">'Podpora nákupu půdy'!$1:$1</definedName>
    <definedName name="_xlnm.Print_Titles" localSheetId="7">'Podpora pojištění'!$1:$1</definedName>
    <definedName name="_xlnm.Print_Titles" localSheetId="9">'Pojištění lesní porosty'!$1:$1</definedName>
    <definedName name="_xlnm.Print_Titles" localSheetId="8">'Pojištění lesní školky'!$1:$1</definedName>
    <definedName name="_xlnm.Print_Titles" localSheetId="15">'Provozní úvěry'!$1:$1</definedName>
    <definedName name="_xlnm.Print_Titles" localSheetId="5">'Půda - snížení jistiny'!$1:$1</definedName>
    <definedName name="_xlnm.Print_Titles" localSheetId="11">'Sociální zemědělství Investice'!$1:$1</definedName>
    <definedName name="_xlnm.Print_Titles" localSheetId="10">'Úvěry na nákup půdy'!$1:$1</definedName>
    <definedName name="_xlnm.Print_Titles" localSheetId="6">Zpracovatel!$1:$1</definedName>
    <definedName name="_xlnm.Print_Titles" localSheetId="2">'Zpracovatel dřeva'!$1:$1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0" i="4" l="1"/>
  <c r="I80" i="4"/>
  <c r="H488" i="16"/>
  <c r="I488" i="16"/>
  <c r="H128" i="14"/>
  <c r="I128" i="14"/>
  <c r="H4" i="12"/>
  <c r="I4" i="12"/>
  <c r="H6" i="15"/>
  <c r="I6" i="15"/>
  <c r="H13" i="13"/>
  <c r="I13" i="13"/>
  <c r="J39" i="17"/>
  <c r="K39" i="17"/>
  <c r="J8" i="18"/>
  <c r="K8" i="18"/>
  <c r="J4339" i="5"/>
  <c r="K4339" i="5"/>
  <c r="H10" i="11"/>
  <c r="I10" i="11"/>
  <c r="H36" i="9"/>
  <c r="I36" i="9"/>
  <c r="H3" i="10"/>
  <c r="I3" i="10"/>
  <c r="H140" i="7"/>
  <c r="I140" i="7"/>
  <c r="H7" i="3"/>
  <c r="I7" i="3"/>
  <c r="H202" i="8"/>
  <c r="I202" i="8"/>
  <c r="H3008" i="6"/>
  <c r="I3008" i="6"/>
</calcChain>
</file>

<file path=xl/sharedStrings.xml><?xml version="1.0" encoding="utf-8"?>
<sst xmlns="http://schemas.openxmlformats.org/spreadsheetml/2006/main" count="51040" uniqueCount="28366">
  <si>
    <t>Úvěry na nákup půdy</t>
  </si>
  <si>
    <t>Podpis fondem</t>
  </si>
  <si>
    <t>Stav smlouvy</t>
  </si>
  <si>
    <t>Výše úvěru</t>
  </si>
  <si>
    <t>Klient</t>
  </si>
  <si>
    <t>S-0500078/72986/2018</t>
  </si>
  <si>
    <t>1805000781</t>
  </si>
  <si>
    <t>Schváleno</t>
  </si>
  <si>
    <t>Mikoláš Robin</t>
  </si>
  <si>
    <t>72420715</t>
  </si>
  <si>
    <t>LESY stroje</t>
  </si>
  <si>
    <t>S-0500095/89400/2018</t>
  </si>
  <si>
    <t>S-0500048/29223/2019</t>
  </si>
  <si>
    <t>S-0500013/05474/2019</t>
  </si>
  <si>
    <t>1805000951</t>
  </si>
  <si>
    <t>1905000481</t>
  </si>
  <si>
    <t>1905000131</t>
  </si>
  <si>
    <t>Kubát Petr</t>
  </si>
  <si>
    <t>87403170</t>
  </si>
  <si>
    <t>S-2500121/26378/2019</t>
  </si>
  <si>
    <t>1925001211</t>
  </si>
  <si>
    <t>Vaněk Josef</t>
  </si>
  <si>
    <t>88368106</t>
  </si>
  <si>
    <t>PŮDA - DE MINIMIS</t>
  </si>
  <si>
    <t>S-0202362/89386/2018</t>
  </si>
  <si>
    <t>1802023621</t>
  </si>
  <si>
    <t>I-ZEMĚDĚLEC stroje</t>
  </si>
  <si>
    <t>S-0300136/85255/2018</t>
  </si>
  <si>
    <t>1803001361</t>
  </si>
  <si>
    <t>I-ZEMĚDĚLEC nemovitosti</t>
  </si>
  <si>
    <t>S-0202381/89761/2018</t>
  </si>
  <si>
    <t>1802023811</t>
  </si>
  <si>
    <t>Míčka Václav</t>
  </si>
  <si>
    <t>01068601</t>
  </si>
  <si>
    <t>S-0203117/135631/2018</t>
  </si>
  <si>
    <t>1802031171</t>
  </si>
  <si>
    <t>Deutsch Jaroslav</t>
  </si>
  <si>
    <t>47234857</t>
  </si>
  <si>
    <t>S-0200410/12413/2019</t>
  </si>
  <si>
    <t>1902004101</t>
  </si>
  <si>
    <t>Kosík Marek</t>
  </si>
  <si>
    <t>71203290</t>
  </si>
  <si>
    <t>S-0202021/60685/2019</t>
  </si>
  <si>
    <t>1902020211</t>
  </si>
  <si>
    <t>F - farma s.r.o.</t>
  </si>
  <si>
    <t>28057287</t>
  </si>
  <si>
    <t>S-0200635/21322/2018</t>
  </si>
  <si>
    <t>1802006351</t>
  </si>
  <si>
    <t>Agro Hřivice, s.r.o.</t>
  </si>
  <si>
    <t>47716754</t>
  </si>
  <si>
    <t>S-2500144/29031/2019</t>
  </si>
  <si>
    <t>S-2500149/29054/2019</t>
  </si>
  <si>
    <t>1925001441</t>
  </si>
  <si>
    <t>1925001491</t>
  </si>
  <si>
    <t>Roubíček Tomáš</t>
  </si>
  <si>
    <t>72534532</t>
  </si>
  <si>
    <t>S-0201102/31314/2019</t>
  </si>
  <si>
    <t>1902011021</t>
  </si>
  <si>
    <t>Burianek Ladislav</t>
  </si>
  <si>
    <t>64196402</t>
  </si>
  <si>
    <t>S-0202525/82390/2019</t>
  </si>
  <si>
    <t>1902025251</t>
  </si>
  <si>
    <t>Klusáček Bohuslav</t>
  </si>
  <si>
    <t>70951721</t>
  </si>
  <si>
    <t>S-0200365/07114/2018</t>
  </si>
  <si>
    <t>1802003651</t>
  </si>
  <si>
    <t>Dufek Radek</t>
  </si>
  <si>
    <t>70977895</t>
  </si>
  <si>
    <t>S-0201703/51725/2019</t>
  </si>
  <si>
    <t>1902017031</t>
  </si>
  <si>
    <t>Brabec Pavel</t>
  </si>
  <si>
    <t>88826333</t>
  </si>
  <si>
    <t>S-0500030/11947/2019</t>
  </si>
  <si>
    <t>1905000301</t>
  </si>
  <si>
    <t>Nouzovský Radim</t>
  </si>
  <si>
    <t>88262782</t>
  </si>
  <si>
    <t>S-0200296/11661/2019</t>
  </si>
  <si>
    <t>1902002961</t>
  </si>
  <si>
    <t>Veverka Pavel</t>
  </si>
  <si>
    <t>42276039</t>
  </si>
  <si>
    <t>S-0202356/89378/2018</t>
  </si>
  <si>
    <t>1802023561</t>
  </si>
  <si>
    <t>Pizinger Martin</t>
  </si>
  <si>
    <t>76429202</t>
  </si>
  <si>
    <t>S-0203202/138011/2018</t>
  </si>
  <si>
    <t>1802032021</t>
  </si>
  <si>
    <t>Šimčík Radek</t>
  </si>
  <si>
    <t>13697587</t>
  </si>
  <si>
    <t>S-0201105/31416/2019</t>
  </si>
  <si>
    <t>1902011051</t>
  </si>
  <si>
    <t>Statek Král s.r.o.</t>
  </si>
  <si>
    <t>01418866</t>
  </si>
  <si>
    <t>S-0202278/73063/2019</t>
  </si>
  <si>
    <t>1902022781</t>
  </si>
  <si>
    <t>S-2500181/28711/2019</t>
  </si>
  <si>
    <t>1925001811</t>
  </si>
  <si>
    <t>Rosůlková Romana</t>
  </si>
  <si>
    <t>72564695</t>
  </si>
  <si>
    <t>S-0202351/89371/2018</t>
  </si>
  <si>
    <t>1802023511</t>
  </si>
  <si>
    <t>AGRO TS s.r.o.</t>
  </si>
  <si>
    <t>06284345</t>
  </si>
  <si>
    <t>S-0202343/88110/2018</t>
  </si>
  <si>
    <t>1802023431</t>
  </si>
  <si>
    <t>Kratochvíl Jiří</t>
  </si>
  <si>
    <t>65788117</t>
  </si>
  <si>
    <t>S-2500224/30411/2019</t>
  </si>
  <si>
    <t>S-0201030/30133/2019</t>
  </si>
  <si>
    <t>S-0202613/102744/2018</t>
  </si>
  <si>
    <t>1925002241</t>
  </si>
  <si>
    <t>1902010301</t>
  </si>
  <si>
    <t>1802026131</t>
  </si>
  <si>
    <t>Talácko Ladislav</t>
  </si>
  <si>
    <t>72542314</t>
  </si>
  <si>
    <t>Bolfová Soňa, Bc.</t>
  </si>
  <si>
    <t>62151207</t>
  </si>
  <si>
    <t>Ventruba Jaromír, Ing.</t>
  </si>
  <si>
    <t>87027372</t>
  </si>
  <si>
    <t>S-0500134/126126/2018</t>
  </si>
  <si>
    <t>1805001341</t>
  </si>
  <si>
    <t>Kučera Michal, Ing.</t>
  </si>
  <si>
    <t>75588323</t>
  </si>
  <si>
    <t>S-0600012/136494/2017</t>
  </si>
  <si>
    <t>1706000121</t>
  </si>
  <si>
    <t>Hrouda František</t>
  </si>
  <si>
    <t>11408201</t>
  </si>
  <si>
    <t>DŘEVOZPRACUJÍCÍ PROVOZOVNY</t>
  </si>
  <si>
    <t>S-0202826/128013/2018</t>
  </si>
  <si>
    <t>S-0202853/128041/2018</t>
  </si>
  <si>
    <t>S-0500149/135681/2018</t>
  </si>
  <si>
    <t>1802028261</t>
  </si>
  <si>
    <t>1802028531</t>
  </si>
  <si>
    <t>1805001491</t>
  </si>
  <si>
    <t>Menšíková Olga, Ing.</t>
  </si>
  <si>
    <t>05974747</t>
  </si>
  <si>
    <t>Ulmann Lukáš</t>
  </si>
  <si>
    <t>73360457</t>
  </si>
  <si>
    <t>Vrána Pavel</t>
  </si>
  <si>
    <t>14515229</t>
  </si>
  <si>
    <t>S-0201284/36162/2019</t>
  </si>
  <si>
    <t>S-0201358/36840/2019</t>
  </si>
  <si>
    <t>1902012841</t>
  </si>
  <si>
    <t>1902013581</t>
  </si>
  <si>
    <t>Chalupecký Petr</t>
  </si>
  <si>
    <t>71244115</t>
  </si>
  <si>
    <t>Vaněk Petr</t>
  </si>
  <si>
    <t>63402131</t>
  </si>
  <si>
    <t>S-2500192/28798/2019</t>
  </si>
  <si>
    <t>1925001921</t>
  </si>
  <si>
    <t>Vlášek František</t>
  </si>
  <si>
    <t>48194808</t>
  </si>
  <si>
    <t>S-0200197/04573/2018</t>
  </si>
  <si>
    <t>1802001971</t>
  </si>
  <si>
    <t>Polívka Lukáš</t>
  </si>
  <si>
    <t>87103711</t>
  </si>
  <si>
    <t>S-0200999/28585/2019</t>
  </si>
  <si>
    <t>1902009991</t>
  </si>
  <si>
    <t>LUKOP Agro s.r.o.</t>
  </si>
  <si>
    <t>04033710</t>
  </si>
  <si>
    <t>S-2500038/10140/2019</t>
  </si>
  <si>
    <t>1925000381</t>
  </si>
  <si>
    <t>Hruška Jaroslav, Mgr.</t>
  </si>
  <si>
    <t>75988691</t>
  </si>
  <si>
    <t>S-0202121/63913/2019</t>
  </si>
  <si>
    <t>1902021211</t>
  </si>
  <si>
    <t>Drozd Josef</t>
  </si>
  <si>
    <t>47866225</t>
  </si>
  <si>
    <t>S-0200653/21501/2019</t>
  </si>
  <si>
    <t>1902006531</t>
  </si>
  <si>
    <t>AFM s.r.o.</t>
  </si>
  <si>
    <t>27469816</t>
  </si>
  <si>
    <t>S-0200249/11547/2019</t>
  </si>
  <si>
    <t>1902002491</t>
  </si>
  <si>
    <t>Kopista Ondřej, Bc.</t>
  </si>
  <si>
    <t>75131056</t>
  </si>
  <si>
    <t>S-0202094/63309/2019</t>
  </si>
  <si>
    <t>1902020941</t>
  </si>
  <si>
    <t>Šalomon Pavel</t>
  </si>
  <si>
    <t>03467368</t>
  </si>
  <si>
    <t>S-0201288/36194/2019</t>
  </si>
  <si>
    <t>1902012881</t>
  </si>
  <si>
    <t>Kolář Josef</t>
  </si>
  <si>
    <t>61781657</t>
  </si>
  <si>
    <t>S-0201259/35615/2019</t>
  </si>
  <si>
    <t>1902012591</t>
  </si>
  <si>
    <t>Hradský Miroslav</t>
  </si>
  <si>
    <t>72054930</t>
  </si>
  <si>
    <t>S-0201831/61117/2018</t>
  </si>
  <si>
    <t>1802018311</t>
  </si>
  <si>
    <t>S-0202805/127104/2018</t>
  </si>
  <si>
    <t>1802028051</t>
  </si>
  <si>
    <t>Polívka Tomáš</t>
  </si>
  <si>
    <t>04669185</t>
  </si>
  <si>
    <t>S-0200402/12136/2019</t>
  </si>
  <si>
    <t>S-0201334/37027/2019</t>
  </si>
  <si>
    <t>1902004021</t>
  </si>
  <si>
    <t>1902013341</t>
  </si>
  <si>
    <t>Vašátko Petr Ing.</t>
  </si>
  <si>
    <t>87590689</t>
  </si>
  <si>
    <t>S-0500087/132380/2017</t>
  </si>
  <si>
    <t>S-0500034/37061/2018</t>
  </si>
  <si>
    <t>1705000871</t>
  </si>
  <si>
    <t>1805000341</t>
  </si>
  <si>
    <t>Nosek Václav</t>
  </si>
  <si>
    <t>63917955</t>
  </si>
  <si>
    <t>S-0201858/55958/2019</t>
  </si>
  <si>
    <t>1902018581</t>
  </si>
  <si>
    <t>Žák Martin</t>
  </si>
  <si>
    <t>60980389</t>
  </si>
  <si>
    <t>S-0202098/63513/2019</t>
  </si>
  <si>
    <t>S-0202100/63515/2019</t>
  </si>
  <si>
    <t>1902020981</t>
  </si>
  <si>
    <t>1902021001</t>
  </si>
  <si>
    <t>Skryja Tomáš</t>
  </si>
  <si>
    <t>72466618</t>
  </si>
  <si>
    <t>S-0200935/29120/2019</t>
  </si>
  <si>
    <t>1902009351</t>
  </si>
  <si>
    <t>SFIM CZ, s.r.o.</t>
  </si>
  <si>
    <t>25424564</t>
  </si>
  <si>
    <t>S-0201874/56013/2019</t>
  </si>
  <si>
    <t>1902018741</t>
  </si>
  <si>
    <t>STAS-AG s.r.o.</t>
  </si>
  <si>
    <t>02649985</t>
  </si>
  <si>
    <t>S-0203024/134635/2018</t>
  </si>
  <si>
    <t>1802030241</t>
  </si>
  <si>
    <t>Hrdina František</t>
  </si>
  <si>
    <t>42210682</t>
  </si>
  <si>
    <t>S-0203115/135559/2018</t>
  </si>
  <si>
    <t>1802031151</t>
  </si>
  <si>
    <t>Juríček Jiří</t>
  </si>
  <si>
    <t>48673820</t>
  </si>
  <si>
    <t>S-0201306/36839/2019</t>
  </si>
  <si>
    <t>1902013061</t>
  </si>
  <si>
    <t>Šimůnek Jiří</t>
  </si>
  <si>
    <t>10654038</t>
  </si>
  <si>
    <t>S-0500035/18905/2019</t>
  </si>
  <si>
    <t>S-0200476/19779/2019</t>
  </si>
  <si>
    <t>S-0200453/19204/2019</t>
  </si>
  <si>
    <t>1905000351</t>
  </si>
  <si>
    <t>1902004761</t>
  </si>
  <si>
    <t>1902004531</t>
  </si>
  <si>
    <t>Prorok Petr</t>
  </si>
  <si>
    <t>48740993</t>
  </si>
  <si>
    <t>Petržílek Milan</t>
  </si>
  <si>
    <t>60854022</t>
  </si>
  <si>
    <t>Statek Korce s.r.o.</t>
  </si>
  <si>
    <t>07378084</t>
  </si>
  <si>
    <t>S-0201501/43192/2019</t>
  </si>
  <si>
    <t>1902015011</t>
  </si>
  <si>
    <t>EASTFIELD a.s.</t>
  </si>
  <si>
    <t>29132517</t>
  </si>
  <si>
    <t>S-0202179/72822/2018</t>
  </si>
  <si>
    <t>1802021791</t>
  </si>
  <si>
    <t>Jansák Karel</t>
  </si>
  <si>
    <t>69175187</t>
  </si>
  <si>
    <t>S-2500197/29443/2019</t>
  </si>
  <si>
    <t>1925001971</t>
  </si>
  <si>
    <t>Tlustý Martin, DiS.</t>
  </si>
  <si>
    <t>75133211</t>
  </si>
  <si>
    <t>S-0500040/24679/2019</t>
  </si>
  <si>
    <t>1905000401</t>
  </si>
  <si>
    <t>Štefanisko Jan</t>
  </si>
  <si>
    <t>05878225</t>
  </si>
  <si>
    <t>S-0200788/24737/2019</t>
  </si>
  <si>
    <t>S-2500092/22184/2019</t>
  </si>
  <si>
    <t>1902007881</t>
  </si>
  <si>
    <t>1925000921</t>
  </si>
  <si>
    <t>Krejcar Jan</t>
  </si>
  <si>
    <t>05782481</t>
  </si>
  <si>
    <t>Novotná Martina</t>
  </si>
  <si>
    <t>05069581</t>
  </si>
  <si>
    <t>S-0200198/07766/2019</t>
  </si>
  <si>
    <t>S-0201149/33249/2019</t>
  </si>
  <si>
    <t>S-0201166/33966/2019</t>
  </si>
  <si>
    <t>1902001981</t>
  </si>
  <si>
    <t>1902011491</t>
  </si>
  <si>
    <t>1902011661</t>
  </si>
  <si>
    <t>CUKO Jičín s.r.o.</t>
  </si>
  <si>
    <t>60913461</t>
  </si>
  <si>
    <t>Farma Velké Výkleky s.r.o.</t>
  </si>
  <si>
    <t>07668473</t>
  </si>
  <si>
    <t>Kopecký Rostislav</t>
  </si>
  <si>
    <t>70012814</t>
  </si>
  <si>
    <t>S-0201813/55818/2019</t>
  </si>
  <si>
    <t>1902018131</t>
  </si>
  <si>
    <t>Hudec Jiří</t>
  </si>
  <si>
    <t>72924250</t>
  </si>
  <si>
    <t>S-0200084/05369/2019</t>
  </si>
  <si>
    <t>1902000841</t>
  </si>
  <si>
    <t>S-0202104/71005/2018</t>
  </si>
  <si>
    <t>1802021041</t>
  </si>
  <si>
    <t>Tylš Petr</t>
  </si>
  <si>
    <t>01494317</t>
  </si>
  <si>
    <t>S-0202072/60038/2017</t>
  </si>
  <si>
    <t>S-0200552/19505/2019</t>
  </si>
  <si>
    <t>1702020721</t>
  </si>
  <si>
    <t>1902005521</t>
  </si>
  <si>
    <t>Švojgr Václav, Ing.</t>
  </si>
  <si>
    <t>88867889</t>
  </si>
  <si>
    <t>S-0200894/29027/2019</t>
  </si>
  <si>
    <t>1902008941</t>
  </si>
  <si>
    <t>Duda Pavel</t>
  </si>
  <si>
    <t>04955986</t>
  </si>
  <si>
    <t>S-0201981/57676/2019</t>
  </si>
  <si>
    <t>1902019811</t>
  </si>
  <si>
    <t>Prokeš Roman</t>
  </si>
  <si>
    <t>48231517</t>
  </si>
  <si>
    <t>S-0202203/74726/2018</t>
  </si>
  <si>
    <t>1802022031</t>
  </si>
  <si>
    <t>Budil Jiří</t>
  </si>
  <si>
    <t>71016546</t>
  </si>
  <si>
    <t>S-0201578/47405/2019</t>
  </si>
  <si>
    <t>1902015781</t>
  </si>
  <si>
    <t>S-0201152/32936/2019</t>
  </si>
  <si>
    <t>1902011521</t>
  </si>
  <si>
    <t>Pazdera Jaroslav</t>
  </si>
  <si>
    <t>04695186</t>
  </si>
  <si>
    <t>S-0202056/70127/2018</t>
  </si>
  <si>
    <t>1802020561</t>
  </si>
  <si>
    <t>Pokorný Jan</t>
  </si>
  <si>
    <t>75133792</t>
  </si>
  <si>
    <t>S-2500012/04541/2019</t>
  </si>
  <si>
    <t>1925000121</t>
  </si>
  <si>
    <t>Kuthan Zdeněk</t>
  </si>
  <si>
    <t>72541890</t>
  </si>
  <si>
    <t>S-0202954/133066/2018</t>
  </si>
  <si>
    <t>S-0500043/26380/2019</t>
  </si>
  <si>
    <t>S-0200865/27147/2019</t>
  </si>
  <si>
    <t>1802029541</t>
  </si>
  <si>
    <t>1905000431</t>
  </si>
  <si>
    <t>1902008651</t>
  </si>
  <si>
    <t>Čihánek Bronislav</t>
  </si>
  <si>
    <t>73060283</t>
  </si>
  <si>
    <t>Skalák Petr</t>
  </si>
  <si>
    <t>02912431</t>
  </si>
  <si>
    <t>Beneš František</t>
  </si>
  <si>
    <t>71288651</t>
  </si>
  <si>
    <t>S-0202903/129871/2018</t>
  </si>
  <si>
    <t>1802029031</t>
  </si>
  <si>
    <t>Hrňa Dušan</t>
  </si>
  <si>
    <t>71193561</t>
  </si>
  <si>
    <t>S-0200843/26498/2019</t>
  </si>
  <si>
    <t>1902008431</t>
  </si>
  <si>
    <t>Vlček Václav</t>
  </si>
  <si>
    <t>70840423</t>
  </si>
  <si>
    <t>S-0201093/31243/2019</t>
  </si>
  <si>
    <t>1902010931</t>
  </si>
  <si>
    <t>DUDA - farma Planá, s.r.o.</t>
  </si>
  <si>
    <t>62620169</t>
  </si>
  <si>
    <t>S-0200903/29053/2019</t>
  </si>
  <si>
    <t>1902009031</t>
  </si>
  <si>
    <t>Farma Domašín s.r.o.</t>
  </si>
  <si>
    <t>04851226</t>
  </si>
  <si>
    <t>S-0500110/63511/2019</t>
  </si>
  <si>
    <t>S-0500109/96136/2018</t>
  </si>
  <si>
    <t>1905001101</t>
  </si>
  <si>
    <t>1805001091</t>
  </si>
  <si>
    <t>CREFIMA, s.r.o</t>
  </si>
  <si>
    <t>26844656</t>
  </si>
  <si>
    <t>S-0201485/43131/2019</t>
  </si>
  <si>
    <t>1902014851</t>
  </si>
  <si>
    <t>Zemědělské družstvo Dřísy</t>
  </si>
  <si>
    <t>00104906</t>
  </si>
  <si>
    <t>S-0201332/37025/2019</t>
  </si>
  <si>
    <t>S-0201319/36966/2019</t>
  </si>
  <si>
    <t>1902013321</t>
  </si>
  <si>
    <t>1902013191</t>
  </si>
  <si>
    <t>S-0200214/09711/2019</t>
  </si>
  <si>
    <t>S-0200215/09714/2019</t>
  </si>
  <si>
    <t>1902002141</t>
  </si>
  <si>
    <t>1902002151</t>
  </si>
  <si>
    <t>Zemědělské družstvo Ločenice</t>
  </si>
  <si>
    <t>00109509</t>
  </si>
  <si>
    <t>S-0202253/77429/2018</t>
  </si>
  <si>
    <t>1802022531</t>
  </si>
  <si>
    <t>Zemědělské družstvo Hrejkovice</t>
  </si>
  <si>
    <t>00112356</t>
  </si>
  <si>
    <t>S-0201278/36249/2019</t>
  </si>
  <si>
    <t>1902012781</t>
  </si>
  <si>
    <t>S-0202394/91104/2018</t>
  </si>
  <si>
    <t>1802023941</t>
  </si>
  <si>
    <t>S-0201585/48746/2019</t>
  </si>
  <si>
    <t>S-0203118/135543/2018</t>
  </si>
  <si>
    <t>1902015851</t>
  </si>
  <si>
    <t>1802031181</t>
  </si>
  <si>
    <t>S-0202418/78417/2019</t>
  </si>
  <si>
    <t>1902024181</t>
  </si>
  <si>
    <t>Zemědělské družstvo Kovářov</t>
  </si>
  <si>
    <t>00112437</t>
  </si>
  <si>
    <t>S-0200651/21296/2019</t>
  </si>
  <si>
    <t>1902006511</t>
  </si>
  <si>
    <t>S-0201766/52576/2019</t>
  </si>
  <si>
    <t>1902017661</t>
  </si>
  <si>
    <t>Zemědělské družstvo Lnáře</t>
  </si>
  <si>
    <t>00113662</t>
  </si>
  <si>
    <t>S-0202410/78139/2019</t>
  </si>
  <si>
    <t>1902024101</t>
  </si>
  <si>
    <t>S-0201534/43836/2019</t>
  </si>
  <si>
    <t>1902015341</t>
  </si>
  <si>
    <t>S-0202405/91670/2018</t>
  </si>
  <si>
    <t>1802024051</t>
  </si>
  <si>
    <t>Zemědělská společnost Slapy, a.s.</t>
  </si>
  <si>
    <t>00115088</t>
  </si>
  <si>
    <t>S-0200335/11836/2019</t>
  </si>
  <si>
    <t>1902003351</t>
  </si>
  <si>
    <t>S-0202751/121245/2018</t>
  </si>
  <si>
    <t>1802027511</t>
  </si>
  <si>
    <t>S-0201421/39369/2019</t>
  </si>
  <si>
    <t>1902014211</t>
  </si>
  <si>
    <t>Zemědělské družstvo Smilovy Hory</t>
  </si>
  <si>
    <t>00115096</t>
  </si>
  <si>
    <t>S-0202726/118277/2018</t>
  </si>
  <si>
    <t>1802027261</t>
  </si>
  <si>
    <t>S-0203029/134693/2018</t>
  </si>
  <si>
    <t>1802030291</t>
  </si>
  <si>
    <t>Zemědělské družstvo Křižovatka</t>
  </si>
  <si>
    <t>00116041</t>
  </si>
  <si>
    <t>S-0300092/30153/2019</t>
  </si>
  <si>
    <t>1903000921</t>
  </si>
  <si>
    <t>Zemědělské družstvo Dobříč</t>
  </si>
  <si>
    <t>00118524</t>
  </si>
  <si>
    <t>S-0202289/85206/2018</t>
  </si>
  <si>
    <t>1802022891</t>
  </si>
  <si>
    <t>S-0200101/05403/2019</t>
  </si>
  <si>
    <t>1902001011</t>
  </si>
  <si>
    <t>S-0201078/30540/2019</t>
  </si>
  <si>
    <t>1902010781</t>
  </si>
  <si>
    <t>ZOD Brniště a.s.</t>
  </si>
  <si>
    <t>00119407</t>
  </si>
  <si>
    <t>S-0200452/19208/2019</t>
  </si>
  <si>
    <t>1902004521</t>
  </si>
  <si>
    <t>S-0200145/05252/2019</t>
  </si>
  <si>
    <t>S-0200146/05257/2019</t>
  </si>
  <si>
    <t>1902001451</t>
  </si>
  <si>
    <t>1902001461</t>
  </si>
  <si>
    <t>Zemědělské družstvo Okrouhlička</t>
  </si>
  <si>
    <t>00122726</t>
  </si>
  <si>
    <t>S-0300078/24669/2019</t>
  </si>
  <si>
    <t>1903000781</t>
  </si>
  <si>
    <t>Zemědělské družstvo Žižkovo Pole</t>
  </si>
  <si>
    <t>00123269</t>
  </si>
  <si>
    <t>S-0201926/65745/2018</t>
  </si>
  <si>
    <t>1802019261</t>
  </si>
  <si>
    <t>Zemědělské družstvo Budišov</t>
  </si>
  <si>
    <t>00139301</t>
  </si>
  <si>
    <t>S-0200329/11814/2019</t>
  </si>
  <si>
    <t>1902003291</t>
  </si>
  <si>
    <t>Zemědělské družstvo Velká Losenice</t>
  </si>
  <si>
    <t>00145106</t>
  </si>
  <si>
    <t>S-0202435/78806/2019</t>
  </si>
  <si>
    <t>1902024351</t>
  </si>
  <si>
    <t>Zemědělské družstvo Záhoří Soběchleby</t>
  </si>
  <si>
    <t>00149659</t>
  </si>
  <si>
    <t>S-0202169/63740/2019</t>
  </si>
  <si>
    <t>1902021691</t>
  </si>
  <si>
    <t>Ševčík Josef</t>
  </si>
  <si>
    <t>11262141</t>
  </si>
  <si>
    <t>S-0201513/43232/2019</t>
  </si>
  <si>
    <t>1902015131</t>
  </si>
  <si>
    <t>Vrána Jiří</t>
  </si>
  <si>
    <t>15036235</t>
  </si>
  <si>
    <t>S-0202970/133093/2018</t>
  </si>
  <si>
    <t>1802029701</t>
  </si>
  <si>
    <t>ZEMEX, spol. s r.o.</t>
  </si>
  <si>
    <t>15044505</t>
  </si>
  <si>
    <t>S-0200219/10146/2019</t>
  </si>
  <si>
    <t>1902002191</t>
  </si>
  <si>
    <t>Němcová Dagmar</t>
  </si>
  <si>
    <t>16831357</t>
  </si>
  <si>
    <t>S-0202255/77433/2018</t>
  </si>
  <si>
    <t>1802022551</t>
  </si>
  <si>
    <t>S-0203193/138001/2018</t>
  </si>
  <si>
    <t>S-0203176/137983/2018</t>
  </si>
  <si>
    <t>1802031931</t>
  </si>
  <si>
    <t>1802031761</t>
  </si>
  <si>
    <t>Tyma Josef</t>
  </si>
  <si>
    <t>18199461</t>
  </si>
  <si>
    <t>S-0201013/29847/2019</t>
  </si>
  <si>
    <t>1902010131</t>
  </si>
  <si>
    <t>S-0200078/05355/2019</t>
  </si>
  <si>
    <t>1902000781</t>
  </si>
  <si>
    <t>Hrách Jaroslav</t>
  </si>
  <si>
    <t>18242405</t>
  </si>
  <si>
    <t>S-0202794/125093/2018</t>
  </si>
  <si>
    <t>1802027941</t>
  </si>
  <si>
    <t>SIBAGRO spol. s r.o.</t>
  </si>
  <si>
    <t>18595154</t>
  </si>
  <si>
    <t>S-0202390/90478/2018</t>
  </si>
  <si>
    <t>1802023901</t>
  </si>
  <si>
    <t>Kubát Václav</t>
  </si>
  <si>
    <t>18595430</t>
  </si>
  <si>
    <t>S-0201047/30167/2019</t>
  </si>
  <si>
    <t>S-0202144/64010/2019</t>
  </si>
  <si>
    <t>S-0200749/24675/2019</t>
  </si>
  <si>
    <t>1902010471</t>
  </si>
  <si>
    <t>1902021441</t>
  </si>
  <si>
    <t>1902007491</t>
  </si>
  <si>
    <t>Zemědělství Blatná, a.s.</t>
  </si>
  <si>
    <t>25168568</t>
  </si>
  <si>
    <t>S-0202094/70490/2018</t>
  </si>
  <si>
    <t>S-0202095/70493/2018</t>
  </si>
  <si>
    <t>1802020941</t>
  </si>
  <si>
    <t>1802020951</t>
  </si>
  <si>
    <t>AZ Delta a.s.</t>
  </si>
  <si>
    <t>25172018</t>
  </si>
  <si>
    <t>S-0200143/05248/2019</t>
  </si>
  <si>
    <t>S-0200144/05251/2019</t>
  </si>
  <si>
    <t>1902001431</t>
  </si>
  <si>
    <t>1902001441</t>
  </si>
  <si>
    <t>S-0202096/70495/2018</t>
  </si>
  <si>
    <t>1802020961</t>
  </si>
  <si>
    <t>S-0201050/30170/2019</t>
  </si>
  <si>
    <t>1902010501</t>
  </si>
  <si>
    <t>KLADRUBSKÁ a.s.</t>
  </si>
  <si>
    <t>25215671</t>
  </si>
  <si>
    <t>S-0202298/85225/2018</t>
  </si>
  <si>
    <t>1802022981</t>
  </si>
  <si>
    <t>S-0201969/67187/2018</t>
  </si>
  <si>
    <t>1802019691</t>
  </si>
  <si>
    <t>OBRUČ - Agro, a.s.</t>
  </si>
  <si>
    <t>25304101</t>
  </si>
  <si>
    <t>S-0200871/26875/2019</t>
  </si>
  <si>
    <t>1902008711</t>
  </si>
  <si>
    <t>S-0202772/121271/2018</t>
  </si>
  <si>
    <t>S-0300093/19654/2019</t>
  </si>
  <si>
    <t>1802027721</t>
  </si>
  <si>
    <t>1903000931</t>
  </si>
  <si>
    <t>ZEAS Nedakonice, a.s.</t>
  </si>
  <si>
    <t>25308254</t>
  </si>
  <si>
    <t>S-0201195/34512/2019</t>
  </si>
  <si>
    <t>1902011951</t>
  </si>
  <si>
    <t>FARMA R.V. spol. s r. o.</t>
  </si>
  <si>
    <t>25324543</t>
  </si>
  <si>
    <t>S-0202804/126740/2018</t>
  </si>
  <si>
    <t>S-0200873/26879/2019</t>
  </si>
  <si>
    <t>1802028041</t>
  </si>
  <si>
    <t>1902008731</t>
  </si>
  <si>
    <t>ZD SKÁLY, družstvo</t>
  </si>
  <si>
    <t>25505319</t>
  </si>
  <si>
    <t>S-0200922/31734/2018</t>
  </si>
  <si>
    <t>1802009221</t>
  </si>
  <si>
    <t>S-0202819/128006/2018</t>
  </si>
  <si>
    <t>1802028191</t>
  </si>
  <si>
    <t>FARMA U TŘÍ DUBŮ s.r.o.</t>
  </si>
  <si>
    <t>25519816</t>
  </si>
  <si>
    <t>S-0200592/20013/2019</t>
  </si>
  <si>
    <t>1902005921</t>
  </si>
  <si>
    <t>S-0202691/116040/2018</t>
  </si>
  <si>
    <t>1802026911</t>
  </si>
  <si>
    <t>Agro Okluky, a.s.</t>
  </si>
  <si>
    <t>25535684</t>
  </si>
  <si>
    <t>S-0202432/92329/2018</t>
  </si>
  <si>
    <t>1802024321</t>
  </si>
  <si>
    <t>Pěstitel Stratov, a.s.</t>
  </si>
  <si>
    <t>25606191</t>
  </si>
  <si>
    <t>S-0200248/05391/2018</t>
  </si>
  <si>
    <t>1802002481</t>
  </si>
  <si>
    <t>Zemědělská akciová společnost Mezihájí, a.s.</t>
  </si>
  <si>
    <t>25610813</t>
  </si>
  <si>
    <t>S-0200610/20040/2019</t>
  </si>
  <si>
    <t>S-0300047/19857/2019</t>
  </si>
  <si>
    <t>1902006101</t>
  </si>
  <si>
    <t>1903000471</t>
  </si>
  <si>
    <t>ZD Trhový Štěpánov a.s.</t>
  </si>
  <si>
    <t>25714830</t>
  </si>
  <si>
    <t>S-0203038/134603/2018</t>
  </si>
  <si>
    <t>1802030381</t>
  </si>
  <si>
    <t>ZAS Úžice, a.s.</t>
  </si>
  <si>
    <t>25719068</t>
  </si>
  <si>
    <t>S-0201669/51605/2019</t>
  </si>
  <si>
    <t>S-0201737/51838/2019</t>
  </si>
  <si>
    <t>1902016691</t>
  </si>
  <si>
    <t>1902017371</t>
  </si>
  <si>
    <t>AGRO - DOMINIK spol. s r.o.</t>
  </si>
  <si>
    <t>25815725</t>
  </si>
  <si>
    <t>S-2500029/11432/2018</t>
  </si>
  <si>
    <t>1825000291</t>
  </si>
  <si>
    <t>AGRO Bílá  a.s.</t>
  </si>
  <si>
    <t>25937154</t>
  </si>
  <si>
    <t>S-0200604/20034/2019</t>
  </si>
  <si>
    <t>1902006041</t>
  </si>
  <si>
    <t>Farma Opatov, s.r.o.</t>
  </si>
  <si>
    <t>25976656</t>
  </si>
  <si>
    <t>S-0200928/29106/2019</t>
  </si>
  <si>
    <t>1902009281</t>
  </si>
  <si>
    <t>S-0202225/66203/2019</t>
  </si>
  <si>
    <t>1902022251</t>
  </si>
  <si>
    <t>Zemědělský podnik Malše a.s.</t>
  </si>
  <si>
    <t>26027518</t>
  </si>
  <si>
    <t>S-0201625/52466/2018</t>
  </si>
  <si>
    <t>1802016251</t>
  </si>
  <si>
    <t>Odstoupeno</t>
  </si>
  <si>
    <t>Bio Vavřinec s.r.o.</t>
  </si>
  <si>
    <t>26143062</t>
  </si>
  <si>
    <t>S-0200851/26399/2019</t>
  </si>
  <si>
    <t>1902008511</t>
  </si>
  <si>
    <t>ZP Keblov, a.s.</t>
  </si>
  <si>
    <t>26153700</t>
  </si>
  <si>
    <t>S-0200480/19839/2019</t>
  </si>
  <si>
    <t>1902004801</t>
  </si>
  <si>
    <t>TH Group, s.r.o.</t>
  </si>
  <si>
    <t>26913305</t>
  </si>
  <si>
    <t>S-0201141/33218/2019</t>
  </si>
  <si>
    <t>1902011411</t>
  </si>
  <si>
    <t>VINAŘSTVÍ MIKROSVÍN MIKULOV a.s.</t>
  </si>
  <si>
    <t>26950600</t>
  </si>
  <si>
    <t>S-0202214/75303/2018</t>
  </si>
  <si>
    <t>1802022141</t>
  </si>
  <si>
    <t>S-0200886/28379/2019</t>
  </si>
  <si>
    <t>1902008861</t>
  </si>
  <si>
    <t>BIOFARMA - HTL s.r.o.</t>
  </si>
  <si>
    <t>28049055</t>
  </si>
  <si>
    <t>S-0200025/00938/2019</t>
  </si>
  <si>
    <t>1902000251</t>
  </si>
  <si>
    <t>S-0201088/30559/2019</t>
  </si>
  <si>
    <t>1902010881</t>
  </si>
  <si>
    <t>AGROCOM HRUŠOVANY spol. s r.o.</t>
  </si>
  <si>
    <t>40230091</t>
  </si>
  <si>
    <t>S-0202264/78029/2018</t>
  </si>
  <si>
    <t>1802022641</t>
  </si>
  <si>
    <t>S-0202486/94388/2018</t>
  </si>
  <si>
    <t>1802024861</t>
  </si>
  <si>
    <t>S-0202249/77196/2018</t>
  </si>
  <si>
    <t>1802022491</t>
  </si>
  <si>
    <t>Zelený Jiří</t>
  </si>
  <si>
    <t>40539709</t>
  </si>
  <si>
    <t>S-0201055/36214/2018</t>
  </si>
  <si>
    <t>1802010551</t>
  </si>
  <si>
    <t>Kameník Václav</t>
  </si>
  <si>
    <t>41888936</t>
  </si>
  <si>
    <t>S-0200460/19648/2019</t>
  </si>
  <si>
    <t>1902004601</t>
  </si>
  <si>
    <t>Triner Václav</t>
  </si>
  <si>
    <t>42105633</t>
  </si>
  <si>
    <t>S-0200454/19210/2019</t>
  </si>
  <si>
    <t>1902004541</t>
  </si>
  <si>
    <t>Zima Jaroslav, Ing.</t>
  </si>
  <si>
    <t>42260515</t>
  </si>
  <si>
    <t>S-0202607/102060/2018</t>
  </si>
  <si>
    <t>1802026071</t>
  </si>
  <si>
    <t>Hájek František</t>
  </si>
  <si>
    <t>42318335</t>
  </si>
  <si>
    <t>S-0202265/78161/2018</t>
  </si>
  <si>
    <t>1802022651</t>
  </si>
  <si>
    <t>Králíková Anežka</t>
  </si>
  <si>
    <t>42342341</t>
  </si>
  <si>
    <t>S-0202998/133176/2018</t>
  </si>
  <si>
    <t>1802029981</t>
  </si>
  <si>
    <t>Rylich Ivo, Ing.</t>
  </si>
  <si>
    <t>42714265</t>
  </si>
  <si>
    <t>S-0200794/24747/2019</t>
  </si>
  <si>
    <t>1902007941</t>
  </si>
  <si>
    <t>Staněk Jan</t>
  </si>
  <si>
    <t>42876290</t>
  </si>
  <si>
    <t>S-0201214/40199/2018</t>
  </si>
  <si>
    <t>1802012141</t>
  </si>
  <si>
    <t>Hlaváček Václav</t>
  </si>
  <si>
    <t>42885094</t>
  </si>
  <si>
    <t>S-0202348/88329/2018</t>
  </si>
  <si>
    <t>1802023481</t>
  </si>
  <si>
    <t>Janoušek Jan</t>
  </si>
  <si>
    <t>42899788</t>
  </si>
  <si>
    <t>S-0200774/24718/2019</t>
  </si>
  <si>
    <t>1902007741</t>
  </si>
  <si>
    <t>Bayer Jiří</t>
  </si>
  <si>
    <t>43628281</t>
  </si>
  <si>
    <t>S-0202855/128044/2018</t>
  </si>
  <si>
    <t>1802028551</t>
  </si>
  <si>
    <t>Tuček Jan</t>
  </si>
  <si>
    <t>43775641</t>
  </si>
  <si>
    <t>S-0202555/97282/2018</t>
  </si>
  <si>
    <t>1802025551</t>
  </si>
  <si>
    <t>Pavlíček Václav</t>
  </si>
  <si>
    <t>44065337</t>
  </si>
  <si>
    <t>S-0201443/40862/2019</t>
  </si>
  <si>
    <t>1902014431</t>
  </si>
  <si>
    <t>Voženílek Jaroslav, Ing.</t>
  </si>
  <si>
    <t>44392958</t>
  </si>
  <si>
    <t>S-0200827/25578/2019</t>
  </si>
  <si>
    <t>1902008271</t>
  </si>
  <si>
    <t>Muzikant Václav</t>
  </si>
  <si>
    <t>44773170</t>
  </si>
  <si>
    <t>S-0203143/136627/2018</t>
  </si>
  <si>
    <t>1802031431</t>
  </si>
  <si>
    <t>Hruška Jaroslav, Ing.</t>
  </si>
  <si>
    <t>45019274</t>
  </si>
  <si>
    <t>S-0202980/133107/2018</t>
  </si>
  <si>
    <t>1802029801</t>
  </si>
  <si>
    <t>Tadeáš Koch - Farma Stonava</t>
  </si>
  <si>
    <t>45236101</t>
  </si>
  <si>
    <t>S-0201325/36998/2019</t>
  </si>
  <si>
    <t>1902013251</t>
  </si>
  <si>
    <t>S-0500055/55844/2018</t>
  </si>
  <si>
    <t>S-0500012/05464/2019</t>
  </si>
  <si>
    <t>S-0500065/65657/2018</t>
  </si>
  <si>
    <t>1805000551</t>
  </si>
  <si>
    <t>1905000121</t>
  </si>
  <si>
    <t>1805000651</t>
  </si>
  <si>
    <t>Lesní společnost Přimda, s.r.o.</t>
  </si>
  <si>
    <t>45351899</t>
  </si>
  <si>
    <t>S-0203189/137997/2018</t>
  </si>
  <si>
    <t>1802031891</t>
  </si>
  <si>
    <t>Jedlička Václav</t>
  </si>
  <si>
    <t>45360146</t>
  </si>
  <si>
    <t>S-0200869/27129/2019</t>
  </si>
  <si>
    <t>1902008691</t>
  </si>
  <si>
    <t>FirstFarms Granero s.r.o.</t>
  </si>
  <si>
    <t>45478295</t>
  </si>
  <si>
    <t>S-0203134/136391/2018</t>
  </si>
  <si>
    <t>1802031341</t>
  </si>
  <si>
    <t>MILZA zemědělské družstvo</t>
  </si>
  <si>
    <t>45534039</t>
  </si>
  <si>
    <t>S-0202810/127630/2018</t>
  </si>
  <si>
    <t>1802028101</t>
  </si>
  <si>
    <t>Blaha Milan</t>
  </si>
  <si>
    <t>45568146</t>
  </si>
  <si>
    <t>S-2700031/02693/2017</t>
  </si>
  <si>
    <t>1727000311</t>
  </si>
  <si>
    <t>Vyúčtováno</t>
  </si>
  <si>
    <t>VIN AGRO s.r.o.</t>
  </si>
  <si>
    <t>45789690</t>
  </si>
  <si>
    <t>PŮDA - SNÍŽENÍ JISTINY</t>
  </si>
  <si>
    <t>S-0201717/51763/2019</t>
  </si>
  <si>
    <t>1902017171</t>
  </si>
  <si>
    <t>Bouček Tomáš</t>
  </si>
  <si>
    <t>45982872</t>
  </si>
  <si>
    <t>S-0202059/60868/2019</t>
  </si>
  <si>
    <t>1902020591</t>
  </si>
  <si>
    <t>Schnaubeltová Jarmila</t>
  </si>
  <si>
    <t>46154825</t>
  </si>
  <si>
    <t>S-0202911/129880/2018</t>
  </si>
  <si>
    <t>1802029111</t>
  </si>
  <si>
    <t>Škola Petr, Ing.</t>
  </si>
  <si>
    <t>46155422</t>
  </si>
  <si>
    <t>S-0101607/39197/2013</t>
  </si>
  <si>
    <t>1301016071</t>
  </si>
  <si>
    <t>I-ZEMĚDĚLEC</t>
  </si>
  <si>
    <t>S-0202497/94963/2018</t>
  </si>
  <si>
    <t>S-0202496/94967/2018</t>
  </si>
  <si>
    <t>1802024971</t>
  </si>
  <si>
    <t>1802024961</t>
  </si>
  <si>
    <t>Horáček Tomáš</t>
  </si>
  <si>
    <t>46212272</t>
  </si>
  <si>
    <t>S-0202230/74980/2018</t>
  </si>
  <si>
    <t>S-0202229/74976/2018</t>
  </si>
  <si>
    <t>1802022301</t>
  </si>
  <si>
    <t>1802022291</t>
  </si>
  <si>
    <t>S-0200735/24656/2019</t>
  </si>
  <si>
    <t>1902007351</t>
  </si>
  <si>
    <t>Jedlička Jiří</t>
  </si>
  <si>
    <t>46275258</t>
  </si>
  <si>
    <t>S-0200533/19922/2019</t>
  </si>
  <si>
    <t>1902005331</t>
  </si>
  <si>
    <t>Zemědělské družstvo "Vysočina"</t>
  </si>
  <si>
    <t>46353909</t>
  </si>
  <si>
    <t>S-0201281/41626/2018</t>
  </si>
  <si>
    <t>1802012811</t>
  </si>
  <si>
    <t>S-0203148/136611/2018</t>
  </si>
  <si>
    <t>1802031481</t>
  </si>
  <si>
    <t>Šoustal Miloš</t>
  </si>
  <si>
    <t>46915184</t>
  </si>
  <si>
    <t>S-0202546/97082/2018</t>
  </si>
  <si>
    <t>1802025461</t>
  </si>
  <si>
    <t>ZEČI, spol. s r.o.</t>
  </si>
  <si>
    <t>46991034</t>
  </si>
  <si>
    <t>S-2500112/39361/2018</t>
  </si>
  <si>
    <t>S-0202880/128329/2018</t>
  </si>
  <si>
    <t>1825001121</t>
  </si>
  <si>
    <t>1802028801</t>
  </si>
  <si>
    <t>S-0202299/85226/2018</t>
  </si>
  <si>
    <t>1802022991</t>
  </si>
  <si>
    <t>SALIMA družstvo Velim</t>
  </si>
  <si>
    <t>47048361</t>
  </si>
  <si>
    <t>S-0201283/36148/2019</t>
  </si>
  <si>
    <t>1902012831</t>
  </si>
  <si>
    <t>AGRO - KVARTO OVČÍNY s.r.o.</t>
  </si>
  <si>
    <t>47052660</t>
  </si>
  <si>
    <t>S-0201655/51564/2019</t>
  </si>
  <si>
    <t>S-0201126/33168/2019</t>
  </si>
  <si>
    <t>1902016551</t>
  </si>
  <si>
    <t>1902011261</t>
  </si>
  <si>
    <t>Zemědělské družstvo Jindřichův Hradec</t>
  </si>
  <si>
    <t>47237660</t>
  </si>
  <si>
    <t>S-0200670/21772/2019</t>
  </si>
  <si>
    <t>S-2500113/25586/2019</t>
  </si>
  <si>
    <t>1902006701</t>
  </si>
  <si>
    <t>1925001131</t>
  </si>
  <si>
    <t>Janotová Vladimíra</t>
  </si>
  <si>
    <t>47260378</t>
  </si>
  <si>
    <t>S-0200237/10870/2019</t>
  </si>
  <si>
    <t>1902002371</t>
  </si>
  <si>
    <t>ZÁVESKÝ a spol., spol. s r.o.</t>
  </si>
  <si>
    <t>47285451</t>
  </si>
  <si>
    <t>S-0202404/91668/2018</t>
  </si>
  <si>
    <t>1802024041</t>
  </si>
  <si>
    <t>R o l n i c k á  společnost s.r.o.</t>
  </si>
  <si>
    <t>47468262</t>
  </si>
  <si>
    <t>S-0202283/73704/2019</t>
  </si>
  <si>
    <t>1902022831</t>
  </si>
  <si>
    <t>Silo Střednice, spol. s r.o.</t>
  </si>
  <si>
    <t>47543906</t>
  </si>
  <si>
    <t>S-0200766/24704/2019</t>
  </si>
  <si>
    <t>1902007661</t>
  </si>
  <si>
    <t>Družstvo AGROBEN</t>
  </si>
  <si>
    <t>47676809</t>
  </si>
  <si>
    <t>S-0202354/89374/2018</t>
  </si>
  <si>
    <t>1802023541</t>
  </si>
  <si>
    <t>Zemědělské družstvo vlastníků Manětín</t>
  </si>
  <si>
    <t>47719524</t>
  </si>
  <si>
    <t>S-0201158/38623/2018</t>
  </si>
  <si>
    <t>1802011581</t>
  </si>
  <si>
    <t>Zima Martin</t>
  </si>
  <si>
    <t>47774444</t>
  </si>
  <si>
    <t>S-0201446/40357/2019</t>
  </si>
  <si>
    <t>1902014461</t>
  </si>
  <si>
    <t>SYFANY, spol. s r.o.</t>
  </si>
  <si>
    <t>47903970</t>
  </si>
  <si>
    <t>S-0300012/07473/2019</t>
  </si>
  <si>
    <t>S-0203006/133863/2018</t>
  </si>
  <si>
    <t>1903000121</t>
  </si>
  <si>
    <t>1802030061</t>
  </si>
  <si>
    <t>Zemědělské družstvo vlastníků Sirákov</t>
  </si>
  <si>
    <t>47908556</t>
  </si>
  <si>
    <t>S-0201089/30450/2019</t>
  </si>
  <si>
    <t>1902010891</t>
  </si>
  <si>
    <t>Zemědělské družstvo Nížkov</t>
  </si>
  <si>
    <t>47908564</t>
  </si>
  <si>
    <t>S-0201027/30126/2019</t>
  </si>
  <si>
    <t>1902010271</t>
  </si>
  <si>
    <t>Družstvo vlastníků Ochoz, Běleč</t>
  </si>
  <si>
    <t>47912189</t>
  </si>
  <si>
    <t>S-2500009/04825/2019</t>
  </si>
  <si>
    <t>1925000091</t>
  </si>
  <si>
    <t>AGROKRAS s. r. o.</t>
  </si>
  <si>
    <t>47976900</t>
  </si>
  <si>
    <t>S-0201645/51542/2019</t>
  </si>
  <si>
    <t>S-0202770/121269/2018</t>
  </si>
  <si>
    <t>1902016451</t>
  </si>
  <si>
    <t>1802027701</t>
  </si>
  <si>
    <t>SEVA - FLORA s.r.o.</t>
  </si>
  <si>
    <t>48111325</t>
  </si>
  <si>
    <t>S-2500135/28148/2019</t>
  </si>
  <si>
    <t>1925001351</t>
  </si>
  <si>
    <t>Agrodružstvo Jeníkovice</t>
  </si>
  <si>
    <t>48154971</t>
  </si>
  <si>
    <t>S-2500191/28794/2019</t>
  </si>
  <si>
    <t>1925001911</t>
  </si>
  <si>
    <t>Škaryd Jan, Ing.</t>
  </si>
  <si>
    <t>48194662</t>
  </si>
  <si>
    <t>S-0201793/54709/2019</t>
  </si>
  <si>
    <t>1902017931</t>
  </si>
  <si>
    <t>S-0203232/129556/2017</t>
  </si>
  <si>
    <t>1702032321</t>
  </si>
  <si>
    <t>AGROWALD s.r.o.</t>
  </si>
  <si>
    <t>48201553</t>
  </si>
  <si>
    <t>S-0200521/19906/2019</t>
  </si>
  <si>
    <t>S-0201066/31478/2019</t>
  </si>
  <si>
    <t>1902005211</t>
  </si>
  <si>
    <t>1902010661</t>
  </si>
  <si>
    <t>Zemědělské družstvo Staré Hobzí</t>
  </si>
  <si>
    <t>48204196</t>
  </si>
  <si>
    <t>S-2500072/19864/2019</t>
  </si>
  <si>
    <t>1925000721</t>
  </si>
  <si>
    <t>Grześ Jaromír</t>
  </si>
  <si>
    <t>48407534</t>
  </si>
  <si>
    <t>S-0201959/57320/2019</t>
  </si>
  <si>
    <t>1902019591</t>
  </si>
  <si>
    <t>Kovář Josef, Ing.</t>
  </si>
  <si>
    <t>48733067</t>
  </si>
  <si>
    <t>S-0203164/137368/2018</t>
  </si>
  <si>
    <t>1802031641</t>
  </si>
  <si>
    <t>S-0202673/112675/2018</t>
  </si>
  <si>
    <t>1802026731</t>
  </si>
  <si>
    <t>S-0202048/60803/2019</t>
  </si>
  <si>
    <t>S-0201997/58669/2019</t>
  </si>
  <si>
    <t>1902020481</t>
  </si>
  <si>
    <t>1902019971</t>
  </si>
  <si>
    <t>Vrbka Josef</t>
  </si>
  <si>
    <t>48882828</t>
  </si>
  <si>
    <t>Tuček Pavel</t>
  </si>
  <si>
    <t>48887005</t>
  </si>
  <si>
    <t>S-0202220/65896/2019</t>
  </si>
  <si>
    <t>1902022201</t>
  </si>
  <si>
    <t>S-0300130/61955/2019</t>
  </si>
  <si>
    <t>S-0202089/61953/2019</t>
  </si>
  <si>
    <t>1903001301</t>
  </si>
  <si>
    <t>1902020891</t>
  </si>
  <si>
    <t>Výrobně-obchodní družstvo se sídlem v Kámeně</t>
  </si>
  <si>
    <t>49022679</t>
  </si>
  <si>
    <t>S-0200866/27091/2019</t>
  </si>
  <si>
    <t>1902008661</t>
  </si>
  <si>
    <t>DMP spol. s r.o.</t>
  </si>
  <si>
    <t>49022717</t>
  </si>
  <si>
    <t>S-2500204/29522/2019</t>
  </si>
  <si>
    <t>1925002041</t>
  </si>
  <si>
    <t>S-0200671/21755/2019</t>
  </si>
  <si>
    <t>1902006711</t>
  </si>
  <si>
    <t>AGRODRUŽSTVO ŠUMAVSKÉ HOŠTICE</t>
  </si>
  <si>
    <t>49050575</t>
  </si>
  <si>
    <t>S-2500232/32076/2019</t>
  </si>
  <si>
    <t>1925002321</t>
  </si>
  <si>
    <t>Zavadil Tomáš</t>
  </si>
  <si>
    <t>49059921</t>
  </si>
  <si>
    <t>S-0202255/66252/2019</t>
  </si>
  <si>
    <t>1902022551</t>
  </si>
  <si>
    <t>AVENA, spol. s r.o.</t>
  </si>
  <si>
    <t>49287354</t>
  </si>
  <si>
    <t>S-0201885/56035/2019</t>
  </si>
  <si>
    <t>1902018851</t>
  </si>
  <si>
    <t>Valenta Miroslav</t>
  </si>
  <si>
    <t>49315447</t>
  </si>
  <si>
    <t>S-0202183/64779/2019</t>
  </si>
  <si>
    <t>1902021831</t>
  </si>
  <si>
    <t>ZEMO, spol. s r.o.</t>
  </si>
  <si>
    <t>49435248</t>
  </si>
  <si>
    <t>S-0202283/85195/2018</t>
  </si>
  <si>
    <t>1802022831</t>
  </si>
  <si>
    <t>Rolnická společnost Klas, spol. s r.o.</t>
  </si>
  <si>
    <t>49436775</t>
  </si>
  <si>
    <t>S-0200646/21860/2018</t>
  </si>
  <si>
    <t>S-0200722/24636/2019</t>
  </si>
  <si>
    <t>1802006461</t>
  </si>
  <si>
    <t>1902007221</t>
  </si>
  <si>
    <t>AGROS, s.r.o.</t>
  </si>
  <si>
    <t>49446657</t>
  </si>
  <si>
    <t>S-0202228/75191/2018</t>
  </si>
  <si>
    <t>1802022281</t>
  </si>
  <si>
    <t>Sedláček Josef</t>
  </si>
  <si>
    <t>49464752</t>
  </si>
  <si>
    <t>S-2500002/01612/2019</t>
  </si>
  <si>
    <t>1925000021</t>
  </si>
  <si>
    <t>Typlt Miroslav</t>
  </si>
  <si>
    <t>49535170</t>
  </si>
  <si>
    <t>S-0200934/29119/2019</t>
  </si>
  <si>
    <t>1902009341</t>
  </si>
  <si>
    <t>Výrobně-obchodní družstvo SVÉRADICE</t>
  </si>
  <si>
    <t>49788191</t>
  </si>
  <si>
    <t>S-0200987/33692/2018</t>
  </si>
  <si>
    <t>S-0202194/65259/2019</t>
  </si>
  <si>
    <t>1802009871</t>
  </si>
  <si>
    <t>1902021941</t>
  </si>
  <si>
    <t>S-0201467/43082/2019</t>
  </si>
  <si>
    <t>1902014671</t>
  </si>
  <si>
    <t>Mareš František, Ing.</t>
  </si>
  <si>
    <t>60106387</t>
  </si>
  <si>
    <t>S-0200695/23242/2019</t>
  </si>
  <si>
    <t>1902006951</t>
  </si>
  <si>
    <t>Statek Uhřínov, a.s.</t>
  </si>
  <si>
    <t>60108754</t>
  </si>
  <si>
    <t>S-2500106/24734/2019</t>
  </si>
  <si>
    <t>1925001061</t>
  </si>
  <si>
    <t>AG Skořenice, akciová společnost</t>
  </si>
  <si>
    <t>60112450</t>
  </si>
  <si>
    <t>S-0202267/72793/2019</t>
  </si>
  <si>
    <t>1902022671</t>
  </si>
  <si>
    <t>AGRIMEX Brumovice s. r. o.</t>
  </si>
  <si>
    <t>60319399</t>
  </si>
  <si>
    <t>S-0201346/36494/2019</t>
  </si>
  <si>
    <t>1902013461</t>
  </si>
  <si>
    <t>S-0202146/71725/2018</t>
  </si>
  <si>
    <t>1802021461</t>
  </si>
  <si>
    <t>Tesař Oldřich</t>
  </si>
  <si>
    <t>60544449</t>
  </si>
  <si>
    <t>S-0202965/133087/2018</t>
  </si>
  <si>
    <t>1802029651</t>
  </si>
  <si>
    <t>Šebesta Milan, Ing.</t>
  </si>
  <si>
    <t>60609800</t>
  </si>
  <si>
    <t>S-0201386/39125/2019</t>
  </si>
  <si>
    <t>1902013861</t>
  </si>
  <si>
    <t>AGREKO-ÚSTÍ, s.r.o.</t>
  </si>
  <si>
    <t>60708671</t>
  </si>
  <si>
    <t>S-0200086/05373/2019</t>
  </si>
  <si>
    <t>1902000861</t>
  </si>
  <si>
    <t>AGRIS Jedovnice s.r.o.</t>
  </si>
  <si>
    <t>60731991</t>
  </si>
  <si>
    <t>S-0201759/59399/2018</t>
  </si>
  <si>
    <t>1802017591</t>
  </si>
  <si>
    <t>NB product s.r.o.</t>
  </si>
  <si>
    <t>61779024</t>
  </si>
  <si>
    <t>S-0201791/54749/2019</t>
  </si>
  <si>
    <t>1902017911</t>
  </si>
  <si>
    <t>Pilz Karel</t>
  </si>
  <si>
    <t>62514300</t>
  </si>
  <si>
    <t>S-0201173/33933/2019</t>
  </si>
  <si>
    <t>1902011731</t>
  </si>
  <si>
    <t>Kouba Bohuslav</t>
  </si>
  <si>
    <t>62536664</t>
  </si>
  <si>
    <t>S-0201012/29502/2019</t>
  </si>
  <si>
    <t>1902010121</t>
  </si>
  <si>
    <t>Exner Bedřich, Ing.</t>
  </si>
  <si>
    <t>62552066</t>
  </si>
  <si>
    <t>S-0203182/137989/2018</t>
  </si>
  <si>
    <t>1802031821</t>
  </si>
  <si>
    <t>Navláčil Josef</t>
  </si>
  <si>
    <t>62833332</t>
  </si>
  <si>
    <t>S-0200996/29283/2019</t>
  </si>
  <si>
    <t>1902009961</t>
  </si>
  <si>
    <t>Janák Vít</t>
  </si>
  <si>
    <t>63443716</t>
  </si>
  <si>
    <t>S-0202912/129864/2018</t>
  </si>
  <si>
    <t>S-0200263/11584/2019</t>
  </si>
  <si>
    <t>1802029121</t>
  </si>
  <si>
    <t>1902002631</t>
  </si>
  <si>
    <t>Capouch Josef</t>
  </si>
  <si>
    <t>63863448</t>
  </si>
  <si>
    <t>S-0202128/71678/2018</t>
  </si>
  <si>
    <t>1802021281</t>
  </si>
  <si>
    <t>Simota Vladimír</t>
  </si>
  <si>
    <t>63914140</t>
  </si>
  <si>
    <t>S-0201648/51548/2019</t>
  </si>
  <si>
    <t>1902016481</t>
  </si>
  <si>
    <t>Chmelík Ladislav, Ing.</t>
  </si>
  <si>
    <t>64201368</t>
  </si>
  <si>
    <t>S-0202698/116064/2018</t>
  </si>
  <si>
    <t>1802026981</t>
  </si>
  <si>
    <t>Říha Petr</t>
  </si>
  <si>
    <t>64485978</t>
  </si>
  <si>
    <t>S-2500051/11703/2019</t>
  </si>
  <si>
    <t>1925000511</t>
  </si>
  <si>
    <t>UNIKAUF, s.r.o.</t>
  </si>
  <si>
    <t>64609502</t>
  </si>
  <si>
    <t>S-0203205/138014/2018</t>
  </si>
  <si>
    <t>1802032051</t>
  </si>
  <si>
    <t>Družstvo ZAGRA</t>
  </si>
  <si>
    <t>64609880</t>
  </si>
  <si>
    <t>S-0203022/134630/2018</t>
  </si>
  <si>
    <t>1802030221</t>
  </si>
  <si>
    <t>S-0202277/72958/2019</t>
  </si>
  <si>
    <t>1902022771</t>
  </si>
  <si>
    <t>Kožený Miloš</t>
  </si>
  <si>
    <t>64812839</t>
  </si>
  <si>
    <t>S-0202275/84820/2018</t>
  </si>
  <si>
    <t>1802022751</t>
  </si>
  <si>
    <t>S-0203058/135401/2018</t>
  </si>
  <si>
    <t>1802030581</t>
  </si>
  <si>
    <t>Šimeček Radek</t>
  </si>
  <si>
    <t>65052951</t>
  </si>
  <si>
    <t>S-2500171/29247/2019</t>
  </si>
  <si>
    <t>1925001711</t>
  </si>
  <si>
    <t>Doležal Jakub</t>
  </si>
  <si>
    <t>65079647</t>
  </si>
  <si>
    <t>S-0201180/33858/2019</t>
  </si>
  <si>
    <t>1902011801</t>
  </si>
  <si>
    <t>Michálek Vladimír</t>
  </si>
  <si>
    <t>65955030</t>
  </si>
  <si>
    <t>S-0202335/74478/2019</t>
  </si>
  <si>
    <t>1902023351</t>
  </si>
  <si>
    <t>Kubiš Milan</t>
  </si>
  <si>
    <t>66125961</t>
  </si>
  <si>
    <t>S-0201897/55407/2019</t>
  </si>
  <si>
    <t>1902018971</t>
  </si>
  <si>
    <t>S-0201791/59758/2018</t>
  </si>
  <si>
    <t>1802017911</t>
  </si>
  <si>
    <t>Ecksteinová Irena, Ing.</t>
  </si>
  <si>
    <t>67027130</t>
  </si>
  <si>
    <t>S-0203180/137987/2018</t>
  </si>
  <si>
    <t>1802031801</t>
  </si>
  <si>
    <t>Fučík Josef</t>
  </si>
  <si>
    <t>67179894</t>
  </si>
  <si>
    <t>S-0202057/60861/2019</t>
  </si>
  <si>
    <t>1902020571</t>
  </si>
  <si>
    <t>Varga Jaroslav</t>
  </si>
  <si>
    <t>68336136</t>
  </si>
  <si>
    <t>S-0200440/18876/2019</t>
  </si>
  <si>
    <t>1902004401</t>
  </si>
  <si>
    <t>Rubeš Dušan</t>
  </si>
  <si>
    <t>68421532</t>
  </si>
  <si>
    <t>S-0201219/34572/2019</t>
  </si>
  <si>
    <t>1902012191</t>
  </si>
  <si>
    <t>Razým Petr</t>
  </si>
  <si>
    <t>68999232</t>
  </si>
  <si>
    <t>S-0202014/59859/2019</t>
  </si>
  <si>
    <t>1902020141</t>
  </si>
  <si>
    <t>Bůžek Stanislav</t>
  </si>
  <si>
    <t>69100161</t>
  </si>
  <si>
    <t>S-0201540/43420/2019</t>
  </si>
  <si>
    <t>1902015401</t>
  </si>
  <si>
    <t>Brávek Pavel</t>
  </si>
  <si>
    <t>69100438</t>
  </si>
  <si>
    <t>S-0201008/29453/2019</t>
  </si>
  <si>
    <t>1902010081</t>
  </si>
  <si>
    <t>Šíma Josef</t>
  </si>
  <si>
    <t>69457760</t>
  </si>
  <si>
    <t>S-0200344/06449/2018</t>
  </si>
  <si>
    <t>1802003441</t>
  </si>
  <si>
    <t>Marjanko Jiří</t>
  </si>
  <si>
    <t>70955191</t>
  </si>
  <si>
    <t>S-0200596/20018/2019</t>
  </si>
  <si>
    <t>S-0200343/06447/2018</t>
  </si>
  <si>
    <t>1902005961</t>
  </si>
  <si>
    <t>1802003431</t>
  </si>
  <si>
    <t>S-0202386/90515/2018</t>
  </si>
  <si>
    <t>1802023861</t>
  </si>
  <si>
    <t>Horák Jiří, Ing. M.A.</t>
  </si>
  <si>
    <t>71068767</t>
  </si>
  <si>
    <t>S-0201649/51550/2019</t>
  </si>
  <si>
    <t>1902016491</t>
  </si>
  <si>
    <t>Smolka Pavel</t>
  </si>
  <si>
    <t>71180532</t>
  </si>
  <si>
    <t>S-0202092/70655/2018</t>
  </si>
  <si>
    <t>1802020921</t>
  </si>
  <si>
    <t>Švec Richard</t>
  </si>
  <si>
    <t>71193677</t>
  </si>
  <si>
    <t>S-0202725/118280/2018</t>
  </si>
  <si>
    <t>1802027251</t>
  </si>
  <si>
    <t>Polák Radek</t>
  </si>
  <si>
    <t>71199802</t>
  </si>
  <si>
    <t>S-0201032/30135/2019</t>
  </si>
  <si>
    <t>1902010321</t>
  </si>
  <si>
    <t>Sedlák Pavel, Bc.</t>
  </si>
  <si>
    <t>71200452</t>
  </si>
  <si>
    <t>S-0201804/60757/2018</t>
  </si>
  <si>
    <t>1802018041</t>
  </si>
  <si>
    <t>Nepovím Jiří, Bc.</t>
  </si>
  <si>
    <t>71204393</t>
  </si>
  <si>
    <t>S-0200527/19913/2019</t>
  </si>
  <si>
    <t>1902005271</t>
  </si>
  <si>
    <t>Jinek Marek</t>
  </si>
  <si>
    <t>71214194</t>
  </si>
  <si>
    <t>S-0200314/11792/2019</t>
  </si>
  <si>
    <t>1902003141</t>
  </si>
  <si>
    <t>Urbánek Miloš</t>
  </si>
  <si>
    <t>71848924</t>
  </si>
  <si>
    <t>S-0200721/24635/2019</t>
  </si>
  <si>
    <t>1902007211</t>
  </si>
  <si>
    <t>Řezníček Leoš</t>
  </si>
  <si>
    <t>73060275</t>
  </si>
  <si>
    <t>S-0201215/34568/2019</t>
  </si>
  <si>
    <t>1902012151</t>
  </si>
  <si>
    <t>S-0200879/28073/2019</t>
  </si>
  <si>
    <t>1902008791</t>
  </si>
  <si>
    <t>Hrabec Rostislav</t>
  </si>
  <si>
    <t>73161497</t>
  </si>
  <si>
    <t>S-2700951/136856/2017</t>
  </si>
  <si>
    <t>1727009511</t>
  </si>
  <si>
    <t>Tobiáš Ivo, Ing.</t>
  </si>
  <si>
    <t>73361551</t>
  </si>
  <si>
    <t>S-0201750/51875/2019</t>
  </si>
  <si>
    <t>1902017501</t>
  </si>
  <si>
    <t>Dostál Jaromír</t>
  </si>
  <si>
    <t>73362093</t>
  </si>
  <si>
    <t>S-0200767/24705/2019</t>
  </si>
  <si>
    <t>1902007671</t>
  </si>
  <si>
    <t>Novotný Václav, Ing.</t>
  </si>
  <si>
    <t>73487759</t>
  </si>
  <si>
    <t>S-0200355/11899/2019</t>
  </si>
  <si>
    <t>1902003551</t>
  </si>
  <si>
    <t>S-0300154/124046/2017</t>
  </si>
  <si>
    <t>1703001541</t>
  </si>
  <si>
    <t>Macák Václav</t>
  </si>
  <si>
    <t>73729787</t>
  </si>
  <si>
    <t>S-0200796/23788/2019</t>
  </si>
  <si>
    <t>S-0200799/23782/2019</t>
  </si>
  <si>
    <t>1902007961</t>
  </si>
  <si>
    <t>1902007991</t>
  </si>
  <si>
    <t>Caha Milan</t>
  </si>
  <si>
    <t>73860581</t>
  </si>
  <si>
    <t>S-2500127/27082/2019</t>
  </si>
  <si>
    <t>1925001271</t>
  </si>
  <si>
    <t>Blažková Vladislava</t>
  </si>
  <si>
    <t>75053071</t>
  </si>
  <si>
    <t>S-0200029/01641/2019</t>
  </si>
  <si>
    <t>1902000291</t>
  </si>
  <si>
    <t>Bobek Jakub</t>
  </si>
  <si>
    <t>75055031</t>
  </si>
  <si>
    <t>S-0200479/19837/2019</t>
  </si>
  <si>
    <t>1902004791</t>
  </si>
  <si>
    <t>Duchan Jaroslav</t>
  </si>
  <si>
    <t>75080907</t>
  </si>
  <si>
    <t>S-0201480/47938/2018</t>
  </si>
  <si>
    <t>S-0200292/11642/2019</t>
  </si>
  <si>
    <t>S-0201198/34525/2019</t>
  </si>
  <si>
    <t>1802014801</t>
  </si>
  <si>
    <t>1902002921</t>
  </si>
  <si>
    <t>1902011981</t>
  </si>
  <si>
    <t>S-0201279/36251/2019</t>
  </si>
  <si>
    <t>1902012791</t>
  </si>
  <si>
    <t>Šácha Jindřich</t>
  </si>
  <si>
    <t>75097192</t>
  </si>
  <si>
    <t>S-0201224/34582/2019</t>
  </si>
  <si>
    <t>1902012241</t>
  </si>
  <si>
    <t>Vopat Jan</t>
  </si>
  <si>
    <t>75129434</t>
  </si>
  <si>
    <t>S-2500064/18588/2019</t>
  </si>
  <si>
    <t>1925000641</t>
  </si>
  <si>
    <t>Šťastný Martin</t>
  </si>
  <si>
    <t>75129752</t>
  </si>
  <si>
    <t>S-0200180/06095/2019</t>
  </si>
  <si>
    <t>1902001801</t>
  </si>
  <si>
    <t>Chyba Martin</t>
  </si>
  <si>
    <t>87250268</t>
  </si>
  <si>
    <t>S-0200822/26120/2018</t>
  </si>
  <si>
    <t>1802008221</t>
  </si>
  <si>
    <t>Nováková Zdeňka</t>
  </si>
  <si>
    <t>42439167</t>
  </si>
  <si>
    <t>S-0202509/96139/2018</t>
  </si>
  <si>
    <t>1802025091</t>
  </si>
  <si>
    <t>EKOFARMA BALADA, s.r.o.</t>
  </si>
  <si>
    <t>26949512</t>
  </si>
  <si>
    <t>S-0202577/84454/2019</t>
  </si>
  <si>
    <t>1902025771</t>
  </si>
  <si>
    <t>Korous Jan</t>
  </si>
  <si>
    <t>70890781</t>
  </si>
  <si>
    <t>S-0201340/37042/2019</t>
  </si>
  <si>
    <t>1902013401</t>
  </si>
  <si>
    <t>Obora Červený Hrádek s.r.o.</t>
  </si>
  <si>
    <t>28680219</t>
  </si>
  <si>
    <t>S-0201589/48647/2019</t>
  </si>
  <si>
    <t>1902015891</t>
  </si>
  <si>
    <t>Šlambor Milan, Ing.</t>
  </si>
  <si>
    <t>44510535</t>
  </si>
  <si>
    <t>S-0200017/00117/2019</t>
  </si>
  <si>
    <t>1902000171</t>
  </si>
  <si>
    <t>Haken Tomáš</t>
  </si>
  <si>
    <t>69290351</t>
  </si>
  <si>
    <t>S-0203089/135687/2018</t>
  </si>
  <si>
    <t>1802030891</t>
  </si>
  <si>
    <t>Medunová Petra, Ing.</t>
  </si>
  <si>
    <t>04683218</t>
  </si>
  <si>
    <t>S-0200917/31888/2018</t>
  </si>
  <si>
    <t>1802009171</t>
  </si>
  <si>
    <t>Zemědělská společnost Třebívlice a.s.</t>
  </si>
  <si>
    <t>25195743</t>
  </si>
  <si>
    <t>S-0202647/108019/2018</t>
  </si>
  <si>
    <t>S-0202659/109265/2018</t>
  </si>
  <si>
    <t>S-0202660/109239/2018</t>
  </si>
  <si>
    <t>1802026471</t>
  </si>
  <si>
    <t>1802026591</t>
  </si>
  <si>
    <t>1802026601</t>
  </si>
  <si>
    <t>Zemědělská Cítov a.s.</t>
  </si>
  <si>
    <t>61672041</t>
  </si>
  <si>
    <t>AGFARM s.r.o.</t>
  </si>
  <si>
    <t>01436295</t>
  </si>
  <si>
    <t>S-0202570/102013/2018</t>
  </si>
  <si>
    <t>1802025701</t>
  </si>
  <si>
    <t>András Petr</t>
  </si>
  <si>
    <t>75112809</t>
  </si>
  <si>
    <t>S-0202898/129866/2018</t>
  </si>
  <si>
    <t>S-0300159/129881/2018</t>
  </si>
  <si>
    <t>1802028981</t>
  </si>
  <si>
    <t>1803001591</t>
  </si>
  <si>
    <t>AGRI LIBOCHOVICE a.s.</t>
  </si>
  <si>
    <t>64052931</t>
  </si>
  <si>
    <t>S-0200235/10882/2019</t>
  </si>
  <si>
    <t>1902002351</t>
  </si>
  <si>
    <t>Krupka Jiří</t>
  </si>
  <si>
    <t>47789051</t>
  </si>
  <si>
    <t>S-0200633/21049/2019</t>
  </si>
  <si>
    <t>1902006331</t>
  </si>
  <si>
    <t>S-0200162/05521/2019</t>
  </si>
  <si>
    <t>1902001621</t>
  </si>
  <si>
    <t>KOOPRODUKT a.s.</t>
  </si>
  <si>
    <t>63906279</t>
  </si>
  <si>
    <t>S-0200171/05709/2019</t>
  </si>
  <si>
    <t>1902001711</t>
  </si>
  <si>
    <t>Plevka Václav</t>
  </si>
  <si>
    <t>70670901</t>
  </si>
  <si>
    <t>S-0202098/70718/2018</t>
  </si>
  <si>
    <t>1802020981</t>
  </si>
  <si>
    <t>Makovec Aleš</t>
  </si>
  <si>
    <t>05678587</t>
  </si>
  <si>
    <t>S-0202365/74864/2019</t>
  </si>
  <si>
    <t>S-0202366/74870/2019</t>
  </si>
  <si>
    <t>1902023651</t>
  </si>
  <si>
    <t>1902023661</t>
  </si>
  <si>
    <t>S-0202749/121243/2018</t>
  </si>
  <si>
    <t>S-0202738/121226/2018</t>
  </si>
  <si>
    <t>1802027491</t>
  </si>
  <si>
    <t>1802027381</t>
  </si>
  <si>
    <t>ZEVYP, spol. s r.o.</t>
  </si>
  <si>
    <t>18251455</t>
  </si>
  <si>
    <t>Kisling Zbyněk</t>
  </si>
  <si>
    <t>04883853</t>
  </si>
  <si>
    <t>S-0202038/69870/2018</t>
  </si>
  <si>
    <t>1802020381</t>
  </si>
  <si>
    <t>Oberreiter Jan, Ing.</t>
  </si>
  <si>
    <t>18127193</t>
  </si>
  <si>
    <t>S-0200038/02135/2019</t>
  </si>
  <si>
    <t>1902000381</t>
  </si>
  <si>
    <t>AGRA ŠANOV, spol. s r.o.</t>
  </si>
  <si>
    <t>48530662</t>
  </si>
  <si>
    <t>S-0202490/94651/2018</t>
  </si>
  <si>
    <t>1802024901</t>
  </si>
  <si>
    <t>Výrobně obchodní družstvo Plavsko</t>
  </si>
  <si>
    <t>00110329</t>
  </si>
  <si>
    <t>S-0202193/73161/2018</t>
  </si>
  <si>
    <t>1802021931</t>
  </si>
  <si>
    <t>S-0202207/75290/2018</t>
  </si>
  <si>
    <t>1802022071</t>
  </si>
  <si>
    <t>S-0201972/67858/2018</t>
  </si>
  <si>
    <t>1802019721</t>
  </si>
  <si>
    <t>Fráňa František, Ing.</t>
  </si>
  <si>
    <t>06963072</t>
  </si>
  <si>
    <t>S-0203184/137992/2018</t>
  </si>
  <si>
    <t>1802031841</t>
  </si>
  <si>
    <t>Talafous Jaroslav</t>
  </si>
  <si>
    <t>75068907</t>
  </si>
  <si>
    <t>S-0200250/11548/2019</t>
  </si>
  <si>
    <t>S-0200378/11963/2019</t>
  </si>
  <si>
    <t>1902002501</t>
  </si>
  <si>
    <t>1902003781</t>
  </si>
  <si>
    <t>S-0200684/22031/2019</t>
  </si>
  <si>
    <t>1902006841</t>
  </si>
  <si>
    <t>Jouja Martin</t>
  </si>
  <si>
    <t>16830369</t>
  </si>
  <si>
    <t>S-0201041/30149/2019</t>
  </si>
  <si>
    <t>1902010411</t>
  </si>
  <si>
    <t>Červenková Magdalena</t>
  </si>
  <si>
    <t>65984382</t>
  </si>
  <si>
    <t>S-2700835/126556/2017</t>
  </si>
  <si>
    <t>1727008351</t>
  </si>
  <si>
    <t>Panec Pavel</t>
  </si>
  <si>
    <t>69562113</t>
  </si>
  <si>
    <t>S-0200186/06944/2019</t>
  </si>
  <si>
    <t>S-0202835/128023/2018</t>
  </si>
  <si>
    <t>1902001861</t>
  </si>
  <si>
    <t>1802028351</t>
  </si>
  <si>
    <t>Hána Michal</t>
  </si>
  <si>
    <t>88869083</t>
  </si>
  <si>
    <t>Kačerovský Jan, Ing.</t>
  </si>
  <si>
    <t>43862675</t>
  </si>
  <si>
    <t>S-0201803/60738/2018</t>
  </si>
  <si>
    <t>1802018031</t>
  </si>
  <si>
    <t>Vrátil Vladislav</t>
  </si>
  <si>
    <t>48985198</t>
  </si>
  <si>
    <t>S-0202042/60760/2019</t>
  </si>
  <si>
    <t>S-0201963/57942/2019</t>
  </si>
  <si>
    <t>1902020421</t>
  </si>
  <si>
    <t>1902019631</t>
  </si>
  <si>
    <t>Statek Stárkov s.r.o.</t>
  </si>
  <si>
    <t>25266705</t>
  </si>
  <si>
    <t>L I M B A  spol. s r.o.</t>
  </si>
  <si>
    <t>25271261</t>
  </si>
  <si>
    <t>S-0202195/65266/2019</t>
  </si>
  <si>
    <t>1902021951</t>
  </si>
  <si>
    <t>S-0201664/51591/2019</t>
  </si>
  <si>
    <t>S-0201683/51655/2019</t>
  </si>
  <si>
    <t>1902016641</t>
  </si>
  <si>
    <t>1902016831</t>
  </si>
  <si>
    <t>Vlček Martin</t>
  </si>
  <si>
    <t>11160845</t>
  </si>
  <si>
    <t>Stránská Alena</t>
  </si>
  <si>
    <t>15006603</t>
  </si>
  <si>
    <t>S-0200404/12429/2019</t>
  </si>
  <si>
    <t>S-0200425/18533/2019</t>
  </si>
  <si>
    <t>1902004041</t>
  </si>
  <si>
    <t>1902004251</t>
  </si>
  <si>
    <t>Pecháčková Pavlína</t>
  </si>
  <si>
    <t>72024216</t>
  </si>
  <si>
    <t>AGRO SLATINY a.s.</t>
  </si>
  <si>
    <t>25280481</t>
  </si>
  <si>
    <t>S-0201058/31454/2019</t>
  </si>
  <si>
    <t>1902010581</t>
  </si>
  <si>
    <t>Páchová Pavlína</t>
  </si>
  <si>
    <t>04718895</t>
  </si>
  <si>
    <t>S-0201129/33177/2019</t>
  </si>
  <si>
    <t>1902011291</t>
  </si>
  <si>
    <t>Kučera František</t>
  </si>
  <si>
    <t>64810691</t>
  </si>
  <si>
    <t>S-0200725/24639/2019</t>
  </si>
  <si>
    <t>1902007251</t>
  </si>
  <si>
    <t>S-0200364/07109/2018</t>
  </si>
  <si>
    <t>1802003641</t>
  </si>
  <si>
    <t>S-0202294/74016/2019</t>
  </si>
  <si>
    <t>S-0202311/74860/2019</t>
  </si>
  <si>
    <t>1902022941</t>
  </si>
  <si>
    <t>1902023111</t>
  </si>
  <si>
    <t>Česká osiva Chlumec spol. s r.o.</t>
  </si>
  <si>
    <t>25934520</t>
  </si>
  <si>
    <t>PODORLICKO a.s. MISTROVICE</t>
  </si>
  <si>
    <t>60916346</t>
  </si>
  <si>
    <t>S-2500006/02182/2019</t>
  </si>
  <si>
    <t>1925000061</t>
  </si>
  <si>
    <t>Zemědělské obchodní družstvo Tísek</t>
  </si>
  <si>
    <t>00146901</t>
  </si>
  <si>
    <t>S-0203107/135708/2018</t>
  </si>
  <si>
    <t>1802031071</t>
  </si>
  <si>
    <t>Ukončeno</t>
  </si>
  <si>
    <t>CHMEL spol. s r.o.</t>
  </si>
  <si>
    <t>47541768</t>
  </si>
  <si>
    <t>S-0200815/24851/2019</t>
  </si>
  <si>
    <t>1902008151</t>
  </si>
  <si>
    <t>Leskovjan Josef</t>
  </si>
  <si>
    <t>73365378</t>
  </si>
  <si>
    <t>S-0203347/132464/2017</t>
  </si>
  <si>
    <t>1702033471</t>
  </si>
  <si>
    <t>Ševčík Jiří</t>
  </si>
  <si>
    <t>60301899</t>
  </si>
  <si>
    <t>S-0202348/75520/2019</t>
  </si>
  <si>
    <t>1902023481</t>
  </si>
  <si>
    <t>Majírek Aleš</t>
  </si>
  <si>
    <t>64973735</t>
  </si>
  <si>
    <t>S-0500081/75312/2018</t>
  </si>
  <si>
    <t>S-0202210/75294/2018</t>
  </si>
  <si>
    <t>1805000811</t>
  </si>
  <si>
    <t>1802022101</t>
  </si>
  <si>
    <t>Langas s.r.o.</t>
  </si>
  <si>
    <t>24284742</t>
  </si>
  <si>
    <t>Novotný Jakub</t>
  </si>
  <si>
    <t>75111080</t>
  </si>
  <si>
    <t>S-0201186/34133/2019</t>
  </si>
  <si>
    <t>1902011861</t>
  </si>
  <si>
    <t>Ficbauerová Lenka</t>
  </si>
  <si>
    <t>87433451</t>
  </si>
  <si>
    <t>S-0201987/67889/2018</t>
  </si>
  <si>
    <t>1802019871</t>
  </si>
  <si>
    <t>S-0201381/39054/2019</t>
  </si>
  <si>
    <t>S-0201382/39108/2019</t>
  </si>
  <si>
    <t>1902013811</t>
  </si>
  <si>
    <t>1902013821</t>
  </si>
  <si>
    <t>HYVNARS s.r.o.</t>
  </si>
  <si>
    <t>27790851</t>
  </si>
  <si>
    <t>S-0203152/136765/2018</t>
  </si>
  <si>
    <t>1802031521</t>
  </si>
  <si>
    <t>Chvoj Vítězslav, Ing.</t>
  </si>
  <si>
    <t>43774687</t>
  </si>
  <si>
    <t>S-0202889/129008/2018</t>
  </si>
  <si>
    <t>1802028891</t>
  </si>
  <si>
    <t>Štekl Jiří</t>
  </si>
  <si>
    <t>73369411</t>
  </si>
  <si>
    <t>S-0200281/11620/2019</t>
  </si>
  <si>
    <t>S-0500031/11953/2019</t>
  </si>
  <si>
    <t>S-0200342/11852/2019</t>
  </si>
  <si>
    <t>1902002811</t>
  </si>
  <si>
    <t>1905000311</t>
  </si>
  <si>
    <t>1902003421</t>
  </si>
  <si>
    <t>Todt Oldřich</t>
  </si>
  <si>
    <t>48973556</t>
  </si>
  <si>
    <t>Lesní společnost  HSS v.o.s.</t>
  </si>
  <si>
    <t>26000865</t>
  </si>
  <si>
    <t>Vala Jaromír</t>
  </si>
  <si>
    <t>60304570</t>
  </si>
  <si>
    <t>S-0201099/31055/2019</t>
  </si>
  <si>
    <t>1902010991</t>
  </si>
  <si>
    <t>Vendolský Radek</t>
  </si>
  <si>
    <t>73365262</t>
  </si>
  <si>
    <t>S-0203011/133948/2018</t>
  </si>
  <si>
    <t>1802030111</t>
  </si>
  <si>
    <t>Svoboda Jiří</t>
  </si>
  <si>
    <t>60083140</t>
  </si>
  <si>
    <t>S-0202218/65719/2019</t>
  </si>
  <si>
    <t>1902022181</t>
  </si>
  <si>
    <t>Budín Jaromír</t>
  </si>
  <si>
    <t>42412862</t>
  </si>
  <si>
    <t>S-0500075/71668/2018</t>
  </si>
  <si>
    <t>1805000751</t>
  </si>
  <si>
    <t>Pavelčík Jiří</t>
  </si>
  <si>
    <t>64435393</t>
  </si>
  <si>
    <t>S-0201297/36801/2019</t>
  </si>
  <si>
    <t>1902012971</t>
  </si>
  <si>
    <t>Statek Miroslav, a.s.</t>
  </si>
  <si>
    <t>46983775</t>
  </si>
  <si>
    <t>S-0202409/91729/2018</t>
  </si>
  <si>
    <t>1802024091</t>
  </si>
  <si>
    <t>Mikálka s.r.o.</t>
  </si>
  <si>
    <t>29136342</t>
  </si>
  <si>
    <t>S-0202182/64775/2019</t>
  </si>
  <si>
    <t>1902021821</t>
  </si>
  <si>
    <t>Socha Dominik</t>
  </si>
  <si>
    <t>73322431</t>
  </si>
  <si>
    <t>S-0201233/34596/2019</t>
  </si>
  <si>
    <t>1902012331</t>
  </si>
  <si>
    <t>Bartalos Štěpán</t>
  </si>
  <si>
    <t>04005392</t>
  </si>
  <si>
    <t>S-0201806/60775/2018</t>
  </si>
  <si>
    <t>S-0201814/60884/2018</t>
  </si>
  <si>
    <t>1802018061</t>
  </si>
  <si>
    <t>1802018141</t>
  </si>
  <si>
    <t>Teiml Jaroslav</t>
  </si>
  <si>
    <t>06814336</t>
  </si>
  <si>
    <t>S-0202840/128028/2018</t>
  </si>
  <si>
    <t>S-0201366/38454/2019</t>
  </si>
  <si>
    <t>S-0201368/38350/2019</t>
  </si>
  <si>
    <t>S-0201615/50804/2019</t>
  </si>
  <si>
    <t>1802028401</t>
  </si>
  <si>
    <t>1902013661</t>
  </si>
  <si>
    <t>1902013681</t>
  </si>
  <si>
    <t>1902016151</t>
  </si>
  <si>
    <t>Agroracio, s.r.o.</t>
  </si>
  <si>
    <t>48949434</t>
  </si>
  <si>
    <t>Matějovský Václav</t>
  </si>
  <si>
    <t>67677347</t>
  </si>
  <si>
    <t>Spurný Radek</t>
  </si>
  <si>
    <t>61081957</t>
  </si>
  <si>
    <t>S-2500066/18925/2019</t>
  </si>
  <si>
    <t>1925000661</t>
  </si>
  <si>
    <t>Hlaváček Lukáš</t>
  </si>
  <si>
    <t>01922530</t>
  </si>
  <si>
    <t>S-2500065/18919/2019</t>
  </si>
  <si>
    <t>1925000651</t>
  </si>
  <si>
    <t>Pánek Miroslav</t>
  </si>
  <si>
    <t>16981146</t>
  </si>
  <si>
    <t>S-0201713/51753/2019</t>
  </si>
  <si>
    <t>1902017131</t>
  </si>
  <si>
    <t>Volgner František</t>
  </si>
  <si>
    <t>48706795</t>
  </si>
  <si>
    <t>S-0202209/65296/2019</t>
  </si>
  <si>
    <t>1902022091</t>
  </si>
  <si>
    <t>Kubr Lukáš</t>
  </si>
  <si>
    <t>60505184</t>
  </si>
  <si>
    <t>S-0500096/56393/2019</t>
  </si>
  <si>
    <t>1905000961</t>
  </si>
  <si>
    <t>Kučera Jan</t>
  </si>
  <si>
    <t>01259393</t>
  </si>
  <si>
    <t>S-0201939/57220/2019</t>
  </si>
  <si>
    <t>1902019391</t>
  </si>
  <si>
    <t>Farma Volavec s.r.o.</t>
  </si>
  <si>
    <t>07354339</t>
  </si>
  <si>
    <t>S-0201948/57245/2019</t>
  </si>
  <si>
    <t>S-0201946/57240/2019</t>
  </si>
  <si>
    <t>S-0201942/57227/2019</t>
  </si>
  <si>
    <t>1902019481</t>
  </si>
  <si>
    <t>1902019461</t>
  </si>
  <si>
    <t>1902019421</t>
  </si>
  <si>
    <t>S-0201818/55831/2019</t>
  </si>
  <si>
    <t>1902018181</t>
  </si>
  <si>
    <t>S-0200557/19955/2019</t>
  </si>
  <si>
    <t>S-0200581/19995/2019</t>
  </si>
  <si>
    <t>1902005571</t>
  </si>
  <si>
    <t>1902005811</t>
  </si>
  <si>
    <t>Svobodová Iveta, Bc.</t>
  </si>
  <si>
    <t>60477806</t>
  </si>
  <si>
    <t>S-0201486/43135/2019</t>
  </si>
  <si>
    <t>1902014861</t>
  </si>
  <si>
    <t>Dubský Jan</t>
  </si>
  <si>
    <t>03390641</t>
  </si>
  <si>
    <t>S-0202337/87348/2018</t>
  </si>
  <si>
    <t>S-0200790/24741/2019</t>
  </si>
  <si>
    <t>1802023371</t>
  </si>
  <si>
    <t>1902007901</t>
  </si>
  <si>
    <t>Janda Miloslav</t>
  </si>
  <si>
    <t>15359808</t>
  </si>
  <si>
    <t>S-2500196/29434/2019</t>
  </si>
  <si>
    <t>1925001961</t>
  </si>
  <si>
    <t>TEAM,  v. o.s.</t>
  </si>
  <si>
    <t>46354506</t>
  </si>
  <si>
    <t>S-0202939/131360/2018</t>
  </si>
  <si>
    <t>1802029391</t>
  </si>
  <si>
    <t>Zemědělské družstvo Lašovice</t>
  </si>
  <si>
    <t>27251292</t>
  </si>
  <si>
    <t>S-0202505/96132/2018</t>
  </si>
  <si>
    <t>S-0202501/96127/2018</t>
  </si>
  <si>
    <t>S-0202522/96159/2018</t>
  </si>
  <si>
    <t>1802025051</t>
  </si>
  <si>
    <t>1802025011</t>
  </si>
  <si>
    <t>1802025221</t>
  </si>
  <si>
    <t>S-0201316/36945/2019</t>
  </si>
  <si>
    <t>1902013161</t>
  </si>
  <si>
    <t>Zeman Milan</t>
  </si>
  <si>
    <t>73721999</t>
  </si>
  <si>
    <t>S-0203070/135661/2018</t>
  </si>
  <si>
    <t>1802030701</t>
  </si>
  <si>
    <t>Zemědělské družstvo Mladotice</t>
  </si>
  <si>
    <t>45352861</t>
  </si>
  <si>
    <t>S-2500094/34258/2018</t>
  </si>
  <si>
    <t>1825000941</t>
  </si>
  <si>
    <t>AGRONA, spol. s r.o.</t>
  </si>
  <si>
    <t>47536659</t>
  </si>
  <si>
    <t>S-0200811/23844/2019</t>
  </si>
  <si>
    <t>1902008111</t>
  </si>
  <si>
    <t>Zemědělské družstvo Merklín u Přeštic</t>
  </si>
  <si>
    <t>00117862</t>
  </si>
  <si>
    <t>S-0201999/68133/2018</t>
  </si>
  <si>
    <t>1802019991</t>
  </si>
  <si>
    <t>Valta Bohumil</t>
  </si>
  <si>
    <t>61099856</t>
  </si>
  <si>
    <t>S-0201171/33900/2019</t>
  </si>
  <si>
    <t>S-0201170/33893/2019</t>
  </si>
  <si>
    <t>S-0201172/33905/2019</t>
  </si>
  <si>
    <t>1902011711</t>
  </si>
  <si>
    <t>1902011701</t>
  </si>
  <si>
    <t>1902011721</t>
  </si>
  <si>
    <t>ZOD 11. KVĚTEN a.s.</t>
  </si>
  <si>
    <t>00108120</t>
  </si>
  <si>
    <t>S-0200356/11906/2019</t>
  </si>
  <si>
    <t>1902003561</t>
  </si>
  <si>
    <t>AGRO Přestavlky a.s.</t>
  </si>
  <si>
    <t>25066331</t>
  </si>
  <si>
    <t>S-0201196/34514/2019</t>
  </si>
  <si>
    <t>1902011961</t>
  </si>
  <si>
    <t>S-0201019/30113/2019</t>
  </si>
  <si>
    <t>1902010191</t>
  </si>
  <si>
    <t>FARMA NEVEKLOV s.r.o.</t>
  </si>
  <si>
    <t>46353453</t>
  </si>
  <si>
    <t>S-2500096/23316/2019</t>
  </si>
  <si>
    <t>1925000961</t>
  </si>
  <si>
    <t>Zvára Ondřej</t>
  </si>
  <si>
    <t>72061596</t>
  </si>
  <si>
    <t>S-0201603/50476/2019</t>
  </si>
  <si>
    <t>1902016031</t>
  </si>
  <si>
    <t>S-0201836/63240/2018</t>
  </si>
  <si>
    <t>1802018361</t>
  </si>
  <si>
    <t>Holada Ladislav</t>
  </si>
  <si>
    <t>49529927</t>
  </si>
  <si>
    <t>S-0202038/60744/2019</t>
  </si>
  <si>
    <t>1902020381</t>
  </si>
  <si>
    <t>Matějka Jan</t>
  </si>
  <si>
    <t>06717292</t>
  </si>
  <si>
    <t>S-2700820/125725/2017</t>
  </si>
  <si>
    <t>1727008201</t>
  </si>
  <si>
    <t>Potůček Josef Ing.</t>
  </si>
  <si>
    <t>03999238</t>
  </si>
  <si>
    <t>S-0202106/71000/2018</t>
  </si>
  <si>
    <t>1802021061</t>
  </si>
  <si>
    <t>OVOCNÉ SADY SYNKOV s.r.o.</t>
  </si>
  <si>
    <t>25950703</t>
  </si>
  <si>
    <t>S-0201331/37016/2019</t>
  </si>
  <si>
    <t>1902013311</t>
  </si>
  <si>
    <t>Slouková Jana</t>
  </si>
  <si>
    <t>71214682</t>
  </si>
  <si>
    <t>S-0202438/93571/2018</t>
  </si>
  <si>
    <t>1802024381</t>
  </si>
  <si>
    <t>S-0203093/135691/2018</t>
  </si>
  <si>
    <t>1802030931</t>
  </si>
  <si>
    <t>PLOTIŠŤSKÁ ZELENINA - HAK s.r.o.</t>
  </si>
  <si>
    <t>25279980</t>
  </si>
  <si>
    <t>S-0200030/01714/2019</t>
  </si>
  <si>
    <t>1902000301</t>
  </si>
  <si>
    <t>Schlegel Michal</t>
  </si>
  <si>
    <t>72535075</t>
  </si>
  <si>
    <t>S-0202180/72820/2018</t>
  </si>
  <si>
    <t>1802021801</t>
  </si>
  <si>
    <t>S-0201891/64759/2018</t>
  </si>
  <si>
    <t>1802018911</t>
  </si>
  <si>
    <t>Podhájecký Vladimír</t>
  </si>
  <si>
    <t>47500611</t>
  </si>
  <si>
    <t>S-0201993/67922/2018</t>
  </si>
  <si>
    <t>1802019931</t>
  </si>
  <si>
    <t>Zobinová Jana</t>
  </si>
  <si>
    <t>86697366</t>
  </si>
  <si>
    <t>S-0201454/47861/2018</t>
  </si>
  <si>
    <t>1802014541</t>
  </si>
  <si>
    <t>S-0200313/11790/2019</t>
  </si>
  <si>
    <t>S-0200282/11621/2019</t>
  </si>
  <si>
    <t>1902003131</t>
  </si>
  <si>
    <t>1902002821</t>
  </si>
  <si>
    <t>BIO&amp;CEEPORT s.r.o.</t>
  </si>
  <si>
    <t>28797361</t>
  </si>
  <si>
    <t>AGRO DZ, s.r.o.</t>
  </si>
  <si>
    <t>05848385</t>
  </si>
  <si>
    <t>S-0201250/35079/2019</t>
  </si>
  <si>
    <t>S-0201205/34543/2019</t>
  </si>
  <si>
    <t>1902012501</t>
  </si>
  <si>
    <t>1902012051</t>
  </si>
  <si>
    <t>S-0202280/73097/2019</t>
  </si>
  <si>
    <t>1902022801</t>
  </si>
  <si>
    <t>Zemědělské obchodní družstvo v Herálci</t>
  </si>
  <si>
    <t>00122335</t>
  </si>
  <si>
    <t>S-0202541/96426/2018</t>
  </si>
  <si>
    <t>1802025411</t>
  </si>
  <si>
    <t>Zemědělské obchodní družstvo Kámen</t>
  </si>
  <si>
    <t>00122459</t>
  </si>
  <si>
    <t>S-0203539/137370/2017</t>
  </si>
  <si>
    <t>1702035391</t>
  </si>
  <si>
    <t>Bartůšek Jiří</t>
  </si>
  <si>
    <t>63823217</t>
  </si>
  <si>
    <t>S-0201792/54692/2019</t>
  </si>
  <si>
    <t>S-0201829/55875/2019</t>
  </si>
  <si>
    <t>1902017921</t>
  </si>
  <si>
    <t>1902018291</t>
  </si>
  <si>
    <t>T&amp;W Farm s.r.o.</t>
  </si>
  <si>
    <t>29105021</t>
  </si>
  <si>
    <t>S-0202288/85205/2018</t>
  </si>
  <si>
    <t>1802022881</t>
  </si>
  <si>
    <t>Sedláček Jan</t>
  </si>
  <si>
    <t>71511091</t>
  </si>
  <si>
    <t>S-0200691/23310/2019</t>
  </si>
  <si>
    <t>1902006911</t>
  </si>
  <si>
    <t>Vacek agro s.r.o.</t>
  </si>
  <si>
    <t>04700384</t>
  </si>
  <si>
    <t>S-2500076/19934/2019</t>
  </si>
  <si>
    <t>1925000761</t>
  </si>
  <si>
    <t>Jílek Jan, Ing.</t>
  </si>
  <si>
    <t>63535271</t>
  </si>
  <si>
    <t>S-2500122/26386/2019</t>
  </si>
  <si>
    <t>1925001221</t>
  </si>
  <si>
    <t>Zemědělské družstvo vlastníků Veselka</t>
  </si>
  <si>
    <t>47048158</t>
  </si>
  <si>
    <t>S-0202959/133074/2018</t>
  </si>
  <si>
    <t>S-0202961/133076/2018</t>
  </si>
  <si>
    <t>1802029591</t>
  </si>
  <si>
    <t>1802029611</t>
  </si>
  <si>
    <t>NORI Drahenice s.r.o.</t>
  </si>
  <si>
    <t>25667823</t>
  </si>
  <si>
    <t>S-0202322/74873/2019</t>
  </si>
  <si>
    <t>1902023221</t>
  </si>
  <si>
    <t>S-0202657/107020/2018</t>
  </si>
  <si>
    <t>1802026571</t>
  </si>
  <si>
    <t>David Pavel</t>
  </si>
  <si>
    <t>72021772</t>
  </si>
  <si>
    <t>S-0201444/40401/2019</t>
  </si>
  <si>
    <t>1902014441</t>
  </si>
  <si>
    <t>Horký Jindřich</t>
  </si>
  <si>
    <t>46232206</t>
  </si>
  <si>
    <t>S-0201230/34591/2019</t>
  </si>
  <si>
    <t>1902012301</t>
  </si>
  <si>
    <t>Doubek Jiří</t>
  </si>
  <si>
    <t>61751081</t>
  </si>
  <si>
    <t>S-0200381/11969/2019</t>
  </si>
  <si>
    <t>1902003811</t>
  </si>
  <si>
    <t>Puchala s.r.o.</t>
  </si>
  <si>
    <t>03678938</t>
  </si>
  <si>
    <t>S-2700993/137957/2017</t>
  </si>
  <si>
    <t>1727009931</t>
  </si>
  <si>
    <t>Němec Petr</t>
  </si>
  <si>
    <t>01093339</t>
  </si>
  <si>
    <t>S-2700667/88370/2017</t>
  </si>
  <si>
    <t>1727006671</t>
  </si>
  <si>
    <t>Myška Libor</t>
  </si>
  <si>
    <t>03932893</t>
  </si>
  <si>
    <t>S-0201532/47480/2018</t>
  </si>
  <si>
    <t>1802015321</t>
  </si>
  <si>
    <t>Havlíčková Ludmila</t>
  </si>
  <si>
    <t>70959200</t>
  </si>
  <si>
    <t>S-0200534/18643/2018</t>
  </si>
  <si>
    <t>1802005341</t>
  </si>
  <si>
    <t>B I K O S  spol. s r.o.</t>
  </si>
  <si>
    <t>46979948</t>
  </si>
  <si>
    <t>S-0201657/51570/2019</t>
  </si>
  <si>
    <t>1902016571</t>
  </si>
  <si>
    <t>S-0500086/85230/2018</t>
  </si>
  <si>
    <t>S-0200560/19958/2019</t>
  </si>
  <si>
    <t>S-0200455/19213/2019</t>
  </si>
  <si>
    <t>1805000861</t>
  </si>
  <si>
    <t>1902005601</t>
  </si>
  <si>
    <t>1902004551</t>
  </si>
  <si>
    <t>Harvest-Timber s.r.o.</t>
  </si>
  <si>
    <t>05746744</t>
  </si>
  <si>
    <t>Imrich Marek</t>
  </si>
  <si>
    <t>70922888</t>
  </si>
  <si>
    <t>Vojtíšková Lucie</t>
  </si>
  <si>
    <t>02147530</t>
  </si>
  <si>
    <t>S-0202480/81103/2019</t>
  </si>
  <si>
    <t>S-0202481/81104/2019</t>
  </si>
  <si>
    <t>S-0202485/81108/2019</t>
  </si>
  <si>
    <t>1902024801</t>
  </si>
  <si>
    <t>1902024811</t>
  </si>
  <si>
    <t>1902024851</t>
  </si>
  <si>
    <t>FARMA BLATINY - CZ, s.r.o.</t>
  </si>
  <si>
    <t>25565605</t>
  </si>
  <si>
    <t>S-0500056/31516/2019</t>
  </si>
  <si>
    <t>S-0201079/31519/2019</t>
  </si>
  <si>
    <t>1905000561</t>
  </si>
  <si>
    <t>1902010791</t>
  </si>
  <si>
    <t>Bareš Milan</t>
  </si>
  <si>
    <t>66346967</t>
  </si>
  <si>
    <t>AGRICULTUR spol. s r.o.</t>
  </si>
  <si>
    <t>43312756</t>
  </si>
  <si>
    <t>S-0201134/33197/2019</t>
  </si>
  <si>
    <t>S-0201117/32344/2019</t>
  </si>
  <si>
    <t>S-0201148/33248/2019</t>
  </si>
  <si>
    <t>1902011341</t>
  </si>
  <si>
    <t>1902011171</t>
  </si>
  <si>
    <t>1902011481</t>
  </si>
  <si>
    <t>Růžičková Iveta</t>
  </si>
  <si>
    <t>07002041</t>
  </si>
  <si>
    <t>S-0202950/133062/2018</t>
  </si>
  <si>
    <t>1802029501</t>
  </si>
  <si>
    <t>Randák Zdeněk</t>
  </si>
  <si>
    <t>05924260</t>
  </si>
  <si>
    <t>S-0202726/92468/2017</t>
  </si>
  <si>
    <t>1702027261</t>
  </si>
  <si>
    <t>S-0200124/05451/2019</t>
  </si>
  <si>
    <t>1902001241</t>
  </si>
  <si>
    <t>Holec Stanislav, Ing.</t>
  </si>
  <si>
    <t>46207902</t>
  </si>
  <si>
    <t>S-0201568/46454/2019</t>
  </si>
  <si>
    <t>1902015681</t>
  </si>
  <si>
    <t>S-0200392/11749/2019</t>
  </si>
  <si>
    <t>1902003921</t>
  </si>
  <si>
    <t>Bábík Radomír</t>
  </si>
  <si>
    <t>47889578</t>
  </si>
  <si>
    <t>S-2700444/53848/2017</t>
  </si>
  <si>
    <t>S-0203068/135659/2018</t>
  </si>
  <si>
    <t>1727004441</t>
  </si>
  <si>
    <t>1802030681</t>
  </si>
  <si>
    <t>Veselý Radek, Ing.</t>
  </si>
  <si>
    <t>74669150</t>
  </si>
  <si>
    <t>Denková Jaroslava</t>
  </si>
  <si>
    <t>01726501</t>
  </si>
  <si>
    <t>S-0500127/114222/2018</t>
  </si>
  <si>
    <t>S-0500125/114214/2018</t>
  </si>
  <si>
    <t>S-0500126/114219/2018</t>
  </si>
  <si>
    <t>1805001271</t>
  </si>
  <si>
    <t>1805001251</t>
  </si>
  <si>
    <t>1805001261</t>
  </si>
  <si>
    <t>Sušická lesní a obchodní s.r.o.</t>
  </si>
  <si>
    <t>02825678</t>
  </si>
  <si>
    <t>S-0203020/134624/2018</t>
  </si>
  <si>
    <t>1802030201</t>
  </si>
  <si>
    <t>AGRI - M, spol. s r.o.</t>
  </si>
  <si>
    <t>44018720</t>
  </si>
  <si>
    <t>S-2500060/18758/2019</t>
  </si>
  <si>
    <t>1925000601</t>
  </si>
  <si>
    <t>Benda Jiří, Ing.</t>
  </si>
  <si>
    <t>76552063</t>
  </si>
  <si>
    <t>S-0200185/06997/2019</t>
  </si>
  <si>
    <t>1902001851</t>
  </si>
  <si>
    <t>Zemědělské obchodní družstvo Vacov</t>
  </si>
  <si>
    <t>00113085</t>
  </si>
  <si>
    <t>S-0202877/128306/2018</t>
  </si>
  <si>
    <t>1802028771</t>
  </si>
  <si>
    <t>Ichová Kristina</t>
  </si>
  <si>
    <t>47261226</t>
  </si>
  <si>
    <t>S-0202297/85223/2018</t>
  </si>
  <si>
    <t>1802022971</t>
  </si>
  <si>
    <t>Jiroušek Miroslav</t>
  </si>
  <si>
    <t>10309071</t>
  </si>
  <si>
    <t>S-0202067/61095/2019</t>
  </si>
  <si>
    <t>S-0201926/57130/2019</t>
  </si>
  <si>
    <t>S-0201932/57158/2019</t>
  </si>
  <si>
    <t>1902020671</t>
  </si>
  <si>
    <t>1902019261</t>
  </si>
  <si>
    <t>1902019321</t>
  </si>
  <si>
    <t>S A B A S  společnost s ručením omezeným</t>
  </si>
  <si>
    <t>47666587</t>
  </si>
  <si>
    <t>Dudáš Miroslav</t>
  </si>
  <si>
    <t>87475677</t>
  </si>
  <si>
    <t>Jiřík Miroslav</t>
  </si>
  <si>
    <t>47261951</t>
  </si>
  <si>
    <t>S-0201137/38570/2018</t>
  </si>
  <si>
    <t>1802011371</t>
  </si>
  <si>
    <t>Frejlach Zdeněk</t>
  </si>
  <si>
    <t>46630082</t>
  </si>
  <si>
    <t>S-0201732/51806/2019</t>
  </si>
  <si>
    <t>1902017321</t>
  </si>
  <si>
    <t>Heckel Bernhard</t>
  </si>
  <si>
    <t>73968382</t>
  </si>
  <si>
    <t>S-2500242/30717/2019</t>
  </si>
  <si>
    <t>1925002421</t>
  </si>
  <si>
    <t>e-massa, a.s.</t>
  </si>
  <si>
    <t>28111354</t>
  </si>
  <si>
    <t>S-0200961/28718/2019</t>
  </si>
  <si>
    <t>S-0202779/121623/2018</t>
  </si>
  <si>
    <t>1902009611</t>
  </si>
  <si>
    <t>1802027791</t>
  </si>
  <si>
    <t>Kynšt David</t>
  </si>
  <si>
    <t>04028261</t>
  </si>
  <si>
    <t>Vyhňák Libor</t>
  </si>
  <si>
    <t>73363138</t>
  </si>
  <si>
    <t>S-0202524/96160/2018</t>
  </si>
  <si>
    <t>S-0202517/96153/2018</t>
  </si>
  <si>
    <t>1802025241</t>
  </si>
  <si>
    <t>1802025171</t>
  </si>
  <si>
    <t>AGRA Březnice a.s.</t>
  </si>
  <si>
    <t>47237562</t>
  </si>
  <si>
    <t>S-0202873/128299/2018</t>
  </si>
  <si>
    <t>S-0203036/134701/2018</t>
  </si>
  <si>
    <t>1802028731</t>
  </si>
  <si>
    <t>1802030361</t>
  </si>
  <si>
    <t>Holčák Lubomír</t>
  </si>
  <si>
    <t>03695441</t>
  </si>
  <si>
    <t>Tvarůžka Martin</t>
  </si>
  <si>
    <t>62327402</t>
  </si>
  <si>
    <t>S-0200072/05052/2019</t>
  </si>
  <si>
    <t>S-0200073/05054/2019</t>
  </si>
  <si>
    <t>1902000721</t>
  </si>
  <si>
    <t>1902000731</t>
  </si>
  <si>
    <t>Zalabák Stanislav</t>
  </si>
  <si>
    <t>68438290</t>
  </si>
  <si>
    <t>AGRO SYCHROV a.s.</t>
  </si>
  <si>
    <t>49096231</t>
  </si>
  <si>
    <t>S-0202234/66220/2019</t>
  </si>
  <si>
    <t>1902022341</t>
  </si>
  <si>
    <t>Kokeš Václav</t>
  </si>
  <si>
    <t>48430897</t>
  </si>
  <si>
    <t>S-0200630/22748/2016</t>
  </si>
  <si>
    <t>1602006301</t>
  </si>
  <si>
    <t>S-0200207/09050/2019</t>
  </si>
  <si>
    <t>1902002071</t>
  </si>
  <si>
    <t>Šimčík Lukáš</t>
  </si>
  <si>
    <t>05484928</t>
  </si>
  <si>
    <t>S-0201286/36330/2019</t>
  </si>
  <si>
    <t>1902012861</t>
  </si>
  <si>
    <t>Pospíšil Lukáš</t>
  </si>
  <si>
    <t>75020271</t>
  </si>
  <si>
    <t>S-0203087/135684/2018</t>
  </si>
  <si>
    <t>1802030871</t>
  </si>
  <si>
    <t>SOLAGRO, s.r.o.</t>
  </si>
  <si>
    <t>27812413</t>
  </si>
  <si>
    <t>S-0500106/93609/2018</t>
  </si>
  <si>
    <t>1805001061</t>
  </si>
  <si>
    <t>Kouřil Lukáš</t>
  </si>
  <si>
    <t>74996371</t>
  </si>
  <si>
    <t>S-0201013/33621/2018</t>
  </si>
  <si>
    <t>1802010131</t>
  </si>
  <si>
    <t>Zetocha Jan</t>
  </si>
  <si>
    <t>73361470</t>
  </si>
  <si>
    <t>S-0202163/72978/2018</t>
  </si>
  <si>
    <t>1802021631</t>
  </si>
  <si>
    <t>JC FARM., s.r.o.</t>
  </si>
  <si>
    <t>25503944</t>
  </si>
  <si>
    <t>S-0202616/104655/2018</t>
  </si>
  <si>
    <t>S-0203183/137990/2018</t>
  </si>
  <si>
    <t>S-0500153/138018/2018</t>
  </si>
  <si>
    <t>1802026161</t>
  </si>
  <si>
    <t>1802031831</t>
  </si>
  <si>
    <t>1805001531</t>
  </si>
  <si>
    <t>Kadlec Jan</t>
  </si>
  <si>
    <t>72567431</t>
  </si>
  <si>
    <t>AGROS Vyškov-Dědice  a.s.</t>
  </si>
  <si>
    <t>63489244</t>
  </si>
  <si>
    <t>Lederer Petr</t>
  </si>
  <si>
    <t>02873290</t>
  </si>
  <si>
    <t>S-0202478/93844/2018</t>
  </si>
  <si>
    <t>S-0500121/107987/2018</t>
  </si>
  <si>
    <t>S-0201447/47825/2018</t>
  </si>
  <si>
    <t>1802024781</t>
  </si>
  <si>
    <t>1805001211</t>
  </si>
  <si>
    <t>1802014471</t>
  </si>
  <si>
    <t>Agrofiniš, spol. s r.o.</t>
  </si>
  <si>
    <t>25585011</t>
  </si>
  <si>
    <t>Správa lesů - OLH s.r.o.</t>
  </si>
  <si>
    <t>03604781</t>
  </si>
  <si>
    <t>PLEMENÁŘSKÉ SLUŽBY a.s.</t>
  </si>
  <si>
    <t>46979964</t>
  </si>
  <si>
    <t>S-0500123/109105/2018</t>
  </si>
  <si>
    <t>S-0500128/117609/2018</t>
  </si>
  <si>
    <t>1805001231</t>
  </si>
  <si>
    <t>1805001281</t>
  </si>
  <si>
    <t>Břinčil &amp; Míka, s.r.o.</t>
  </si>
  <si>
    <t>05039029</t>
  </si>
  <si>
    <t>Štolcar Petr</t>
  </si>
  <si>
    <t>01910094</t>
  </si>
  <si>
    <t>S-0200700/23212/2019</t>
  </si>
  <si>
    <t>S-0200701/23210/2019</t>
  </si>
  <si>
    <t>1902007001</t>
  </si>
  <si>
    <t>1902007011</t>
  </si>
  <si>
    <t>Matoušek Ladislav</t>
  </si>
  <si>
    <t>75093332</t>
  </si>
  <si>
    <t>Rumreichová Lenka, Ing.</t>
  </si>
  <si>
    <t>72033053</t>
  </si>
  <si>
    <t>S-0202401/91644/2018</t>
  </si>
  <si>
    <t>S-0201020/30116/2019</t>
  </si>
  <si>
    <t>1802024011</t>
  </si>
  <si>
    <t>1902010201</t>
  </si>
  <si>
    <t>S-2500014/05114/2019</t>
  </si>
  <si>
    <t>1925000141</t>
  </si>
  <si>
    <t>Agrospol Velká Bystřice s.r.o.</t>
  </si>
  <si>
    <t>49607812</t>
  </si>
  <si>
    <t>S-0201404/39396/2019</t>
  </si>
  <si>
    <t>S-0201399/39230/2019</t>
  </si>
  <si>
    <t>1902014041</t>
  </si>
  <si>
    <t>1902013991</t>
  </si>
  <si>
    <t>Ovoce ze stromu s.r.o.</t>
  </si>
  <si>
    <t>06075207</t>
  </si>
  <si>
    <t>S-0500136/128004/2018</t>
  </si>
  <si>
    <t>1805001361</t>
  </si>
  <si>
    <t>S-0202294/85214/2018</t>
  </si>
  <si>
    <t>S-0500084/77443/2018</t>
  </si>
  <si>
    <t>1802022941</t>
  </si>
  <si>
    <t>1805000841</t>
  </si>
  <si>
    <t>S-0202075/61070/2019</t>
  </si>
  <si>
    <t>S-0201971/58135/2019</t>
  </si>
  <si>
    <t>1902020751</t>
  </si>
  <si>
    <t>1902019711</t>
  </si>
  <si>
    <t>Vláčil Vladimír</t>
  </si>
  <si>
    <t>47206438</t>
  </si>
  <si>
    <t>S-0500039/38632/2018</t>
  </si>
  <si>
    <t>S-0500036/38568/2018</t>
  </si>
  <si>
    <t>S-0201679/51643/2019</t>
  </si>
  <si>
    <t>1805000391</t>
  </si>
  <si>
    <t>1805000361</t>
  </si>
  <si>
    <t>1902016791</t>
  </si>
  <si>
    <t>RM FOREST lesní společnost s.r.o.</t>
  </si>
  <si>
    <t>27720748</t>
  </si>
  <si>
    <t>S-2500185/28505/2019</t>
  </si>
  <si>
    <t>S-0201498/43186/2019</t>
  </si>
  <si>
    <t>1925001851</t>
  </si>
  <si>
    <t>1902014981</t>
  </si>
  <si>
    <t>Školagro s.r.o.</t>
  </si>
  <si>
    <t>25360949</t>
  </si>
  <si>
    <t>Soukup František</t>
  </si>
  <si>
    <t>75504871</t>
  </si>
  <si>
    <t>S-0200293/06366/2018</t>
  </si>
  <si>
    <t>1802002931</t>
  </si>
  <si>
    <t>Zemědělské družstvo  Haná</t>
  </si>
  <si>
    <t>47673494</t>
  </si>
  <si>
    <t>S-0200586/20001/2019</t>
  </si>
  <si>
    <t>1902005861</t>
  </si>
  <si>
    <t>Lanky CZ, spol. s r.o.</t>
  </si>
  <si>
    <t>05776414</t>
  </si>
  <si>
    <t>S-0200846/26535/2019</t>
  </si>
  <si>
    <t>S-0200847/26538/2019</t>
  </si>
  <si>
    <t>1902008461</t>
  </si>
  <si>
    <t>1902008471</t>
  </si>
  <si>
    <t>Dolňácko, a.s.</t>
  </si>
  <si>
    <t>25348868</t>
  </si>
  <si>
    <t>S-0202930/130166/2018</t>
  </si>
  <si>
    <t>1802029301</t>
  </si>
  <si>
    <t>Zemědělské podílnické družstvo Nezdenice, družstvo</t>
  </si>
  <si>
    <t>47906120</t>
  </si>
  <si>
    <t>S-0200967/29213/2019</t>
  </si>
  <si>
    <t>S-0200915/29076/2019</t>
  </si>
  <si>
    <t>1902009671</t>
  </si>
  <si>
    <t>1902009151</t>
  </si>
  <si>
    <t>Zemědělské družstvo Rudice-Přečkovice</t>
  </si>
  <si>
    <t>47907631</t>
  </si>
  <si>
    <t>S-0200097/05390/2019</t>
  </si>
  <si>
    <t>S-0200094/05386/2019</t>
  </si>
  <si>
    <t>1902000971</t>
  </si>
  <si>
    <t>1902000941</t>
  </si>
  <si>
    <t>A G R O  Hybrálec, s.r.o.</t>
  </si>
  <si>
    <t>60710179</t>
  </si>
  <si>
    <t>S-0202080/70368/2018</t>
  </si>
  <si>
    <t>1802020801</t>
  </si>
  <si>
    <t>S-0203007/133822/2018</t>
  </si>
  <si>
    <t>1802030071</t>
  </si>
  <si>
    <t>Zmeková Tereza</t>
  </si>
  <si>
    <t>03704718</t>
  </si>
  <si>
    <t>S-0202014/57853/2017</t>
  </si>
  <si>
    <t>1702020141</t>
  </si>
  <si>
    <t>Švecová Jana</t>
  </si>
  <si>
    <t>04996895</t>
  </si>
  <si>
    <t>S-0202484/94485/2018</t>
  </si>
  <si>
    <t>1802024841</t>
  </si>
  <si>
    <t>FARMA HRADECKÝ s.r.o.</t>
  </si>
  <si>
    <t>28851901</t>
  </si>
  <si>
    <t>S-0203060/135645/2018</t>
  </si>
  <si>
    <t>1802030601</t>
  </si>
  <si>
    <t>Housa Libor</t>
  </si>
  <si>
    <t>70947228</t>
  </si>
  <si>
    <t>S-0202239/75519/2018</t>
  </si>
  <si>
    <t>1802022391</t>
  </si>
  <si>
    <t>Musil Josef</t>
  </si>
  <si>
    <t>41270088</t>
  </si>
  <si>
    <t>S-0202921/129247/2018</t>
  </si>
  <si>
    <t>1802029211</t>
  </si>
  <si>
    <t>Druhá Valtířovská s.r.o.</t>
  </si>
  <si>
    <t>28017579</t>
  </si>
  <si>
    <t>S-0200921/29084/2019</t>
  </si>
  <si>
    <t>1902009211</t>
  </si>
  <si>
    <t>Hurník Leo</t>
  </si>
  <si>
    <t>43594751</t>
  </si>
  <si>
    <t>S-0202963/133084/2018</t>
  </si>
  <si>
    <t>1802029631</t>
  </si>
  <si>
    <t>Zemědělské družstvo Dřevohostice</t>
  </si>
  <si>
    <t>00149098</t>
  </si>
  <si>
    <t>S-0200407/09624/2017</t>
  </si>
  <si>
    <t>1702004071</t>
  </si>
  <si>
    <t>Jurajdová Eva</t>
  </si>
  <si>
    <t>66180490</t>
  </si>
  <si>
    <t>S-0200395/09402/2018</t>
  </si>
  <si>
    <t>1802003951</t>
  </si>
  <si>
    <t>S-0202727/119630/2018</t>
  </si>
  <si>
    <t>1802027271</t>
  </si>
  <si>
    <t>EQUICENTRUM, spol. s r.o.</t>
  </si>
  <si>
    <t>47681896</t>
  </si>
  <si>
    <t>S-0202429/92558/2018</t>
  </si>
  <si>
    <t>1802024291</t>
  </si>
  <si>
    <t>S-0203091/135689/2018</t>
  </si>
  <si>
    <t>1802030911</t>
  </si>
  <si>
    <t>Honzejk Robin</t>
  </si>
  <si>
    <t>05420041</t>
  </si>
  <si>
    <t>S-0201772/52778/2019</t>
  </si>
  <si>
    <t>S-0201771/52781/2019</t>
  </si>
  <si>
    <t>S-0201770/52783/2019</t>
  </si>
  <si>
    <t>1902017721</t>
  </si>
  <si>
    <t>1902017711</t>
  </si>
  <si>
    <t>1902017701</t>
  </si>
  <si>
    <t>Lon Petr</t>
  </si>
  <si>
    <t>66180406</t>
  </si>
  <si>
    <t>S-0202602/102063/2018</t>
  </si>
  <si>
    <t>1802026021</t>
  </si>
  <si>
    <t>Wieder Patrik Ing.</t>
  </si>
  <si>
    <t>73936448</t>
  </si>
  <si>
    <t>S-2500205/29548/2019</t>
  </si>
  <si>
    <t>1925002051</t>
  </si>
  <si>
    <t>S-0300157/129859/2018</t>
  </si>
  <si>
    <t>1803001571</t>
  </si>
  <si>
    <t>Bureš Tomáš, Ing.</t>
  </si>
  <si>
    <t>68447060</t>
  </si>
  <si>
    <t>S-0200339/11846/2019</t>
  </si>
  <si>
    <t>1902003391</t>
  </si>
  <si>
    <t>AGRAS Želatovice, a.s.</t>
  </si>
  <si>
    <t>25360663</t>
  </si>
  <si>
    <t>S-0200835/26134/2019</t>
  </si>
  <si>
    <t>1902008351</t>
  </si>
  <si>
    <t>Stokláska Jan</t>
  </si>
  <si>
    <t>66180376</t>
  </si>
  <si>
    <t>S-0202821/128008/2018</t>
  </si>
  <si>
    <t>S-0202858/128048/2018</t>
  </si>
  <si>
    <t>1802028211</t>
  </si>
  <si>
    <t>1802028581</t>
  </si>
  <si>
    <t>Ulmann Aleš</t>
  </si>
  <si>
    <t>44202237</t>
  </si>
  <si>
    <t>S-0201414/39438/2019</t>
  </si>
  <si>
    <t>1902014141</t>
  </si>
  <si>
    <t>Zich Rostislav, Ing.</t>
  </si>
  <si>
    <t>67338259</t>
  </si>
  <si>
    <t>S-0201611/51173/2019</t>
  </si>
  <si>
    <t>S-0201564/46622/2019</t>
  </si>
  <si>
    <t>S-0201850/55933/2019</t>
  </si>
  <si>
    <t>1902016111</t>
  </si>
  <si>
    <t>1902015641</t>
  </si>
  <si>
    <t>1902018501</t>
  </si>
  <si>
    <t>Švarc Jaromír</t>
  </si>
  <si>
    <t>46039481</t>
  </si>
  <si>
    <t>FARMERS spol. s r.o.</t>
  </si>
  <si>
    <t>15039307</t>
  </si>
  <si>
    <t>S-0201929/56995/2019</t>
  </si>
  <si>
    <t>1902019291</t>
  </si>
  <si>
    <t>AG družstvo Kružberk</t>
  </si>
  <si>
    <t>25821954</t>
  </si>
  <si>
    <t>S-2500077/19943/2019</t>
  </si>
  <si>
    <t>1925000771</t>
  </si>
  <si>
    <t>Suchánek Stanislav, Ing.</t>
  </si>
  <si>
    <t>47185180</t>
  </si>
  <si>
    <t>S-0201490/43164/2019</t>
  </si>
  <si>
    <t>1902014901</t>
  </si>
  <si>
    <t>Musil Jan</t>
  </si>
  <si>
    <t>86820621</t>
  </si>
  <si>
    <t>S-2500022/06479/2019</t>
  </si>
  <si>
    <t>1925000221</t>
  </si>
  <si>
    <t>Zavadil Petr</t>
  </si>
  <si>
    <t>72548207</t>
  </si>
  <si>
    <t>S-0202573/102021/2018</t>
  </si>
  <si>
    <t>S-0202614/102554/2018</t>
  </si>
  <si>
    <t>1802025731</t>
  </si>
  <si>
    <t>1802026141</t>
  </si>
  <si>
    <t>DS Agro Košťálov s.r.o.</t>
  </si>
  <si>
    <t>02138140</t>
  </si>
  <si>
    <t>Zemědělské družstvo Trpišovice</t>
  </si>
  <si>
    <t>47452897</t>
  </si>
  <si>
    <t>S-0201249/34832/2019</t>
  </si>
  <si>
    <t>1902012491</t>
  </si>
  <si>
    <t>Ďoubal Milan</t>
  </si>
  <si>
    <t>70922977</t>
  </si>
  <si>
    <t>S-0200287/11628/2019</t>
  </si>
  <si>
    <t>S-0200294/11656/2019</t>
  </si>
  <si>
    <t>S-0200276/11611/2019</t>
  </si>
  <si>
    <t>S-0200268/11594/2019</t>
  </si>
  <si>
    <t>S-0200350/11874/2019</t>
  </si>
  <si>
    <t>1902002871</t>
  </si>
  <si>
    <t>1902002941</t>
  </si>
  <si>
    <t>1902002761</t>
  </si>
  <si>
    <t>1902002681</t>
  </si>
  <si>
    <t>1902003501</t>
  </si>
  <si>
    <t>ZEMAEND s.r.o.</t>
  </si>
  <si>
    <t>02451433</t>
  </si>
  <si>
    <t>Sativa Keřkov, a.s.</t>
  </si>
  <si>
    <t>47469447</t>
  </si>
  <si>
    <t>S-0202400/91642/2018</t>
  </si>
  <si>
    <t>1802024001</t>
  </si>
  <si>
    <t>Zelenka Tomáš</t>
  </si>
  <si>
    <t>72020326</t>
  </si>
  <si>
    <t>S-0500058/58978/2018</t>
  </si>
  <si>
    <t>1805000581</t>
  </si>
  <si>
    <t>Novák Pavel</t>
  </si>
  <si>
    <t>40332110</t>
  </si>
  <si>
    <t>S-0202834/128022/2018</t>
  </si>
  <si>
    <t>S-0202848/128036/2018</t>
  </si>
  <si>
    <t>S-0202850/128038/2018</t>
  </si>
  <si>
    <t>1802028341</t>
  </si>
  <si>
    <t>1802028481</t>
  </si>
  <si>
    <t>1802028501</t>
  </si>
  <si>
    <t>KELEČSKO a.s.</t>
  </si>
  <si>
    <t>00150983</t>
  </si>
  <si>
    <t>BYLANKA s.r.o.</t>
  </si>
  <si>
    <t>46348514</t>
  </si>
  <si>
    <t>S-0500060/60719/2018</t>
  </si>
  <si>
    <t>1805000601</t>
  </si>
  <si>
    <t>Zbranek Bohumil</t>
  </si>
  <si>
    <t>62313487</t>
  </si>
  <si>
    <t>S-0202380/77558/2019</t>
  </si>
  <si>
    <t>1902023801</t>
  </si>
  <si>
    <t>S-0201809/55810/2019</t>
  </si>
  <si>
    <t>S-0201604/50646/2019</t>
  </si>
  <si>
    <t>S-0202087/61967/2019</t>
  </si>
  <si>
    <t>1902018091</t>
  </si>
  <si>
    <t>1902016041</t>
  </si>
  <si>
    <t>1902020871</t>
  </si>
  <si>
    <t>Osvald Petr</t>
  </si>
  <si>
    <t>63500965</t>
  </si>
  <si>
    <t>Kokaisl Karel, Ing.</t>
  </si>
  <si>
    <t>64404579</t>
  </si>
  <si>
    <t>Zemědělská společnost Horní Krupá, a.s.</t>
  </si>
  <si>
    <t>25934546</t>
  </si>
  <si>
    <t>S-0200418/12312/2019</t>
  </si>
  <si>
    <t>S-0200470/19666/2019</t>
  </si>
  <si>
    <t>1902004181</t>
  </si>
  <si>
    <t>1902004701</t>
  </si>
  <si>
    <t>Balák Jiří</t>
  </si>
  <si>
    <t>03822672</t>
  </si>
  <si>
    <t>S-2500243/30586/2019</t>
  </si>
  <si>
    <t>1925002431</t>
  </si>
  <si>
    <t>Král Jan</t>
  </si>
  <si>
    <t>46392530</t>
  </si>
  <si>
    <t>S-2500130/27049/2019</t>
  </si>
  <si>
    <t>1925001301</t>
  </si>
  <si>
    <t>Zemědělské družstvo Liptál</t>
  </si>
  <si>
    <t>00151084</t>
  </si>
  <si>
    <t>S-0200683/22202/2019</t>
  </si>
  <si>
    <t>1902006831</t>
  </si>
  <si>
    <t>S-0200060/04709/2019</t>
  </si>
  <si>
    <t>1902000601</t>
  </si>
  <si>
    <t>S-2500015/05392/2019</t>
  </si>
  <si>
    <t>S-0200095/05388/2019</t>
  </si>
  <si>
    <t>1925000151</t>
  </si>
  <si>
    <t>1902000951</t>
  </si>
  <si>
    <t>S-0203027/134691/2018</t>
  </si>
  <si>
    <t>1802030271</t>
  </si>
  <si>
    <t>Omasta Vladimír Ing.</t>
  </si>
  <si>
    <t>75054001</t>
  </si>
  <si>
    <t>S-0200179/06056/2019</t>
  </si>
  <si>
    <t>S-0200149/05494/2019</t>
  </si>
  <si>
    <t>1902001791</t>
  </si>
  <si>
    <t>1902001491</t>
  </si>
  <si>
    <t>Stískal Mojmír, Ing.</t>
  </si>
  <si>
    <t>62150693</t>
  </si>
  <si>
    <t>Zemědělské obchodní družstvo Rataje</t>
  </si>
  <si>
    <t>48528846</t>
  </si>
  <si>
    <t>S-0200240/10951/2019</t>
  </si>
  <si>
    <t>1902002401</t>
  </si>
  <si>
    <t>Janutka Václav</t>
  </si>
  <si>
    <t>74152297</t>
  </si>
  <si>
    <t>S-0201580/47726/2019</t>
  </si>
  <si>
    <t>1902015801</t>
  </si>
  <si>
    <t>Janota Jaroslav</t>
  </si>
  <si>
    <t>72030119</t>
  </si>
  <si>
    <t>S-0201302/36827/2019</t>
  </si>
  <si>
    <t>S-0201298/36804/2019</t>
  </si>
  <si>
    <t>1902013021</t>
  </si>
  <si>
    <t>1902012981</t>
  </si>
  <si>
    <t>S-0203114/135586/2018</t>
  </si>
  <si>
    <t>1802031141</t>
  </si>
  <si>
    <t>Krejsa Zdeněk</t>
  </si>
  <si>
    <t>71870067</t>
  </si>
  <si>
    <t>S-0202442/93579/2018</t>
  </si>
  <si>
    <t>1802024421</t>
  </si>
  <si>
    <t>REPROGEN, a.s.</t>
  </si>
  <si>
    <t>46678450</t>
  </si>
  <si>
    <t>S-0202435/93567/2018</t>
  </si>
  <si>
    <t>1802024351</t>
  </si>
  <si>
    <t>Macourková Janů Lucie, Ing.</t>
  </si>
  <si>
    <t>72080124</t>
  </si>
  <si>
    <t>S-0202925/129989/2018</t>
  </si>
  <si>
    <t>1802029251</t>
  </si>
  <si>
    <t>Hubáček Tomáš, Ing.</t>
  </si>
  <si>
    <t>05778379</t>
  </si>
  <si>
    <t>S-2700975/137117/2017</t>
  </si>
  <si>
    <t>1727009751</t>
  </si>
  <si>
    <t>S-0202232/75366/2018</t>
  </si>
  <si>
    <t>1802022321</t>
  </si>
  <si>
    <t>Fidler Zdeněk</t>
  </si>
  <si>
    <t>04852907</t>
  </si>
  <si>
    <t>S-0202643/87653/2019</t>
  </si>
  <si>
    <t>1902026431</t>
  </si>
  <si>
    <t>S-0300147/108013/2018</t>
  </si>
  <si>
    <t>S-0201409/46043/2018</t>
  </si>
  <si>
    <t>1803001471</t>
  </si>
  <si>
    <t>1802014091</t>
  </si>
  <si>
    <t>Šenolt Jaroslav</t>
  </si>
  <si>
    <t>46705597</t>
  </si>
  <si>
    <t>S-0203159/137301/2018</t>
  </si>
  <si>
    <t>S-0203124/136528/2018</t>
  </si>
  <si>
    <t>1802031591</t>
  </si>
  <si>
    <t>1802031241</t>
  </si>
  <si>
    <t>Neubauer Roman</t>
  </si>
  <si>
    <t>02220245</t>
  </si>
  <si>
    <t>S-0200256/11560/2019</t>
  </si>
  <si>
    <t>1902002561</t>
  </si>
  <si>
    <t>S-0202324/85274/2018</t>
  </si>
  <si>
    <t>S-0200471/19667/2019</t>
  </si>
  <si>
    <t>1802023241</t>
  </si>
  <si>
    <t>1902004711</t>
  </si>
  <si>
    <t>Vondál Daniel</t>
  </si>
  <si>
    <t>01232126</t>
  </si>
  <si>
    <t>Samuhel Jakub</t>
  </si>
  <si>
    <t>05740444</t>
  </si>
  <si>
    <t>S-0201453/41190/2019</t>
  </si>
  <si>
    <t>1902014531</t>
  </si>
  <si>
    <t>Rolnické družstvo Sukorady</t>
  </si>
  <si>
    <t>47048280</t>
  </si>
  <si>
    <t>S-2500136/28176/2019</t>
  </si>
  <si>
    <t>S-0200900/29049/2019</t>
  </si>
  <si>
    <t>S-2500175/29274/2019</t>
  </si>
  <si>
    <t>S-0200874/26895/2019</t>
  </si>
  <si>
    <t>1925001361</t>
  </si>
  <si>
    <t>1902009001</t>
  </si>
  <si>
    <t>1925001751</t>
  </si>
  <si>
    <t>1902008741</t>
  </si>
  <si>
    <t>HELOT, spol. s r.o.</t>
  </si>
  <si>
    <t>48168343</t>
  </si>
  <si>
    <t>MORAS akciová společnost</t>
  </si>
  <si>
    <t>25252623</t>
  </si>
  <si>
    <t>Agrijan s. r. o.</t>
  </si>
  <si>
    <t>04937431</t>
  </si>
  <si>
    <t>S-0202967/133090/2018</t>
  </si>
  <si>
    <t>1802029671</t>
  </si>
  <si>
    <t>S-0200644/21273/2019</t>
  </si>
  <si>
    <t>1902006441</t>
  </si>
  <si>
    <t>Zemědělská společnost Vítějeves a.s.</t>
  </si>
  <si>
    <t>25252526</t>
  </si>
  <si>
    <t>S-0202185/64949/2019</t>
  </si>
  <si>
    <t>1902021851</t>
  </si>
  <si>
    <t>Lapka Ladislav</t>
  </si>
  <si>
    <t>70822352</t>
  </si>
  <si>
    <t>S-0201423/40054/2019</t>
  </si>
  <si>
    <t>1902014231</t>
  </si>
  <si>
    <t>Dolejší Miloš</t>
  </si>
  <si>
    <t>75067269</t>
  </si>
  <si>
    <t>S-0200177/06073/2019</t>
  </si>
  <si>
    <t>1902001771</t>
  </si>
  <si>
    <t>Kašík Vladimír</t>
  </si>
  <si>
    <t>66595185</t>
  </si>
  <si>
    <t>S-0202820/128007/2018</t>
  </si>
  <si>
    <t>1802028201</t>
  </si>
  <si>
    <t>Caha Kamil</t>
  </si>
  <si>
    <t>75076730</t>
  </si>
  <si>
    <t>S-0300119/50923/2019</t>
  </si>
  <si>
    <t>S-0202318/85261/2018</t>
  </si>
  <si>
    <t>1903001191</t>
  </si>
  <si>
    <t>1802023181</t>
  </si>
  <si>
    <t>ZOS Jedlová, spol. s r.o.</t>
  </si>
  <si>
    <t>49812866</t>
  </si>
  <si>
    <t>Kamaryt Josef, Ing.</t>
  </si>
  <si>
    <t>48457108</t>
  </si>
  <si>
    <t>S-0300130/75440/2018</t>
  </si>
  <si>
    <t>1803001301</t>
  </si>
  <si>
    <t>S-0201968/57588/2019</t>
  </si>
  <si>
    <t>S-0201910/56212/2019</t>
  </si>
  <si>
    <t>S-0300158/132128/2017</t>
  </si>
  <si>
    <t>1902019681</t>
  </si>
  <si>
    <t>1902019101</t>
  </si>
  <si>
    <t>1703001581</t>
  </si>
  <si>
    <t>Farma Lico s.r.o.</t>
  </si>
  <si>
    <t>28093712</t>
  </si>
  <si>
    <t>Kašpar Jindřich</t>
  </si>
  <si>
    <t>44706103</t>
  </si>
  <si>
    <t>Zemědělské družstvo "Vysočina" Želiv</t>
  </si>
  <si>
    <t>00112062</t>
  </si>
  <si>
    <t>S-0201158/33502/2019</t>
  </si>
  <si>
    <t>S-0201130/33179/2019</t>
  </si>
  <si>
    <t>1902011581</t>
  </si>
  <si>
    <t>1902011301</t>
  </si>
  <si>
    <t>S-0201067/31479/2019</t>
  </si>
  <si>
    <t>S-0201052/30257/2019</t>
  </si>
  <si>
    <t>1902010671</t>
  </si>
  <si>
    <t>1902010521</t>
  </si>
  <si>
    <t>AGRO Kunčina a.s.</t>
  </si>
  <si>
    <t>25262084</t>
  </si>
  <si>
    <t>Zemědělské družstvo "Kalich"</t>
  </si>
  <si>
    <t>00112097</t>
  </si>
  <si>
    <t>S-0200706/23490/2019</t>
  </si>
  <si>
    <t>1902007061</t>
  </si>
  <si>
    <t>Novotný Miroslav</t>
  </si>
  <si>
    <t>72561327</t>
  </si>
  <si>
    <t>S-0200855/26504/2019</t>
  </si>
  <si>
    <t>1902008551</t>
  </si>
  <si>
    <t>AG MAIWALD a.s.</t>
  </si>
  <si>
    <t>27481611</t>
  </si>
  <si>
    <t>S-0500049/29240/2019</t>
  </si>
  <si>
    <t>1905000491</t>
  </si>
  <si>
    <t>Kubů František</t>
  </si>
  <si>
    <t>49000276</t>
  </si>
  <si>
    <t>S-0202412/77927/2019</t>
  </si>
  <si>
    <t>1902024121</t>
  </si>
  <si>
    <t>S-0201575/49689/2018</t>
  </si>
  <si>
    <t>1802015751</t>
  </si>
  <si>
    <t>Brávek Vladimír</t>
  </si>
  <si>
    <t>71178767</t>
  </si>
  <si>
    <t>S-0200091/05382/2019</t>
  </si>
  <si>
    <t>1902000911</t>
  </si>
  <si>
    <t>Liponova AGRO EKO DNL SE</t>
  </si>
  <si>
    <t>05286034</t>
  </si>
  <si>
    <t>S-0203109/135710/2018</t>
  </si>
  <si>
    <t>1802031091</t>
  </si>
  <si>
    <t>S-0200993/33700/2018</t>
  </si>
  <si>
    <t>1802009931</t>
  </si>
  <si>
    <t>Farma Pokratice, s.r.o.</t>
  </si>
  <si>
    <t>04811810</t>
  </si>
  <si>
    <t>S-0203192/138000/2018</t>
  </si>
  <si>
    <t>S-0202594/102050/2018</t>
  </si>
  <si>
    <t>1802031921</t>
  </si>
  <si>
    <t>1802025941</t>
  </si>
  <si>
    <t>S-0201244/34389/2019</t>
  </si>
  <si>
    <t>1902012441</t>
  </si>
  <si>
    <t>Ivanecký Pavel</t>
  </si>
  <si>
    <t>60760991</t>
  </si>
  <si>
    <t>S-0200232/10974/2019</t>
  </si>
  <si>
    <t>1902002321</t>
  </si>
  <si>
    <t>Kyselová Anna</t>
  </si>
  <si>
    <t>46150005</t>
  </si>
  <si>
    <t>S-2500094/23332/2019</t>
  </si>
  <si>
    <t>1925000941</t>
  </si>
  <si>
    <t>Rodinná farma Kratochvíl s.r.o.</t>
  </si>
  <si>
    <t>04525973</t>
  </si>
  <si>
    <t>S-0202827/128014/2018</t>
  </si>
  <si>
    <t>1802028271</t>
  </si>
  <si>
    <t>S-0201668/51603/2019</t>
  </si>
  <si>
    <t>1902016681</t>
  </si>
  <si>
    <t>Vaněk Miroslav Bc.</t>
  </si>
  <si>
    <t>74200721</t>
  </si>
  <si>
    <t>S-0201836/55893/2019</t>
  </si>
  <si>
    <t>S-0201848/55922/2019</t>
  </si>
  <si>
    <t>S-0201857/55953/2019</t>
  </si>
  <si>
    <t>S-0201862/55977/2019</t>
  </si>
  <si>
    <t>1902018361</t>
  </si>
  <si>
    <t>1902018481</t>
  </si>
  <si>
    <t>1902018571</t>
  </si>
  <si>
    <t>1902018621</t>
  </si>
  <si>
    <t>Farma Lípa s.r.o.</t>
  </si>
  <si>
    <t>01739719</t>
  </si>
  <si>
    <t>Czernin AGRO s.r.o.</t>
  </si>
  <si>
    <t>46358986</t>
  </si>
  <si>
    <t>VIRP s.r.o.</t>
  </si>
  <si>
    <t>27513343</t>
  </si>
  <si>
    <t>S-0202076/61277/2019</t>
  </si>
  <si>
    <t>1902020761</t>
  </si>
  <si>
    <t>VYKO, spol. s r.o.</t>
  </si>
  <si>
    <t>47473720</t>
  </si>
  <si>
    <t>S-0200106/05415/2019</t>
  </si>
  <si>
    <t>S-0200108/05418/2019</t>
  </si>
  <si>
    <t>S-0200131/05461/2019</t>
  </si>
  <si>
    <t>1902001061</t>
  </si>
  <si>
    <t>1902001081</t>
  </si>
  <si>
    <t>1902001311</t>
  </si>
  <si>
    <t>Kamaryt Vít</t>
  </si>
  <si>
    <t>06990177</t>
  </si>
  <si>
    <t>S-0300040/18902/2019</t>
  </si>
  <si>
    <t>1903000401</t>
  </si>
  <si>
    <t>AGRO PODLESÍ, a.s.</t>
  </si>
  <si>
    <t>25714350</t>
  </si>
  <si>
    <t>S-0202754/121248/2018</t>
  </si>
  <si>
    <t>1802027541</t>
  </si>
  <si>
    <t>Hospodářská společnost Rozseč, spol. s r.o.</t>
  </si>
  <si>
    <t>49444492</t>
  </si>
  <si>
    <t>S-0202769/121268/2018</t>
  </si>
  <si>
    <t>1802027691</t>
  </si>
  <si>
    <t>S-0201285/36283/2019</t>
  </si>
  <si>
    <t>1902012851</t>
  </si>
  <si>
    <t>Kratochvíl Lukáš, Ing.</t>
  </si>
  <si>
    <t>67177344</t>
  </si>
  <si>
    <t>S-0203054/135404/2018</t>
  </si>
  <si>
    <t>S-0203050/135215/2018</t>
  </si>
  <si>
    <t>1802030541</t>
  </si>
  <si>
    <t>1802030501</t>
  </si>
  <si>
    <t>Razima Antonín</t>
  </si>
  <si>
    <t>75139065</t>
  </si>
  <si>
    <t>S-0202477/93686/2018</t>
  </si>
  <si>
    <t>1802024771</t>
  </si>
  <si>
    <t>S-0201727/56494/2018</t>
  </si>
  <si>
    <t>1802017271</t>
  </si>
  <si>
    <t>S-0201936/65414/2018</t>
  </si>
  <si>
    <t>1802019361</t>
  </si>
  <si>
    <t>AGRO Farm Mladějov, s.r.o.</t>
  </si>
  <si>
    <t>06897363</t>
  </si>
  <si>
    <t>S-0202160/72365/2018</t>
  </si>
  <si>
    <t>1802021601</t>
  </si>
  <si>
    <t>S-0201405/39413/2019</t>
  </si>
  <si>
    <t>S-0201394/39172/2019</t>
  </si>
  <si>
    <t>1902014051</t>
  </si>
  <si>
    <t>1902013941</t>
  </si>
  <si>
    <t>Zemanová Monika</t>
  </si>
  <si>
    <t>46650351</t>
  </si>
  <si>
    <t>S-0202595/102052/2018</t>
  </si>
  <si>
    <t>1802025951</t>
  </si>
  <si>
    <t>S-0201027/34103/2018</t>
  </si>
  <si>
    <t>1802010271</t>
  </si>
  <si>
    <t>AGRO SVOJKOVICE s.r.o.</t>
  </si>
  <si>
    <t>05825792</t>
  </si>
  <si>
    <t>S-0202899/129867/2018</t>
  </si>
  <si>
    <t>1802028991</t>
  </si>
  <si>
    <t>Dvořák Jaroslav</t>
  </si>
  <si>
    <t>41889606</t>
  </si>
  <si>
    <t>S-0500064/34541/2019</t>
  </si>
  <si>
    <t>S-0300099/34552/2019</t>
  </si>
  <si>
    <t>S-0201221/34575/2019</t>
  </si>
  <si>
    <t>1905000641</t>
  </si>
  <si>
    <t>1903000991</t>
  </si>
  <si>
    <t>1902012211</t>
  </si>
  <si>
    <t>S-0202355/89375/2018</t>
  </si>
  <si>
    <t>1802023551</t>
  </si>
  <si>
    <t>S-0200668/21818/2019</t>
  </si>
  <si>
    <t>1902006681</t>
  </si>
  <si>
    <t>AGROSPOL Březno spol. s r.o.</t>
  </si>
  <si>
    <t>43223389</t>
  </si>
  <si>
    <t>S-0202325/85430/2018</t>
  </si>
  <si>
    <t>1802023251</t>
  </si>
  <si>
    <t>PP servis a.s.</t>
  </si>
  <si>
    <t>25677021</t>
  </si>
  <si>
    <t>S-0201417/38994/2019</t>
  </si>
  <si>
    <t>1902014171</t>
  </si>
  <si>
    <t>S-0202808/127669/2018</t>
  </si>
  <si>
    <t>S-0201304/36528/2019</t>
  </si>
  <si>
    <t>1802028081</t>
  </si>
  <si>
    <t>1902013041</t>
  </si>
  <si>
    <t>Podřipská zemědělská spol. s r.o.</t>
  </si>
  <si>
    <t>47309211</t>
  </si>
  <si>
    <t>Švadlenka Josef</t>
  </si>
  <si>
    <t>03488471</t>
  </si>
  <si>
    <t>S-0201596/50112/2019</t>
  </si>
  <si>
    <t>S-0201597/50166/2019</t>
  </si>
  <si>
    <t>1902015961</t>
  </si>
  <si>
    <t>1902015971</t>
  </si>
  <si>
    <t>S-0200518/18580/2018</t>
  </si>
  <si>
    <t>S-0201763/52062/2019</t>
  </si>
  <si>
    <t>S-0201697/51706/2019</t>
  </si>
  <si>
    <t>S-0201698/51708/2019</t>
  </si>
  <si>
    <t>S-0201701/51716/2019</t>
  </si>
  <si>
    <t>S-0201685/51669/2019</t>
  </si>
  <si>
    <t>1802005181</t>
  </si>
  <si>
    <t>1902017631</t>
  </si>
  <si>
    <t>1902016971</t>
  </si>
  <si>
    <t>1902016981</t>
  </si>
  <si>
    <t>1902017011</t>
  </si>
  <si>
    <t>1902016851</t>
  </si>
  <si>
    <t>Horák Zdeněk</t>
  </si>
  <si>
    <t>42139309</t>
  </si>
  <si>
    <t>Šťastný Leoš</t>
  </si>
  <si>
    <t>42106800</t>
  </si>
  <si>
    <t>Petrs Luboš</t>
  </si>
  <si>
    <t>46058931</t>
  </si>
  <si>
    <t>Meduna Marcel</t>
  </si>
  <si>
    <t>72540281</t>
  </si>
  <si>
    <t>S-0201796/54838/2019</t>
  </si>
  <si>
    <t>1902017961</t>
  </si>
  <si>
    <t>Pelešková Martina</t>
  </si>
  <si>
    <t>75156431</t>
  </si>
  <si>
    <t>S-0200524/19910/2019</t>
  </si>
  <si>
    <t>S-0200530/19917/2019</t>
  </si>
  <si>
    <t>1902005241</t>
  </si>
  <si>
    <t>1902005301</t>
  </si>
  <si>
    <t>S-0200257/06277/2018</t>
  </si>
  <si>
    <t>1802002571</t>
  </si>
  <si>
    <t>Antoš Petr</t>
  </si>
  <si>
    <t>03997545</t>
  </si>
  <si>
    <t>S-0201153/32767/2019</t>
  </si>
  <si>
    <t>1902011531</t>
  </si>
  <si>
    <t>Houdek Petr</t>
  </si>
  <si>
    <t>47270586</t>
  </si>
  <si>
    <t>S-0201097/30567/2019</t>
  </si>
  <si>
    <t>1902010971</t>
  </si>
  <si>
    <t>S-0202940/131440/2018</t>
  </si>
  <si>
    <t>1802029401</t>
  </si>
  <si>
    <t>Rajter Martin</t>
  </si>
  <si>
    <t>75091224</t>
  </si>
  <si>
    <t>S-0202549/96621/2018</t>
  </si>
  <si>
    <t>1802025491</t>
  </si>
  <si>
    <t>DRUBEŽ LIBLICE s.r.o.</t>
  </si>
  <si>
    <t>26748088</t>
  </si>
  <si>
    <t>S-0200991/29266/2019</t>
  </si>
  <si>
    <t>S-0200943/29166/2019</t>
  </si>
  <si>
    <t>1902009911</t>
  </si>
  <si>
    <t>1902009431</t>
  </si>
  <si>
    <t>Přírodní park Česká Kanada s.r.o.</t>
  </si>
  <si>
    <t>26016516</t>
  </si>
  <si>
    <t>Zemědělské obchodní družstvo ŠKVOŘETICE</t>
  </si>
  <si>
    <t>00114103</t>
  </si>
  <si>
    <t>S-0202320/74871/2019</t>
  </si>
  <si>
    <t>S-0202321/74872/2019</t>
  </si>
  <si>
    <t>1902023201</t>
  </si>
  <si>
    <t>1902023211</t>
  </si>
  <si>
    <t>Agrochov Dynín družstvo</t>
  </si>
  <si>
    <t>49018442</t>
  </si>
  <si>
    <t>S-0202590/102046/2018</t>
  </si>
  <si>
    <t>1802025901</t>
  </si>
  <si>
    <t>Agraspol Předmíř, a.s.</t>
  </si>
  <si>
    <t>25173073</t>
  </si>
  <si>
    <t>S-0300124/68786/2018</t>
  </si>
  <si>
    <t>1803001241</t>
  </si>
  <si>
    <t>Výrobně obchodní družstvo Kadov</t>
  </si>
  <si>
    <t>26026155</t>
  </si>
  <si>
    <t>S-0200307/11414/2019</t>
  </si>
  <si>
    <t>1902003071</t>
  </si>
  <si>
    <t>Kazilovský Miroslav</t>
  </si>
  <si>
    <t>49163272</t>
  </si>
  <si>
    <t>S-0200660/21743/2019</t>
  </si>
  <si>
    <t>S-0200648/21358/2019</t>
  </si>
  <si>
    <t>1902006601</t>
  </si>
  <si>
    <t>1902006481</t>
  </si>
  <si>
    <t>Kuželka Zdeněk</t>
  </si>
  <si>
    <t>63289873</t>
  </si>
  <si>
    <t>Netík Štěpán</t>
  </si>
  <si>
    <t>65988345</t>
  </si>
  <si>
    <t>S-0202806/127352/2018</t>
  </si>
  <si>
    <t>S-0500135/127363/2018</t>
  </si>
  <si>
    <t>S-0202379/77556/2019</t>
  </si>
  <si>
    <t>1802028061</t>
  </si>
  <si>
    <t>1805001351</t>
  </si>
  <si>
    <t>1902023791</t>
  </si>
  <si>
    <t>Arkenberg Erik</t>
  </si>
  <si>
    <t>70863750</t>
  </si>
  <si>
    <t>Kouba Pavel</t>
  </si>
  <si>
    <t>87625911</t>
  </si>
  <si>
    <t>Vaněk Pavel</t>
  </si>
  <si>
    <t>06090249</t>
  </si>
  <si>
    <t>S-0202200/65278/2019</t>
  </si>
  <si>
    <t>1902022001</t>
  </si>
  <si>
    <t>S-0201650/51551/2019</t>
  </si>
  <si>
    <t>S-0201749/51872/2019</t>
  </si>
  <si>
    <t>1902016501</t>
  </si>
  <si>
    <t>1902017491</t>
  </si>
  <si>
    <t>AGRIPROD s.r.o.</t>
  </si>
  <si>
    <t>47237261</t>
  </si>
  <si>
    <t>S-0201151/33253/2019</t>
  </si>
  <si>
    <t>S-0201114/32339/2019</t>
  </si>
  <si>
    <t>1902011511</t>
  </si>
  <si>
    <t>1902011141</t>
  </si>
  <si>
    <t>Panocha Petr</t>
  </si>
  <si>
    <t>72071982</t>
  </si>
  <si>
    <t>S-2500071/19663/2019</t>
  </si>
  <si>
    <t>1925000711</t>
  </si>
  <si>
    <t>Makovec Petr</t>
  </si>
  <si>
    <t>04279280</t>
  </si>
  <si>
    <t>S-0201947/57243/2019</t>
  </si>
  <si>
    <t>S-0201893/56066/2019</t>
  </si>
  <si>
    <t>S-0201980/57678/2019</t>
  </si>
  <si>
    <t>1902019471</t>
  </si>
  <si>
    <t>1902018931</t>
  </si>
  <si>
    <t>1902019801</t>
  </si>
  <si>
    <t>STATEK LITOBRATŘICE, spol. s r.o.</t>
  </si>
  <si>
    <t>48529231</t>
  </si>
  <si>
    <t>S-0200507/19885/2019</t>
  </si>
  <si>
    <t>S-0200537/19929/2019</t>
  </si>
  <si>
    <t>S-0200531/19918/2019</t>
  </si>
  <si>
    <t>S-0200546/19940/2019</t>
  </si>
  <si>
    <t>S-0300055/19941/2019</t>
  </si>
  <si>
    <t>S-0200547/19942/2019</t>
  </si>
  <si>
    <t>1902005071</t>
  </si>
  <si>
    <t>1902005371</t>
  </si>
  <si>
    <t>1902005311</t>
  </si>
  <si>
    <t>1902005461</t>
  </si>
  <si>
    <t>1903000551</t>
  </si>
  <si>
    <t>1902005471</t>
  </si>
  <si>
    <t>ZEMOS Lesná, spol. s r.o.</t>
  </si>
  <si>
    <t>48530891</t>
  </si>
  <si>
    <t>Švehla Vladimír</t>
  </si>
  <si>
    <t>46659137</t>
  </si>
  <si>
    <t>Tvrdík Zdeněk</t>
  </si>
  <si>
    <t>02572052</t>
  </si>
  <si>
    <t>AGRO družstvo Petrovice</t>
  </si>
  <si>
    <t>49967410</t>
  </si>
  <si>
    <t>S-0201120/32430/2019</t>
  </si>
  <si>
    <t>1902011201</t>
  </si>
  <si>
    <t>Křeček Jiří, Ing.</t>
  </si>
  <si>
    <t>71222588</t>
  </si>
  <si>
    <t>S-2500107/23898/2019</t>
  </si>
  <si>
    <t>1925001071</t>
  </si>
  <si>
    <t>S-2500176/29275/2019</t>
  </si>
  <si>
    <t>S-2500190/28594/2019</t>
  </si>
  <si>
    <t>1925001761</t>
  </si>
  <si>
    <t>1925001901</t>
  </si>
  <si>
    <t>AGROSPOL, spol. s r.o.</t>
  </si>
  <si>
    <t>48907651</t>
  </si>
  <si>
    <t>S-2500138/95188/2017</t>
  </si>
  <si>
    <t>1725001381</t>
  </si>
  <si>
    <t>Kubíček Martin</t>
  </si>
  <si>
    <t>43812589</t>
  </si>
  <si>
    <t>S-0201270/35648/2019</t>
  </si>
  <si>
    <t>1902012701</t>
  </si>
  <si>
    <t>Peštál Leoš</t>
  </si>
  <si>
    <t>04066219</t>
  </si>
  <si>
    <t>S-0201774/52895/2019</t>
  </si>
  <si>
    <t>1902017741</t>
  </si>
  <si>
    <t>Kondziolka Pavel</t>
  </si>
  <si>
    <t>61933406</t>
  </si>
  <si>
    <t>S-0200247/11542/2019</t>
  </si>
  <si>
    <t>1902002471</t>
  </si>
  <si>
    <t>Kuchař Jaroslav</t>
  </si>
  <si>
    <t>67026435</t>
  </si>
  <si>
    <t>S-0200828/25652/2019</t>
  </si>
  <si>
    <t>S-0202908/129876/2018</t>
  </si>
  <si>
    <t>1902008281</t>
  </si>
  <si>
    <t>1802029081</t>
  </si>
  <si>
    <t>Lehnertová Lucie</t>
  </si>
  <si>
    <t>01409891</t>
  </si>
  <si>
    <t>KVATRO-EKOSTATEK, spol. s r.o.</t>
  </si>
  <si>
    <t>25583522</t>
  </si>
  <si>
    <t>S-0200654/21454/2019</t>
  </si>
  <si>
    <t>1902006541</t>
  </si>
  <si>
    <t>Filippi Aleš, DiS.</t>
  </si>
  <si>
    <t>72073217</t>
  </si>
  <si>
    <t>S-0201850/63337/2018</t>
  </si>
  <si>
    <t>1802018501</t>
  </si>
  <si>
    <t>Dlabal Ondřej</t>
  </si>
  <si>
    <t>05937256</t>
  </si>
  <si>
    <t>S-0202046/60775/2019</t>
  </si>
  <si>
    <t>1902020461</t>
  </si>
  <si>
    <t>S-0201667/51602/2019</t>
  </si>
  <si>
    <t>1902016671</t>
  </si>
  <si>
    <t>Koch Radek, Ing.</t>
  </si>
  <si>
    <t>73368199</t>
  </si>
  <si>
    <t>S-0200457/19645/2019</t>
  </si>
  <si>
    <t>S-0200424/18512/2019</t>
  </si>
  <si>
    <t>1902004571</t>
  </si>
  <si>
    <t>1902004241</t>
  </si>
  <si>
    <t>Mádrová Ronzová Zlata, Ing.</t>
  </si>
  <si>
    <t>02690411</t>
  </si>
  <si>
    <t>ZD Police, družstvo</t>
  </si>
  <si>
    <t>00140074</t>
  </si>
  <si>
    <t>S-0200286/06356/2018</t>
  </si>
  <si>
    <t>1802002861</t>
  </si>
  <si>
    <t>S-0200598/20024/2019</t>
  </si>
  <si>
    <t>1902005981</t>
  </si>
  <si>
    <t>S-0200625/20092/2019</t>
  </si>
  <si>
    <t>S-0200626/20090/2019</t>
  </si>
  <si>
    <t>1902006251</t>
  </si>
  <si>
    <t>1902006261</t>
  </si>
  <si>
    <t>Vinařství Veselý s.r.o.</t>
  </si>
  <si>
    <t>04715837</t>
  </si>
  <si>
    <t>S-2500090/22229/2019</t>
  </si>
  <si>
    <t>1925000901</t>
  </si>
  <si>
    <t>AGRI PARTNERS Nezamyslice s.r.o.</t>
  </si>
  <si>
    <t>25235702</t>
  </si>
  <si>
    <t>S-0202363/89387/2018</t>
  </si>
  <si>
    <t>1802023631</t>
  </si>
  <si>
    <t>Zabloudil Miroslav</t>
  </si>
  <si>
    <t>70951951</t>
  </si>
  <si>
    <t>S-0202376/89513/2018</t>
  </si>
  <si>
    <t>1802023761</t>
  </si>
  <si>
    <t>Věchet Jaroslav</t>
  </si>
  <si>
    <t>42276942</t>
  </si>
  <si>
    <t>S-0202879/128327/2018</t>
  </si>
  <si>
    <t>1802028791</t>
  </si>
  <si>
    <t>S-0201618/51435/2019</t>
  </si>
  <si>
    <t>1902016181</t>
  </si>
  <si>
    <t>S-0201830/55879/2019</t>
  </si>
  <si>
    <t>S-0201832/55881/2019</t>
  </si>
  <si>
    <t>1902018301</t>
  </si>
  <si>
    <t>1902018321</t>
  </si>
  <si>
    <t>Coufalová Zdeňka</t>
  </si>
  <si>
    <t>61753246</t>
  </si>
  <si>
    <t>Zemědělské družstvo "Křižanovsko"</t>
  </si>
  <si>
    <t>00144151</t>
  </si>
  <si>
    <t>S-0201990/57704/2019</t>
  </si>
  <si>
    <t>S-0202003/58652/2019</t>
  </si>
  <si>
    <t>S-0201992/57700/2019</t>
  </si>
  <si>
    <t>S-0201988/57832/2019</t>
  </si>
  <si>
    <t>1902019901</t>
  </si>
  <si>
    <t>1902020031</t>
  </si>
  <si>
    <t>1902019921</t>
  </si>
  <si>
    <t>1902019881</t>
  </si>
  <si>
    <t>Beran Otakar</t>
  </si>
  <si>
    <t>60572612</t>
  </si>
  <si>
    <t>Mlynařík Václav, Mgr.</t>
  </si>
  <si>
    <t>73718092</t>
  </si>
  <si>
    <t>HUSÁK, spol. s r.o.</t>
  </si>
  <si>
    <t>49967606</t>
  </si>
  <si>
    <t>ZDV Novoveselsko, družstvo</t>
  </si>
  <si>
    <t>60699213</t>
  </si>
  <si>
    <t>S-0200580/19994/2019</t>
  </si>
  <si>
    <t>1902005801</t>
  </si>
  <si>
    <t>Mrlák Jan</t>
  </si>
  <si>
    <t>02547384</t>
  </si>
  <si>
    <t>S-2500105/24731/2019</t>
  </si>
  <si>
    <t>S-0200797/23786/2019</t>
  </si>
  <si>
    <t>1925001051</t>
  </si>
  <si>
    <t>1902007971</t>
  </si>
  <si>
    <t>Výrobní obchodní družstvo Svatobor</t>
  </si>
  <si>
    <t>49788795</t>
  </si>
  <si>
    <t>Hatlák Vlastimil, Ing.</t>
  </si>
  <si>
    <t>68727399</t>
  </si>
  <si>
    <t>S-0200920/29083/2019</t>
  </si>
  <si>
    <t>1902009201</t>
  </si>
  <si>
    <t>Zemědělské družstvo Sedlec u Mikulova</t>
  </si>
  <si>
    <t>00134503</t>
  </si>
  <si>
    <t>S-0200929/29109/2019</t>
  </si>
  <si>
    <t>S-0200882/28256/2019</t>
  </si>
  <si>
    <t>S-0201007/29451/2019</t>
  </si>
  <si>
    <t>1902009291</t>
  </si>
  <si>
    <t>1902008821</t>
  </si>
  <si>
    <t>1902010071</t>
  </si>
  <si>
    <t>Vesa Velhartice, a.s.</t>
  </si>
  <si>
    <t>46884335</t>
  </si>
  <si>
    <t>Míšek Zdeněk</t>
  </si>
  <si>
    <t>64862640</t>
  </si>
  <si>
    <t>Švojgr Josef</t>
  </si>
  <si>
    <t>74127829</t>
  </si>
  <si>
    <t>S-0200733/23128/2018</t>
  </si>
  <si>
    <t>1802007331</t>
  </si>
  <si>
    <t>Štěrba Milan</t>
  </si>
  <si>
    <t>75252261</t>
  </si>
  <si>
    <t>S-0202545/96841/2018</t>
  </si>
  <si>
    <t>1802025451</t>
  </si>
  <si>
    <t>Jelínek Lumír</t>
  </si>
  <si>
    <t>04845170</t>
  </si>
  <si>
    <t>S-0200090/02576/2018</t>
  </si>
  <si>
    <t>1802000901</t>
  </si>
  <si>
    <t>S-0202258/66027/2019</t>
  </si>
  <si>
    <t>1902022581</t>
  </si>
  <si>
    <t>PAVLÍK a společníci s.r.o.</t>
  </si>
  <si>
    <t>25948431</t>
  </si>
  <si>
    <t>S-0200111/05425/2019</t>
  </si>
  <si>
    <t>1902001111</t>
  </si>
  <si>
    <t>Chromý Radek</t>
  </si>
  <si>
    <t>68687133</t>
  </si>
  <si>
    <t>S-0200411/12321/2019</t>
  </si>
  <si>
    <t>S-0200384/11980/2019</t>
  </si>
  <si>
    <t>1902004111</t>
  </si>
  <si>
    <t>1902003841</t>
  </si>
  <si>
    <t>Vytisková Hana</t>
  </si>
  <si>
    <t>04713184</t>
  </si>
  <si>
    <t>Šulc Jan, DiS.</t>
  </si>
  <si>
    <t>75915782</t>
  </si>
  <si>
    <t>S-0201571/45570/2019</t>
  </si>
  <si>
    <t>1902015711</t>
  </si>
  <si>
    <t>Dvořák Jaroslav, Ing.</t>
  </si>
  <si>
    <t>11106743</t>
  </si>
  <si>
    <t>S-0202776/122679/2018</t>
  </si>
  <si>
    <t>1802027761</t>
  </si>
  <si>
    <t>Zemědělské družstvo Lukavec</t>
  </si>
  <si>
    <t>00111473</t>
  </si>
  <si>
    <t>S-0203046/135147/2018</t>
  </si>
  <si>
    <t>1802030461</t>
  </si>
  <si>
    <t>Brodský Hubert</t>
  </si>
  <si>
    <t>12362379</t>
  </si>
  <si>
    <t>S-0202476/93684/2018</t>
  </si>
  <si>
    <t>1802024761</t>
  </si>
  <si>
    <t>Zemědělské družstvo Trstěnice</t>
  </si>
  <si>
    <t>00130133</t>
  </si>
  <si>
    <t>S-0200656/23261/2017</t>
  </si>
  <si>
    <t>1702006561</t>
  </si>
  <si>
    <t>S-0200379/11965/2019</t>
  </si>
  <si>
    <t>1902003791</t>
  </si>
  <si>
    <t>Hrnčíř Zdeněk</t>
  </si>
  <si>
    <t>65983165</t>
  </si>
  <si>
    <t>S-0200291/11637/2019</t>
  </si>
  <si>
    <t>1902002911</t>
  </si>
  <si>
    <t>Čížek EU s.r.o.</t>
  </si>
  <si>
    <t>06438954</t>
  </si>
  <si>
    <t>S-0200816/25125/2019</t>
  </si>
  <si>
    <t>1902008161</t>
  </si>
  <si>
    <t>Tlačbaba Miroslav, Ing.</t>
  </si>
  <si>
    <t>42321450</t>
  </si>
  <si>
    <t>S-0200101/02298/2018</t>
  </si>
  <si>
    <t>1802001011</t>
  </si>
  <si>
    <t>S-0201225/34583/2019</t>
  </si>
  <si>
    <t>1902012251</t>
  </si>
  <si>
    <t>Zemědělské družstvo Rácov</t>
  </si>
  <si>
    <t>13693298</t>
  </si>
  <si>
    <t>S-0201768/58854/2018</t>
  </si>
  <si>
    <t>1802017681</t>
  </si>
  <si>
    <t>S-0300109/53622/2018</t>
  </si>
  <si>
    <t>1803001091</t>
  </si>
  <si>
    <t>JHYB s.r.o.</t>
  </si>
  <si>
    <t>46976191</t>
  </si>
  <si>
    <t>S-0202419/91727/2018</t>
  </si>
  <si>
    <t>1802024191</t>
  </si>
  <si>
    <t>Hospodářské obchodní družstvo Dolní Heřmanice</t>
  </si>
  <si>
    <t>49434268</t>
  </si>
  <si>
    <t>S-0202047/70116/2018</t>
  </si>
  <si>
    <t>1802020471</t>
  </si>
  <si>
    <t>Gála Tomáš</t>
  </si>
  <si>
    <t>06897088</t>
  </si>
  <si>
    <t>S-0200433/18721/2019</t>
  </si>
  <si>
    <t>1902004331</t>
  </si>
  <si>
    <t>S-0200689/22602/2018</t>
  </si>
  <si>
    <t>1802006891</t>
  </si>
  <si>
    <t>Zeman Petr</t>
  </si>
  <si>
    <t>72054034</t>
  </si>
  <si>
    <t>S-0200034/01905/2019</t>
  </si>
  <si>
    <t>S-0200036/01910/2019</t>
  </si>
  <si>
    <t>S-0200033/01968/2019</t>
  </si>
  <si>
    <t>1902000341</t>
  </si>
  <si>
    <t>1902000361</t>
  </si>
  <si>
    <t>1902000331</t>
  </si>
  <si>
    <t>Kalina Pavel</t>
  </si>
  <si>
    <t>86787055</t>
  </si>
  <si>
    <t>S-0200015/00178/2019</t>
  </si>
  <si>
    <t>1902000151</t>
  </si>
  <si>
    <t>S-0202697/116058/2018</t>
  </si>
  <si>
    <t>1802026971</t>
  </si>
  <si>
    <t>Jančík Miroslav</t>
  </si>
  <si>
    <t>64275639</t>
  </si>
  <si>
    <t>S-0202627/105452/2018</t>
  </si>
  <si>
    <t>S-0200935/32755/2018</t>
  </si>
  <si>
    <t>1802026271</t>
  </si>
  <si>
    <t>1802009351</t>
  </si>
  <si>
    <t>Ulrich Karel</t>
  </si>
  <si>
    <t>48350028</t>
  </si>
  <si>
    <t>Janáček Jaroslav</t>
  </si>
  <si>
    <t>42319838</t>
  </si>
  <si>
    <t>S-0200941/32771/2018</t>
  </si>
  <si>
    <t>1802009411</t>
  </si>
  <si>
    <t>S-0300106/39154/2019</t>
  </si>
  <si>
    <t>1903001061</t>
  </si>
  <si>
    <t>S-0203185/137993/2018</t>
  </si>
  <si>
    <t>S-0500118/103017/2018</t>
  </si>
  <si>
    <t>1802031851</t>
  </si>
  <si>
    <t>1805001181</t>
  </si>
  <si>
    <t>Farma Rohozno s.r.o.</t>
  </si>
  <si>
    <t>05062594</t>
  </si>
  <si>
    <t>Böhm Václav</t>
  </si>
  <si>
    <t>72223910</t>
  </si>
  <si>
    <t>S-0202949/133061/2018</t>
  </si>
  <si>
    <t>1802029491</t>
  </si>
  <si>
    <t>Zemědělské družstvo Těšetice</t>
  </si>
  <si>
    <t>14615452</t>
  </si>
  <si>
    <t>S-2500155/29089/2019</t>
  </si>
  <si>
    <t>1925001551</t>
  </si>
  <si>
    <t>Pulkrábek Jiří</t>
  </si>
  <si>
    <t>04310985</t>
  </si>
  <si>
    <t>S-0200841/26027/2018</t>
  </si>
  <si>
    <t>1802008411</t>
  </si>
  <si>
    <t>Talák Václav</t>
  </si>
  <si>
    <t>72536152</t>
  </si>
  <si>
    <t>S-0200087/05376/2019</t>
  </si>
  <si>
    <t>1902000871</t>
  </si>
  <si>
    <t>Janalík Radek</t>
  </si>
  <si>
    <t>02979250</t>
  </si>
  <si>
    <t>S-0300010/05499/2019</t>
  </si>
  <si>
    <t>1903000101</t>
  </si>
  <si>
    <t>Zemědělské družstvo Dolní Hořice</t>
  </si>
  <si>
    <t>00114464</t>
  </si>
  <si>
    <t>S-0201579/47752/2019</t>
  </si>
  <si>
    <t>1902015791</t>
  </si>
  <si>
    <t>Kutálek Antonín, MUDr.</t>
  </si>
  <si>
    <t>44939124</t>
  </si>
  <si>
    <t>S-0202740/121229/2018</t>
  </si>
  <si>
    <t>S-0202724/118283/2018</t>
  </si>
  <si>
    <t>1802027401</t>
  </si>
  <si>
    <t>1802027241</t>
  </si>
  <si>
    <t>ZAS Dražice, a. s.</t>
  </si>
  <si>
    <t>26026091</t>
  </si>
  <si>
    <t>S-0202099/70722/2018</t>
  </si>
  <si>
    <t>1802020991</t>
  </si>
  <si>
    <t>Kment Jaroslav</t>
  </si>
  <si>
    <t>06078699</t>
  </si>
  <si>
    <t>S-0200071/05050/2019</t>
  </si>
  <si>
    <t>1902000711</t>
  </si>
  <si>
    <t>Vlach Stanislav</t>
  </si>
  <si>
    <t>15166104</t>
  </si>
  <si>
    <t>S-0202270/78453/2018</t>
  </si>
  <si>
    <t>1802022701</t>
  </si>
  <si>
    <t>S-0201159/33504/2019</t>
  </si>
  <si>
    <t>1902011591</t>
  </si>
  <si>
    <t>S-0200707/23492/2019</t>
  </si>
  <si>
    <t>S-0200763/24699/2019</t>
  </si>
  <si>
    <t>S-0200719/24632/2019</t>
  </si>
  <si>
    <t>1902007071</t>
  </si>
  <si>
    <t>1902007631</t>
  </si>
  <si>
    <t>1902007191</t>
  </si>
  <si>
    <t>Zahradník František</t>
  </si>
  <si>
    <t>70857792</t>
  </si>
  <si>
    <t>S-0200323/06307/2018</t>
  </si>
  <si>
    <t>S-0200568/19968/2019</t>
  </si>
  <si>
    <t>S-0300044/19847/2019</t>
  </si>
  <si>
    <t>1802003231</t>
  </si>
  <si>
    <t>1902005681</t>
  </si>
  <si>
    <t>1903000441</t>
  </si>
  <si>
    <t>Aubrecht Josef</t>
  </si>
  <si>
    <t>64167381</t>
  </si>
  <si>
    <t>Sedláček Michal</t>
  </si>
  <si>
    <t>65684851</t>
  </si>
  <si>
    <t>S-0500042/26171/2019</t>
  </si>
  <si>
    <t>1905000421</t>
  </si>
  <si>
    <t>Matějů Pavel</t>
  </si>
  <si>
    <t>72145994</t>
  </si>
  <si>
    <t>S-0200995/29279/2019</t>
  </si>
  <si>
    <t>1902009951</t>
  </si>
  <si>
    <t>Tměj Josef</t>
  </si>
  <si>
    <t>15034780</t>
  </si>
  <si>
    <t>S-0200484/19843/2019</t>
  </si>
  <si>
    <t>1902004841</t>
  </si>
  <si>
    <t>Abraham Lubomír</t>
  </si>
  <si>
    <t>75043513</t>
  </si>
  <si>
    <t>S-0200216/09722/2019</t>
  </si>
  <si>
    <t>1902002161</t>
  </si>
  <si>
    <t>AGD Senice a.s.</t>
  </si>
  <si>
    <t>47048191</t>
  </si>
  <si>
    <t>S-0202983/133112/2018</t>
  </si>
  <si>
    <t>1802029831</t>
  </si>
  <si>
    <t>Bodlák Luděk</t>
  </si>
  <si>
    <t>40071065</t>
  </si>
  <si>
    <t>S-0200852/26298/2019</t>
  </si>
  <si>
    <t>1902008521</t>
  </si>
  <si>
    <t>RAMŠ spol. s r.o.</t>
  </si>
  <si>
    <t>48292745</t>
  </si>
  <si>
    <t>S-0202431/78802/2019</t>
  </si>
  <si>
    <t>S-0202444/78816/2019</t>
  </si>
  <si>
    <t>1902024311</t>
  </si>
  <si>
    <t>1902024441</t>
  </si>
  <si>
    <t>Pavlíček Jiří</t>
  </si>
  <si>
    <t>70953368</t>
  </si>
  <si>
    <t>Kašparec Jakub</t>
  </si>
  <si>
    <t>08397988</t>
  </si>
  <si>
    <t>S-0202258/77419/2018</t>
  </si>
  <si>
    <t>1802022581</t>
  </si>
  <si>
    <t>ZEAS Oskořínek, a.s.</t>
  </si>
  <si>
    <t>25666479</t>
  </si>
  <si>
    <t>S-0203125/125739/2017</t>
  </si>
  <si>
    <t>1702031251</t>
  </si>
  <si>
    <t>Procházka Václav</t>
  </si>
  <si>
    <t>43144187</t>
  </si>
  <si>
    <t>S-0202101/70636/2018</t>
  </si>
  <si>
    <t>S-0201335/37036/2019</t>
  </si>
  <si>
    <t>1802021011</t>
  </si>
  <si>
    <t>1902013351</t>
  </si>
  <si>
    <t>Hybler Jakub, Ing.</t>
  </si>
  <si>
    <t>05193010</t>
  </si>
  <si>
    <t>AGS Agroslužby s.r.o.</t>
  </si>
  <si>
    <t>02332469</t>
  </si>
  <si>
    <t>S-0500070/69156/2018</t>
  </si>
  <si>
    <t>1805000701</t>
  </si>
  <si>
    <t>Juráňová Barbora</t>
  </si>
  <si>
    <t>76169081</t>
  </si>
  <si>
    <t>S-0200438/18910/2019</t>
  </si>
  <si>
    <t>1902004381</t>
  </si>
  <si>
    <t>Zemědělská výroba Heřmanský s.r.o.</t>
  </si>
  <si>
    <t>02434431</t>
  </si>
  <si>
    <t>S-0202760/93516/2017</t>
  </si>
  <si>
    <t>1702027601</t>
  </si>
  <si>
    <t>S-0201452/41187/2019</t>
  </si>
  <si>
    <t>1902014521</t>
  </si>
  <si>
    <t>Bičíková Sylva</t>
  </si>
  <si>
    <t>42717558</t>
  </si>
  <si>
    <t>S-0201242/34407/2019</t>
  </si>
  <si>
    <t>S-0201243/34405/2019</t>
  </si>
  <si>
    <t>1902012421</t>
  </si>
  <si>
    <t>1902012431</t>
  </si>
  <si>
    <t>Souček Ondřej</t>
  </si>
  <si>
    <t>65742371</t>
  </si>
  <si>
    <t>S-0202886/128845/2018</t>
  </si>
  <si>
    <t>1802028861</t>
  </si>
  <si>
    <t>S-0200634/20999/2019</t>
  </si>
  <si>
    <t>S-0200682/22022/2019</t>
  </si>
  <si>
    <t>1902006341</t>
  </si>
  <si>
    <t>1902006821</t>
  </si>
  <si>
    <t>Horymas SK, spol. s r.o.</t>
  </si>
  <si>
    <t>27786897</t>
  </si>
  <si>
    <t>AGRO ZIPAL s.r.o.</t>
  </si>
  <si>
    <t>25948695</t>
  </si>
  <si>
    <t>S-0202812/127700/2018</t>
  </si>
  <si>
    <t>1802028121</t>
  </si>
  <si>
    <t>Zemědělské družstvo Krásná Ves</t>
  </si>
  <si>
    <t>00508705</t>
  </si>
  <si>
    <t>S-0201810/55812/2019</t>
  </si>
  <si>
    <t>S-0201839/55900/2019</t>
  </si>
  <si>
    <t>S-0500095/55991/2019</t>
  </si>
  <si>
    <t>S-0201797/55055/2019</t>
  </si>
  <si>
    <t>S-0201798/55050/2019</t>
  </si>
  <si>
    <t>S-0202008/59131/2019</t>
  </si>
  <si>
    <t>1902018101</t>
  </si>
  <si>
    <t>1902018391</t>
  </si>
  <si>
    <t>1905000951</t>
  </si>
  <si>
    <t>1902017971</t>
  </si>
  <si>
    <t>1902017981</t>
  </si>
  <si>
    <t>1902020081</t>
  </si>
  <si>
    <t>Schnaubeltová Veronika</t>
  </si>
  <si>
    <t>73365297</t>
  </si>
  <si>
    <t>Michanikl Heinz</t>
  </si>
  <si>
    <t>76015947</t>
  </si>
  <si>
    <t>Dvůr Libněves, s.r.o.</t>
  </si>
  <si>
    <t>28504305</t>
  </si>
  <si>
    <t>Hořák Jan</t>
  </si>
  <si>
    <t>45175969</t>
  </si>
  <si>
    <t>S-0200021/00129/2019</t>
  </si>
  <si>
    <t>S-0200022/00127/2019</t>
  </si>
  <si>
    <t>S-0200023/00125/2019</t>
  </si>
  <si>
    <t>1902000211</t>
  </si>
  <si>
    <t>1902000221</t>
  </si>
  <si>
    <t>1902000231</t>
  </si>
  <si>
    <t>S-0500077/72985/2018</t>
  </si>
  <si>
    <t>1805000771</t>
  </si>
  <si>
    <t>TIS lignum s.r.o.</t>
  </si>
  <si>
    <t>25900854</t>
  </si>
  <si>
    <t>S-0201026/34068/2018</t>
  </si>
  <si>
    <t>1802010261</t>
  </si>
  <si>
    <t>Zecha Pavel</t>
  </si>
  <si>
    <t>67355684</t>
  </si>
  <si>
    <t>S-0202609/102399/2018</t>
  </si>
  <si>
    <t>1802026091</t>
  </si>
  <si>
    <t>Diblíček Jiří</t>
  </si>
  <si>
    <t>03822877</t>
  </si>
  <si>
    <t>S-0201554/44761/2019</t>
  </si>
  <si>
    <t>1902015541</t>
  </si>
  <si>
    <t>Bakeš Vlastimil</t>
  </si>
  <si>
    <t>75084562</t>
  </si>
  <si>
    <t>S-2500048/11353/2019</t>
  </si>
  <si>
    <t>1925000481</t>
  </si>
  <si>
    <t>Příhoda Jaroslav</t>
  </si>
  <si>
    <t>73365092</t>
  </si>
  <si>
    <t>S-0202372/88879/2018</t>
  </si>
  <si>
    <t>1802023721</t>
  </si>
  <si>
    <t>Pejos Alekos</t>
  </si>
  <si>
    <t>14558386</t>
  </si>
  <si>
    <t>S-0201044/30159/2019</t>
  </si>
  <si>
    <t>1902010441</t>
  </si>
  <si>
    <t>Soušek Bohumír</t>
  </si>
  <si>
    <t>68322534</t>
  </si>
  <si>
    <t>S-0202395/91630/2018</t>
  </si>
  <si>
    <t>1802023951</t>
  </si>
  <si>
    <t>Štelmáková Veronika</t>
  </si>
  <si>
    <t>87139600</t>
  </si>
  <si>
    <t>S-0202786/123829/2018</t>
  </si>
  <si>
    <t>1802027861</t>
  </si>
  <si>
    <t>Zemědělské družstvo vlastníků Mrákotín</t>
  </si>
  <si>
    <t>60109041</t>
  </si>
  <si>
    <t>S-0400003/96040/2017</t>
  </si>
  <si>
    <t>1704000031</t>
  </si>
  <si>
    <t>Novotný Milan</t>
  </si>
  <si>
    <t>75119943</t>
  </si>
  <si>
    <t>I-ZEMĚDĚLEC zvířata</t>
  </si>
  <si>
    <t>S-0201707/51737/2019</t>
  </si>
  <si>
    <t>1902017071</t>
  </si>
  <si>
    <t>Rada Václav</t>
  </si>
  <si>
    <t>68329644</t>
  </si>
  <si>
    <t>S-0201563/46618/2019</t>
  </si>
  <si>
    <t>S-0201984/57837/2019</t>
  </si>
  <si>
    <t>S-0202097/63505/2019</t>
  </si>
  <si>
    <t>1902015631</t>
  </si>
  <si>
    <t>1902019841</t>
  </si>
  <si>
    <t>1902020971</t>
  </si>
  <si>
    <t>Filipi Zdeněk</t>
  </si>
  <si>
    <t>13193643</t>
  </si>
  <si>
    <t>AGROKOMPLET 2000 spol. s r.o.</t>
  </si>
  <si>
    <t>25411462</t>
  </si>
  <si>
    <t>S-0200297/06373/2018</t>
  </si>
  <si>
    <t>S-0200263/06288/2018</t>
  </si>
  <si>
    <t>1802002971</t>
  </si>
  <si>
    <t>1802002631</t>
  </si>
  <si>
    <t>Urban Radim</t>
  </si>
  <si>
    <t>66678765</t>
  </si>
  <si>
    <t>S-0200061/01750/2018</t>
  </si>
  <si>
    <t>1802000611</t>
  </si>
  <si>
    <t>RUSTIKAL, s.r.o.</t>
  </si>
  <si>
    <t>26291495</t>
  </si>
  <si>
    <t>S-0201322/36989/2019</t>
  </si>
  <si>
    <t>S-0201299/36811/2019</t>
  </si>
  <si>
    <t>1902013221</t>
  </si>
  <si>
    <t>1902012991</t>
  </si>
  <si>
    <t>Ondrůšek Jan Ing.</t>
  </si>
  <si>
    <t>75083817</t>
  </si>
  <si>
    <t>S-0202674/115994/2018</t>
  </si>
  <si>
    <t>1802026741</t>
  </si>
  <si>
    <t>TOPAGRA, spol. s r.o.</t>
  </si>
  <si>
    <t>44018711</t>
  </si>
  <si>
    <t>S-0201457/41401/2019</t>
  </si>
  <si>
    <t>1902014571</t>
  </si>
  <si>
    <t>Vesa Česká Bělá, a.s.</t>
  </si>
  <si>
    <t>48172855</t>
  </si>
  <si>
    <t>S-0201036/30141/2019</t>
  </si>
  <si>
    <t>1902010361</t>
  </si>
  <si>
    <t>STATEK KLADERUBY s.r.o.</t>
  </si>
  <si>
    <t>03627861</t>
  </si>
  <si>
    <t>S-0300112/48620/2019</t>
  </si>
  <si>
    <t>1903001121</t>
  </si>
  <si>
    <t>Družstvo vlastníků půdy a majetku Slavíkov</t>
  </si>
  <si>
    <t>15058166</t>
  </si>
  <si>
    <t>S-0200182/06908/2019</t>
  </si>
  <si>
    <t>1902001821</t>
  </si>
  <si>
    <t>S-0500089/51798/2019</t>
  </si>
  <si>
    <t>1905000891</t>
  </si>
  <si>
    <t>Grochol Richard</t>
  </si>
  <si>
    <t>47827084</t>
  </si>
  <si>
    <t>S-0200451/19167/2019</t>
  </si>
  <si>
    <t>1902004511</t>
  </si>
  <si>
    <t>Štěpán Zdeněk</t>
  </si>
  <si>
    <t>15033872</t>
  </si>
  <si>
    <t>S-0500050/29257/2019</t>
  </si>
  <si>
    <t>1905000501</t>
  </si>
  <si>
    <t>Kracík Petr</t>
  </si>
  <si>
    <t>42190916</t>
  </si>
  <si>
    <t>S-0200820/25678/2019</t>
  </si>
  <si>
    <t>1902008201</t>
  </si>
  <si>
    <t>Šinková Klára</t>
  </si>
  <si>
    <t>65750233</t>
  </si>
  <si>
    <t>S-0200058/04705/2019</t>
  </si>
  <si>
    <t>1902000581</t>
  </si>
  <si>
    <t>Miksa Petr</t>
  </si>
  <si>
    <t>68213620</t>
  </si>
  <si>
    <t>S-0201612/51050/2019</t>
  </si>
  <si>
    <t>1902016121</t>
  </si>
  <si>
    <t>Malina Radek</t>
  </si>
  <si>
    <t>60981008</t>
  </si>
  <si>
    <t>S-0300129/73249/2018</t>
  </si>
  <si>
    <t>S-0500079/72999/2018</t>
  </si>
  <si>
    <t>S-0202699/116065/2018</t>
  </si>
  <si>
    <t>1803001291</t>
  </si>
  <si>
    <t>1805000791</t>
  </si>
  <si>
    <t>1802026991</t>
  </si>
  <si>
    <t>Kluzák Miroslav</t>
  </si>
  <si>
    <t>41908252</t>
  </si>
  <si>
    <t>Vařák Miroslav</t>
  </si>
  <si>
    <t>65499301</t>
  </si>
  <si>
    <t>S-2700943/136726/2017</t>
  </si>
  <si>
    <t>1727009431</t>
  </si>
  <si>
    <t>Brož Petr</t>
  </si>
  <si>
    <t>60065869</t>
  </si>
  <si>
    <t>S-0201929/65469/2018</t>
  </si>
  <si>
    <t>1802019291</t>
  </si>
  <si>
    <t>Ščuglík Ondřej</t>
  </si>
  <si>
    <t>44886349</t>
  </si>
  <si>
    <t>S-0201275/36029/2019</t>
  </si>
  <si>
    <t>1902012751</t>
  </si>
  <si>
    <t>S-0500098/57215/2019</t>
  </si>
  <si>
    <t>1905000981</t>
  </si>
  <si>
    <t>Skřejpek Zdeněk</t>
  </si>
  <si>
    <t>41066642</t>
  </si>
  <si>
    <t>S-0201116/32341/2019</t>
  </si>
  <si>
    <t>S-0200168/05834/2019</t>
  </si>
  <si>
    <t>S-0200714/24626/2019</t>
  </si>
  <si>
    <t>1902011161</t>
  </si>
  <si>
    <t>1902001681</t>
  </si>
  <si>
    <t>1902007141</t>
  </si>
  <si>
    <t>Ouředník Pavel</t>
  </si>
  <si>
    <t>69561117</t>
  </si>
  <si>
    <t>S-0201436/39854/2019</t>
  </si>
  <si>
    <t>1902014361</t>
  </si>
  <si>
    <t>S-0200613/20044/2019</t>
  </si>
  <si>
    <t>1902006131</t>
  </si>
  <si>
    <t>AGRODRUŽSTVO ROŠTĚNÍ, družstvo</t>
  </si>
  <si>
    <t>25595024</t>
  </si>
  <si>
    <t>S-0200518/19896/2019</t>
  </si>
  <si>
    <t>1902005181</t>
  </si>
  <si>
    <t>Kubička Jiří</t>
  </si>
  <si>
    <t>63913623</t>
  </si>
  <si>
    <t>S-0200958/28715/2019</t>
  </si>
  <si>
    <t>1902009581</t>
  </si>
  <si>
    <t>S-0200953/29187/2019</t>
  </si>
  <si>
    <t>1902009531</t>
  </si>
  <si>
    <t>Prachař Jiří</t>
  </si>
  <si>
    <t>47819171</t>
  </si>
  <si>
    <t>S-0202562/97506/2018</t>
  </si>
  <si>
    <t>1802025621</t>
  </si>
  <si>
    <t>S-0200713/24625/2019</t>
  </si>
  <si>
    <t>1902007131</t>
  </si>
  <si>
    <t>Bělonožník Pavel</t>
  </si>
  <si>
    <t>40183866</t>
  </si>
  <si>
    <t>S-2701036/138325/2017</t>
  </si>
  <si>
    <t>1727010361</t>
  </si>
  <si>
    <t>S-0300090/29228/2019</t>
  </si>
  <si>
    <t>S-0200918/29081/2019</t>
  </si>
  <si>
    <t>1903000901</t>
  </si>
  <si>
    <t>1902009181</t>
  </si>
  <si>
    <t>Liber, družstvo vlastníků</t>
  </si>
  <si>
    <t>49447921</t>
  </si>
  <si>
    <t>S-0202235/75510/2018</t>
  </si>
  <si>
    <t>S-0500083/75322/2018</t>
  </si>
  <si>
    <t>1802022351</t>
  </si>
  <si>
    <t>1805000831</t>
  </si>
  <si>
    <t>Haratyk Roman</t>
  </si>
  <si>
    <t>42999782</t>
  </si>
  <si>
    <t>S-0202707/112978/2018</t>
  </si>
  <si>
    <t>1802027071</t>
  </si>
  <si>
    <t>Tůma Antonín, Bc.</t>
  </si>
  <si>
    <t>05734754</t>
  </si>
  <si>
    <t>S-0200808/23803/2019</t>
  </si>
  <si>
    <t>1902008081</t>
  </si>
  <si>
    <t>Vrba Vojtěch</t>
  </si>
  <si>
    <t>46890963</t>
  </si>
  <si>
    <t>S-0202564/100720/2018</t>
  </si>
  <si>
    <t>S-0203207/138016/2018</t>
  </si>
  <si>
    <t>S-0202620/104649/2018</t>
  </si>
  <si>
    <t>S-0202621/104646/2018</t>
  </si>
  <si>
    <t>1802025641</t>
  </si>
  <si>
    <t>1802032071</t>
  </si>
  <si>
    <t>1802026201</t>
  </si>
  <si>
    <t>1802026211</t>
  </si>
  <si>
    <t>ZVOZD  "Horácko", družstvo</t>
  </si>
  <si>
    <t>00140023</t>
  </si>
  <si>
    <t>Opěla Roman</t>
  </si>
  <si>
    <t>75193329</t>
  </si>
  <si>
    <t>ZS Bohuslavice, a.s.</t>
  </si>
  <si>
    <t>25502832</t>
  </si>
  <si>
    <t>S-0201553/45097/2019</t>
  </si>
  <si>
    <t>1902015531</t>
  </si>
  <si>
    <t>Zajíček Antonín</t>
  </si>
  <si>
    <t>62811355</t>
  </si>
  <si>
    <t>S-0202661/108114/2018</t>
  </si>
  <si>
    <t>1802026611</t>
  </si>
  <si>
    <t>Zemědělské družstvo Biskupice</t>
  </si>
  <si>
    <t>00140198</t>
  </si>
  <si>
    <t>S-0203113/135634/2018</t>
  </si>
  <si>
    <t>1802031131</t>
  </si>
  <si>
    <t>Kubečka Čestmír</t>
  </si>
  <si>
    <t>63027364</t>
  </si>
  <si>
    <t>S-0201197/34518/2019</t>
  </si>
  <si>
    <t>1902011971</t>
  </si>
  <si>
    <t>Šeďa Richard, Ing.</t>
  </si>
  <si>
    <t>70260991</t>
  </si>
  <si>
    <t>S-0300074/21458/2019</t>
  </si>
  <si>
    <t>1903000741</t>
  </si>
  <si>
    <t>S-0201590/48492/2019</t>
  </si>
  <si>
    <t>1902015901</t>
  </si>
  <si>
    <t>Řičica Karel</t>
  </si>
  <si>
    <t>49937952</t>
  </si>
  <si>
    <t>S-0200184/07047/2019</t>
  </si>
  <si>
    <t>1902001841</t>
  </si>
  <si>
    <t>Zemědělské obchodní družstvo Ludmírov</t>
  </si>
  <si>
    <t>00155985</t>
  </si>
  <si>
    <t>S-0201212/34561/2019</t>
  </si>
  <si>
    <t>1902012121</t>
  </si>
  <si>
    <t>Dobrovský Radoslav</t>
  </si>
  <si>
    <t>72018691</t>
  </si>
  <si>
    <t>S-0201096/30526/2019</t>
  </si>
  <si>
    <t>1902010961</t>
  </si>
  <si>
    <t>S-0201527/43287/2019</t>
  </si>
  <si>
    <t>1902015271</t>
  </si>
  <si>
    <t>S-0201477/43109/2019</t>
  </si>
  <si>
    <t>1902014771</t>
  </si>
  <si>
    <t>S-0200564/19963/2019</t>
  </si>
  <si>
    <t>1902005641</t>
  </si>
  <si>
    <t>AGRO MK s.r.o.</t>
  </si>
  <si>
    <t>04920597</t>
  </si>
  <si>
    <t>S-0202157/71899/2018</t>
  </si>
  <si>
    <t>1802021571</t>
  </si>
  <si>
    <t>Zetaspol, s.r.o.</t>
  </si>
  <si>
    <t>44053681</t>
  </si>
  <si>
    <t>S-0202464/93613/2018</t>
  </si>
  <si>
    <t>1802024641</t>
  </si>
  <si>
    <t>S-0203042/134826/2018</t>
  </si>
  <si>
    <t>S-0203047/134956/2018</t>
  </si>
  <si>
    <t>1802030421</t>
  </si>
  <si>
    <t>1802030471</t>
  </si>
  <si>
    <t>Němec Ondřej</t>
  </si>
  <si>
    <t>18796109</t>
  </si>
  <si>
    <t>Zemědělská a.s. Čejkovice</t>
  </si>
  <si>
    <t>25504932</t>
  </si>
  <si>
    <t>S-0200045/03119/2019</t>
  </si>
  <si>
    <t>1902000451</t>
  </si>
  <si>
    <t>Klykorka Pavel</t>
  </si>
  <si>
    <t>42115213</t>
  </si>
  <si>
    <t>S-0202920/129208/2018</t>
  </si>
  <si>
    <t>1802029201</t>
  </si>
  <si>
    <t>Mašanský Vlastimil</t>
  </si>
  <si>
    <t>66120535</t>
  </si>
  <si>
    <t>S-0201430/40071/2019</t>
  </si>
  <si>
    <t>1902014301</t>
  </si>
  <si>
    <t>Zemědělské družstvo ORASICE</t>
  </si>
  <si>
    <t>00041599</t>
  </si>
  <si>
    <t>S-0202405/77470/2019</t>
  </si>
  <si>
    <t>S-0202402/77371/2019</t>
  </si>
  <si>
    <t>1902024051</t>
  </si>
  <si>
    <t>1902024021</t>
  </si>
  <si>
    <t>Jandová Eva, Ing.</t>
  </si>
  <si>
    <t>72084944</t>
  </si>
  <si>
    <t>Lukáš Zdeněk</t>
  </si>
  <si>
    <t>49123572</t>
  </si>
  <si>
    <t>S-0202839/128027/2018</t>
  </si>
  <si>
    <t>1802028391</t>
  </si>
  <si>
    <t>Malkusová Františka</t>
  </si>
  <si>
    <t>71244999</t>
  </si>
  <si>
    <t>S-0202281/85190/2018</t>
  </si>
  <si>
    <t>S-0202261/78121/2018</t>
  </si>
  <si>
    <t>1802022811</t>
  </si>
  <si>
    <t>1802022611</t>
  </si>
  <si>
    <t>Pejčoch Petr</t>
  </si>
  <si>
    <t>72019387</t>
  </si>
  <si>
    <t>S-0201740/51845/2019</t>
  </si>
  <si>
    <t>1902017401</t>
  </si>
  <si>
    <t>Farma Skalický s.r.o.</t>
  </si>
  <si>
    <t>28723520</t>
  </si>
  <si>
    <t>S-0201631/51497/2019</t>
  </si>
  <si>
    <t>1902016311</t>
  </si>
  <si>
    <t>S-0201920/57109/2019</t>
  </si>
  <si>
    <t>S-0201952/56672/2019</t>
  </si>
  <si>
    <t>S-0201953/56669/2019</t>
  </si>
  <si>
    <t>1902019201</t>
  </si>
  <si>
    <t>1902019521</t>
  </si>
  <si>
    <t>1902019531</t>
  </si>
  <si>
    <t>ROJ - MK, s.r.o.</t>
  </si>
  <si>
    <t>25264931</t>
  </si>
  <si>
    <t>Rolnické družstvo Dobroměřice</t>
  </si>
  <si>
    <t>49096168</t>
  </si>
  <si>
    <t>Rodinná farma - Suchý, s.r.o.</t>
  </si>
  <si>
    <t>28701038</t>
  </si>
  <si>
    <t>S-0200608/20038/2019</t>
  </si>
  <si>
    <t>S-2701029/138318/2017</t>
  </si>
  <si>
    <t>1902006081</t>
  </si>
  <si>
    <t>1727010291</t>
  </si>
  <si>
    <t>Agro MP, s.r.o.</t>
  </si>
  <si>
    <t>27266923</t>
  </si>
  <si>
    <t>Slavíková Helena, Ing.</t>
  </si>
  <si>
    <t>02926814</t>
  </si>
  <si>
    <t>S-0201472/43092/2019</t>
  </si>
  <si>
    <t>S-0201461/42649/2019</t>
  </si>
  <si>
    <t>1902014721</t>
  </si>
  <si>
    <t>1902014611</t>
  </si>
  <si>
    <t>Ryšavý Michal</t>
  </si>
  <si>
    <t>75102978</t>
  </si>
  <si>
    <t>AGEKO, spol. s r.o.</t>
  </si>
  <si>
    <t>42740339</t>
  </si>
  <si>
    <t>S-2500233/30573/2019</t>
  </si>
  <si>
    <t>1925002331</t>
  </si>
  <si>
    <t>Florián Vlastimil</t>
  </si>
  <si>
    <t>42106842</t>
  </si>
  <si>
    <t>S-0202521/96157/2018</t>
  </si>
  <si>
    <t>S-0202551/96741/2018</t>
  </si>
  <si>
    <t>1802025211</t>
  </si>
  <si>
    <t>1802025511</t>
  </si>
  <si>
    <t>AGROTEAM Černochov, s. r. o.</t>
  </si>
  <si>
    <t>28747399</t>
  </si>
  <si>
    <t>S-0200416/12291/2019</t>
  </si>
  <si>
    <t>S-0200417/12293/2019</t>
  </si>
  <si>
    <t>S-2500061/18524/2019</t>
  </si>
  <si>
    <t>1902004161</t>
  </si>
  <si>
    <t>1902004171</t>
  </si>
  <si>
    <t>1925000611</t>
  </si>
  <si>
    <t>Kroužecký Jaroslav</t>
  </si>
  <si>
    <t>42739977</t>
  </si>
  <si>
    <t>Mikeš Petr</t>
  </si>
  <si>
    <t>48968731</t>
  </si>
  <si>
    <t>Karbanová Lucie, Ing.</t>
  </si>
  <si>
    <t>06861792</t>
  </si>
  <si>
    <t>S-0201779/52901/2019</t>
  </si>
  <si>
    <t>1902017791</t>
  </si>
  <si>
    <t>Robl Jaroslav</t>
  </si>
  <si>
    <t>72556391</t>
  </si>
  <si>
    <t>S-0202225/74943/2018</t>
  </si>
  <si>
    <t>1802022251</t>
  </si>
  <si>
    <t>Bardzák Lukáš</t>
  </si>
  <si>
    <t>69424411</t>
  </si>
  <si>
    <t>S-0202653/106790/2018</t>
  </si>
  <si>
    <t>S-0202655/106787/2018</t>
  </si>
  <si>
    <t>1802026531</t>
  </si>
  <si>
    <t>1802026551</t>
  </si>
  <si>
    <t>AGRO Hoštka a.s.</t>
  </si>
  <si>
    <t>49096150</t>
  </si>
  <si>
    <t>S-0201971/67857/2018</t>
  </si>
  <si>
    <t>1802019711</t>
  </si>
  <si>
    <t>Devátý Martin</t>
  </si>
  <si>
    <t>42438420</t>
  </si>
  <si>
    <t>S-0200309/11782/2019</t>
  </si>
  <si>
    <t>S-0200279/11617/2019</t>
  </si>
  <si>
    <t>1902003091</t>
  </si>
  <si>
    <t>1902002791</t>
  </si>
  <si>
    <t>Hrdlička Zdeněk</t>
  </si>
  <si>
    <t>72769033</t>
  </si>
  <si>
    <t>S-0200666/21825/2019</t>
  </si>
  <si>
    <t>1902006661</t>
  </si>
  <si>
    <t>S-0201856/64051/2018</t>
  </si>
  <si>
    <t>1802018561</t>
  </si>
  <si>
    <t>S-0203001/133589/2018</t>
  </si>
  <si>
    <t>1802030011</t>
  </si>
  <si>
    <t>Kočí Václav</t>
  </si>
  <si>
    <t>69764271</t>
  </si>
  <si>
    <t>S-0200166/05789/2019</t>
  </si>
  <si>
    <t>1902001661</t>
  </si>
  <si>
    <t>S-0200914/29075/2019</t>
  </si>
  <si>
    <t>S-2500157/29091/2019</t>
  </si>
  <si>
    <t>S-0200884/28443/2019</t>
  </si>
  <si>
    <t>1902009141</t>
  </si>
  <si>
    <t>1925001571</t>
  </si>
  <si>
    <t>1902008841</t>
  </si>
  <si>
    <t>Zemědělské družstvo Hosín</t>
  </si>
  <si>
    <t>00109339</t>
  </si>
  <si>
    <t>AGRO SVOBODA s.r.o.</t>
  </si>
  <si>
    <t>02022117</t>
  </si>
  <si>
    <t>Opekar Jiří, Ing.</t>
  </si>
  <si>
    <t>40733645</t>
  </si>
  <si>
    <t>S-0203197/138006/2018</t>
  </si>
  <si>
    <t>1802031971</t>
  </si>
  <si>
    <t>Raabová Marcela, Ing., Ph.D.</t>
  </si>
  <si>
    <t>75141175</t>
  </si>
  <si>
    <t>S-0500048/48019/2018</t>
  </si>
  <si>
    <t>1805000481</t>
  </si>
  <si>
    <t>S-0500024/11785/2019</t>
  </si>
  <si>
    <t>S-0200345/11861/2019</t>
  </si>
  <si>
    <t>1905000241</t>
  </si>
  <si>
    <t>1902003451</t>
  </si>
  <si>
    <t>Reinisch Petr</t>
  </si>
  <si>
    <t>46877771</t>
  </si>
  <si>
    <t>ZEMCHEBA, s.r.o.</t>
  </si>
  <si>
    <t>25174797</t>
  </si>
  <si>
    <t>S-0200395/11908/2019</t>
  </si>
  <si>
    <t>S-0200303/11669/2019</t>
  </si>
  <si>
    <t>1902003951</t>
  </si>
  <si>
    <t>1902003031</t>
  </si>
  <si>
    <t>Chalupa Jan</t>
  </si>
  <si>
    <t>75067480</t>
  </si>
  <si>
    <t>EPIGON A s.r.o.</t>
  </si>
  <si>
    <t>48245321</t>
  </si>
  <si>
    <t>S-0202204/67062/2017</t>
  </si>
  <si>
    <t>1702022041</t>
  </si>
  <si>
    <t>ZETA-NOVA Strážkovice s.r.o.</t>
  </si>
  <si>
    <t>60837187</t>
  </si>
  <si>
    <t>S-0201045/30160/2019</t>
  </si>
  <si>
    <t>1902010451</t>
  </si>
  <si>
    <t>Kodajek Jiří</t>
  </si>
  <si>
    <t>44621248</t>
  </si>
  <si>
    <t>S-0202845/128033/2018</t>
  </si>
  <si>
    <t>S-0202836/128024/2018</t>
  </si>
  <si>
    <t>1802028451</t>
  </si>
  <si>
    <t>1802028361</t>
  </si>
  <si>
    <t>Červenka agro s.r.o.</t>
  </si>
  <si>
    <t>04517032</t>
  </si>
  <si>
    <t>Farma Dobrkov s.r.o.</t>
  </si>
  <si>
    <t>26024250</t>
  </si>
  <si>
    <t>S-0202105/63368/2019</t>
  </si>
  <si>
    <t>1902021051</t>
  </si>
  <si>
    <t>Kubernát Jiří, Ing.</t>
  </si>
  <si>
    <t>48374156</t>
  </si>
  <si>
    <t>S-0300116/51537/2019</t>
  </si>
  <si>
    <t>S-0201714/51754/2019</t>
  </si>
  <si>
    <t>1903001161</t>
  </si>
  <si>
    <t>1902017141</t>
  </si>
  <si>
    <t>AGROSPOL ROŽMITÁL NA ŠUMAVĚ s.r.o.</t>
  </si>
  <si>
    <t>48204773</t>
  </si>
  <si>
    <t>S-0201474/43096/2019</t>
  </si>
  <si>
    <t>1902014741</t>
  </si>
  <si>
    <t>Kubín Tomáš</t>
  </si>
  <si>
    <t>72269901</t>
  </si>
  <si>
    <t>S-2500073/19879/2019</t>
  </si>
  <si>
    <t>1925000731</t>
  </si>
  <si>
    <t>Pošumaví, a.s.</t>
  </si>
  <si>
    <t>26018527</t>
  </si>
  <si>
    <t>S-0202978/133104/2018</t>
  </si>
  <si>
    <t>1802029781</t>
  </si>
  <si>
    <t>PIVKOVICE a.s.</t>
  </si>
  <si>
    <t>25154443</t>
  </si>
  <si>
    <t>S-0500047/29200/2019</t>
  </si>
  <si>
    <t>1905000471</t>
  </si>
  <si>
    <t>Bábíček Antonín</t>
  </si>
  <si>
    <t>49753215</t>
  </si>
  <si>
    <t>S-0200160/05517/2019</t>
  </si>
  <si>
    <t>1902001601</t>
  </si>
  <si>
    <t>Farma Sousedovice s.r.o.</t>
  </si>
  <si>
    <t>03531350</t>
  </si>
  <si>
    <t>S-0200115/05433/2019</t>
  </si>
  <si>
    <t>1902001151</t>
  </si>
  <si>
    <t>Zasadil Luboš</t>
  </si>
  <si>
    <t>48204714</t>
  </si>
  <si>
    <t>S-0200443/18888/2019</t>
  </si>
  <si>
    <t>1902004431</t>
  </si>
  <si>
    <t>Vokáč Martin</t>
  </si>
  <si>
    <t>01291203</t>
  </si>
  <si>
    <t>S-0202040/69903/2018</t>
  </si>
  <si>
    <t>1802020401</t>
  </si>
  <si>
    <t>Žáček Josef</t>
  </si>
  <si>
    <t>40707482</t>
  </si>
  <si>
    <t>S-0202739/121228/2018</t>
  </si>
  <si>
    <t>S-2600019/121239/2018</t>
  </si>
  <si>
    <t>1802027391</t>
  </si>
  <si>
    <t>1826000191</t>
  </si>
  <si>
    <t>ZPRACOVATEL - DE MINIMIS</t>
  </si>
  <si>
    <t>S-0202455/93600/2018</t>
  </si>
  <si>
    <t>1802024551</t>
  </si>
  <si>
    <t>S-0300163/135036/2018</t>
  </si>
  <si>
    <t>1803001631</t>
  </si>
  <si>
    <t>S-0202236/75529/2018</t>
  </si>
  <si>
    <t>1802022361</t>
  </si>
  <si>
    <t>S-0202665/110495/2018</t>
  </si>
  <si>
    <t>1802026651</t>
  </si>
  <si>
    <t>Podoláková Ivana</t>
  </si>
  <si>
    <t>70516405</t>
  </si>
  <si>
    <t>S-0200469/19662/2019</t>
  </si>
  <si>
    <t>1902004691</t>
  </si>
  <si>
    <t>LAMBECK s.r.o.</t>
  </si>
  <si>
    <t>04421761</t>
  </si>
  <si>
    <t>S-0201518/43245/2019</t>
  </si>
  <si>
    <t>1902015181</t>
  </si>
  <si>
    <t>DUSPOL, spol. s r.o.</t>
  </si>
  <si>
    <t>49969722</t>
  </si>
  <si>
    <t>S-0201128/33171/2019</t>
  </si>
  <si>
    <t>S-0500061/32771/2019</t>
  </si>
  <si>
    <t>S-0201121/32417/2019</t>
  </si>
  <si>
    <t>1902011281</t>
  </si>
  <si>
    <t>1905000611</t>
  </si>
  <si>
    <t>1902011211</t>
  </si>
  <si>
    <t>FREDI s.r.o.</t>
  </si>
  <si>
    <t>25174568</t>
  </si>
  <si>
    <t>Vrchlavský David</t>
  </si>
  <si>
    <t>76208907</t>
  </si>
  <si>
    <t>Lukšová Šárka</t>
  </si>
  <si>
    <t>06185509</t>
  </si>
  <si>
    <t>S-0202350/88172/2018</t>
  </si>
  <si>
    <t>S-0202267/77988/2018</t>
  </si>
  <si>
    <t>1802023501</t>
  </si>
  <si>
    <t>1802022671</t>
  </si>
  <si>
    <t>STATEK BŘEŽANY, spol. s r.o.</t>
  </si>
  <si>
    <t>48529249</t>
  </si>
  <si>
    <t>Moudrý Roman</t>
  </si>
  <si>
    <t>63258218</t>
  </si>
  <si>
    <t>S-0200099/02607/2018</t>
  </si>
  <si>
    <t>1802000991</t>
  </si>
  <si>
    <t>VINICE - HNÁNICE s.r.o.</t>
  </si>
  <si>
    <t>26247216</t>
  </si>
  <si>
    <t>S-0202315/74865/2019</t>
  </si>
  <si>
    <t>1902023151</t>
  </si>
  <si>
    <t>S-0201586/48749/2019</t>
  </si>
  <si>
    <t>1902015861</t>
  </si>
  <si>
    <t>Kotalík Milan</t>
  </si>
  <si>
    <t>11315571</t>
  </si>
  <si>
    <t>S-0203053/135277/2018</t>
  </si>
  <si>
    <t>1802030531</t>
  </si>
  <si>
    <t>Plíšek Petr, DiS.</t>
  </si>
  <si>
    <t>71249648</t>
  </si>
  <si>
    <t>S-0202211/75295/2018</t>
  </si>
  <si>
    <t>1802022111</t>
  </si>
  <si>
    <t>ZP Hospříz, a.s.</t>
  </si>
  <si>
    <t>25175661</t>
  </si>
  <si>
    <t>S-0203177/137984/2018</t>
  </si>
  <si>
    <t>1802031771</t>
  </si>
  <si>
    <t>Vystrčil Václav</t>
  </si>
  <si>
    <t>44966075</t>
  </si>
  <si>
    <t>S-0201181/33877/2019</t>
  </si>
  <si>
    <t>1902011811</t>
  </si>
  <si>
    <t>Jiří Jura s.r.o.</t>
  </si>
  <si>
    <t>48208591</t>
  </si>
  <si>
    <t>S-0202352/89372/2018</t>
  </si>
  <si>
    <t>1802023521</t>
  </si>
  <si>
    <t>NOBOS Bor, s.r.o.</t>
  </si>
  <si>
    <t>47719176</t>
  </si>
  <si>
    <t>S-0201749/59293/2018</t>
  </si>
  <si>
    <t>1802017491</t>
  </si>
  <si>
    <t>S-0300160/129052/2018</t>
  </si>
  <si>
    <t>1803001601</t>
  </si>
  <si>
    <t>Kouba Martin Ing.</t>
  </si>
  <si>
    <t>75102625</t>
  </si>
  <si>
    <t>S-0201817/60906/2018</t>
  </si>
  <si>
    <t>S-0202866/128057/2018</t>
  </si>
  <si>
    <t>S-0201363/38220/2019</t>
  </si>
  <si>
    <t>S-0203167/137510/2018</t>
  </si>
  <si>
    <t>1802018171</t>
  </si>
  <si>
    <t>1802028661</t>
  </si>
  <si>
    <t>1902013631</t>
  </si>
  <si>
    <t>1802031671</t>
  </si>
  <si>
    <t>Goubej Jiří</t>
  </si>
  <si>
    <t>75154901</t>
  </si>
  <si>
    <t>Šťástková Lenka</t>
  </si>
  <si>
    <t>87293803</t>
  </si>
  <si>
    <t>AGRO - družstvo Ostrovec</t>
  </si>
  <si>
    <t>49050931</t>
  </si>
  <si>
    <t>S-0201722/51775/2019</t>
  </si>
  <si>
    <t>S-0201728/51794/2019</t>
  </si>
  <si>
    <t>S-0201687/51681/2019</t>
  </si>
  <si>
    <t>1902017221</t>
  </si>
  <si>
    <t>1902017281</t>
  </si>
  <si>
    <t>1902016871</t>
  </si>
  <si>
    <t>Javůrková Petra, Bc.</t>
  </si>
  <si>
    <t>75237938</t>
  </si>
  <si>
    <t>Přibyl Václav</t>
  </si>
  <si>
    <t>72556587</t>
  </si>
  <si>
    <t>S-0201983/57667/2019</t>
  </si>
  <si>
    <t>1902019831</t>
  </si>
  <si>
    <t>S-0202692/92517/2019</t>
  </si>
  <si>
    <t>1902026921</t>
  </si>
  <si>
    <t>Polčák Jan</t>
  </si>
  <si>
    <t>70961344</t>
  </si>
  <si>
    <t>S-0200116/05435/2019</t>
  </si>
  <si>
    <t>1902001161</t>
  </si>
  <si>
    <t>Zemědělské družstvo Hříšice</t>
  </si>
  <si>
    <t>00110400</t>
  </si>
  <si>
    <t>S-0201558/44927/2019</t>
  </si>
  <si>
    <t>1902015581</t>
  </si>
  <si>
    <t>Král Martin</t>
  </si>
  <si>
    <t>60623489</t>
  </si>
  <si>
    <t>S-2500183/28521/2019</t>
  </si>
  <si>
    <t>1925001831</t>
  </si>
  <si>
    <t>Pilař Martin Ing.</t>
  </si>
  <si>
    <t>61215791</t>
  </si>
  <si>
    <t>S-0200988/29261/2019</t>
  </si>
  <si>
    <t>1902009881</t>
  </si>
  <si>
    <t>Hubka Miloš</t>
  </si>
  <si>
    <t>62726188</t>
  </si>
  <si>
    <t>S-0202796/125111/2018</t>
  </si>
  <si>
    <t>1802027961</t>
  </si>
  <si>
    <t>Šeda Jaromír</t>
  </si>
  <si>
    <t>69156794</t>
  </si>
  <si>
    <t>S-0202450/78880/2019</t>
  </si>
  <si>
    <t>1902024501</t>
  </si>
  <si>
    <t>Žoček Petr</t>
  </si>
  <si>
    <t>62728156</t>
  </si>
  <si>
    <t>S-0202561/97592/2018</t>
  </si>
  <si>
    <t>S-0202529/96167/2018</t>
  </si>
  <si>
    <t>1802025611</t>
  </si>
  <si>
    <t>1802025291</t>
  </si>
  <si>
    <t>Piskora Jaroslav</t>
  </si>
  <si>
    <t>76472876</t>
  </si>
  <si>
    <t>Zemědělské družstvo OSTAŠ</t>
  </si>
  <si>
    <t>00126918</t>
  </si>
  <si>
    <t>S-0201033/30136/2019</t>
  </si>
  <si>
    <t>1902010331</t>
  </si>
  <si>
    <t>Zemědělské družstvo Velké Poříčí</t>
  </si>
  <si>
    <t>48171026</t>
  </si>
  <si>
    <t>S-0202369/89395/2018</t>
  </si>
  <si>
    <t>1802023691</t>
  </si>
  <si>
    <t>S-0300156/128786/2018</t>
  </si>
  <si>
    <t>S-0202862/128053/2018</t>
  </si>
  <si>
    <t>S-0202822/128009/2018</t>
  </si>
  <si>
    <t>1803001561</t>
  </si>
  <si>
    <t>1802028621</t>
  </si>
  <si>
    <t>1802028221</t>
  </si>
  <si>
    <t>AGRO BYSTŘICE a.s.</t>
  </si>
  <si>
    <t>25282409</t>
  </si>
  <si>
    <t>Svatošová Jana</t>
  </si>
  <si>
    <t>87923670</t>
  </si>
  <si>
    <t>ZOPOS Přestavlky a.s.</t>
  </si>
  <si>
    <t>48173215</t>
  </si>
  <si>
    <t>S-0200230/04966/2018</t>
  </si>
  <si>
    <t>1802002301</t>
  </si>
  <si>
    <t>Doležal Viktor</t>
  </si>
  <si>
    <t>13545281</t>
  </si>
  <si>
    <t>S-0202092/62626/2019</t>
  </si>
  <si>
    <t>1902020921</t>
  </si>
  <si>
    <t>S-0202049/60816/2019</t>
  </si>
  <si>
    <t>S-0202028/60709/2019</t>
  </si>
  <si>
    <t>S-0201915/56873/2019</t>
  </si>
  <si>
    <t>S-0202145/64011/2019</t>
  </si>
  <si>
    <t>1902020491</t>
  </si>
  <si>
    <t>1902020281</t>
  </si>
  <si>
    <t>1902019151</t>
  </si>
  <si>
    <t>1902021451</t>
  </si>
  <si>
    <t>SELKA, a.s.</t>
  </si>
  <si>
    <t>47469412</t>
  </si>
  <si>
    <t>Linger Petr</t>
  </si>
  <si>
    <t>48984922</t>
  </si>
  <si>
    <t>AGROSEM semenářské družstvo</t>
  </si>
  <si>
    <t>48155080</t>
  </si>
  <si>
    <t>AGROM TŘEBNOUŠEVES, s.r.o.</t>
  </si>
  <si>
    <t>25934066</t>
  </si>
  <si>
    <t>S-0201765/52625/2019</t>
  </si>
  <si>
    <t>1902017651</t>
  </si>
  <si>
    <t>Holečková Radmila</t>
  </si>
  <si>
    <t>45978701</t>
  </si>
  <si>
    <t>S-0201748/51867/2019</t>
  </si>
  <si>
    <t>1902017481</t>
  </si>
  <si>
    <t>Šroler Pavel</t>
  </si>
  <si>
    <t>73656135</t>
  </si>
  <si>
    <t>S-0201764/52618/2019</t>
  </si>
  <si>
    <t>S-0201622/51461/2019</t>
  </si>
  <si>
    <t>1902017641</t>
  </si>
  <si>
    <t>1902016221</t>
  </si>
  <si>
    <t>Vacek Vladimír</t>
  </si>
  <si>
    <t>18855326</t>
  </si>
  <si>
    <t>Moravec Jan</t>
  </si>
  <si>
    <t>15040763</t>
  </si>
  <si>
    <t>S-2500057/12140/2019</t>
  </si>
  <si>
    <t>S-0202280/85189/2018</t>
  </si>
  <si>
    <t>1925000571</t>
  </si>
  <si>
    <t>1802022801</t>
  </si>
  <si>
    <t>Andrysek Jiří</t>
  </si>
  <si>
    <t>75088924</t>
  </si>
  <si>
    <t>S-0200745/24670/2019</t>
  </si>
  <si>
    <t>1902007451</t>
  </si>
  <si>
    <t>S-0300052/19898/2019</t>
  </si>
  <si>
    <t>1903000521</t>
  </si>
  <si>
    <t>Zemědělsko-obchodní družstvo Žichlínek</t>
  </si>
  <si>
    <t>00131768</t>
  </si>
  <si>
    <t>S-0200831/25561/2019</t>
  </si>
  <si>
    <t>S-0202947/133059/2018</t>
  </si>
  <si>
    <t>1902008311</t>
  </si>
  <si>
    <t>1802029471</t>
  </si>
  <si>
    <t>Meisner Marek</t>
  </si>
  <si>
    <t>67473849</t>
  </si>
  <si>
    <t>S-0200128/05458/2019</t>
  </si>
  <si>
    <t>S-0200141/05488/2019</t>
  </si>
  <si>
    <t>1902001281</t>
  </si>
  <si>
    <t>1902001411</t>
  </si>
  <si>
    <t>Kalhous Vladislav</t>
  </si>
  <si>
    <t>48145572</t>
  </si>
  <si>
    <t>S-0202427/92463/2018</t>
  </si>
  <si>
    <t>1802024271</t>
  </si>
  <si>
    <t>Chalupa Pavel</t>
  </si>
  <si>
    <t>44406355</t>
  </si>
  <si>
    <t>S-0201965/67216/2018</t>
  </si>
  <si>
    <t>S-0201919/65722/2018</t>
  </si>
  <si>
    <t>S-0203106/135707/2018</t>
  </si>
  <si>
    <t>S-0203101/135700/2018</t>
  </si>
  <si>
    <t>S-0203062/135648/2018</t>
  </si>
  <si>
    <t>1802019651</t>
  </si>
  <si>
    <t>1802019191</t>
  </si>
  <si>
    <t>1802031061</t>
  </si>
  <si>
    <t>1802031011</t>
  </si>
  <si>
    <t>1802030621</t>
  </si>
  <si>
    <t>Dašek Jiří</t>
  </si>
  <si>
    <t>06740545</t>
  </si>
  <si>
    <t>Petr Jiří, Ing.</t>
  </si>
  <si>
    <t>15041131</t>
  </si>
  <si>
    <t>Koníček Štěpán</t>
  </si>
  <si>
    <t>86552384</t>
  </si>
  <si>
    <t>ZEVAS Vraclav a.s.</t>
  </si>
  <si>
    <t>64829219</t>
  </si>
  <si>
    <t>S-0202680/116008/2018</t>
  </si>
  <si>
    <t>1802026801</t>
  </si>
  <si>
    <t>Agro Jaroměř, spol. s r.o.</t>
  </si>
  <si>
    <t>47470186</t>
  </si>
  <si>
    <t>S-0202624/105191/2018</t>
  </si>
  <si>
    <t>1802026241</t>
  </si>
  <si>
    <t>Zemědělská společnost  Český ráj  Podůlší, a.s.</t>
  </si>
  <si>
    <t>25287010</t>
  </si>
  <si>
    <t>S-0201577/47487/2019</t>
  </si>
  <si>
    <t>1902015771</t>
  </si>
  <si>
    <t>Zemědělská společnost Radim a.s.</t>
  </si>
  <si>
    <t>25264508</t>
  </si>
  <si>
    <t>S-0201982/67878/2018</t>
  </si>
  <si>
    <t>S-0201996/67444/2018</t>
  </si>
  <si>
    <t>S-0202000/68486/2018</t>
  </si>
  <si>
    <t>1802019821</t>
  </si>
  <si>
    <t>1802019961</t>
  </si>
  <si>
    <t>1802020001</t>
  </si>
  <si>
    <t>Hubálek Libor</t>
  </si>
  <si>
    <t>72022353</t>
  </si>
  <si>
    <t>Janský Vít</t>
  </si>
  <si>
    <t>87674416</t>
  </si>
  <si>
    <t>S-0202002/68782/2018</t>
  </si>
  <si>
    <t>S-0202015/68803/2018</t>
  </si>
  <si>
    <t>S-0202638/107993/2018</t>
  </si>
  <si>
    <t>S-0202636/107988/2018</t>
  </si>
  <si>
    <t>1802020021</t>
  </si>
  <si>
    <t>1802020151</t>
  </si>
  <si>
    <t>1802026381</t>
  </si>
  <si>
    <t>1802026361</t>
  </si>
  <si>
    <t>EKOFARMA Strakovec s.r.o.</t>
  </si>
  <si>
    <t>25968769</t>
  </si>
  <si>
    <t>PERSEUS, a.s.</t>
  </si>
  <si>
    <t>15057682</t>
  </si>
  <si>
    <t>S-0201038/34551/2018</t>
  </si>
  <si>
    <t>1802010381</t>
  </si>
  <si>
    <t>S-0203212/137777/2018</t>
  </si>
  <si>
    <t>1802032121</t>
  </si>
  <si>
    <t>Scholz Jaroslav</t>
  </si>
  <si>
    <t>68211414</t>
  </si>
  <si>
    <t>S-0202893/129860/2018</t>
  </si>
  <si>
    <t>1802028931</t>
  </si>
  <si>
    <t>S-0201261/41583/2018</t>
  </si>
  <si>
    <t>1802012611</t>
  </si>
  <si>
    <t>S-0203035/134700/2018</t>
  </si>
  <si>
    <t>1802030351</t>
  </si>
  <si>
    <t>Tajchman Petr</t>
  </si>
  <si>
    <t>48633852</t>
  </si>
  <si>
    <t>S-0202589/84466/2019</t>
  </si>
  <si>
    <t>1902025891</t>
  </si>
  <si>
    <t>S-0202551/83442/2019</t>
  </si>
  <si>
    <t>1902025511</t>
  </si>
  <si>
    <t>UNIAGRO, s.r.o.</t>
  </si>
  <si>
    <t>47473878</t>
  </si>
  <si>
    <t>S-0500074/70642/2018</t>
  </si>
  <si>
    <t>1805000741</t>
  </si>
  <si>
    <t>Bednář Libor</t>
  </si>
  <si>
    <t>88633420</t>
  </si>
  <si>
    <t>S-0201538/43999/2019</t>
  </si>
  <si>
    <t>1902015381</t>
  </si>
  <si>
    <t>AGRO JESENICKO  a.s.</t>
  </si>
  <si>
    <t>60793473</t>
  </si>
  <si>
    <t>S-0202887/129012/2018</t>
  </si>
  <si>
    <t>S-0202888/129010/2018</t>
  </si>
  <si>
    <t>1802028871</t>
  </si>
  <si>
    <t>1802028881</t>
  </si>
  <si>
    <t>S-0202382/89967/2018</t>
  </si>
  <si>
    <t>1802023821</t>
  </si>
  <si>
    <t>LUPOFYT s.r.o.</t>
  </si>
  <si>
    <t>46348824</t>
  </si>
  <si>
    <t>S-0201793/59740/2018</t>
  </si>
  <si>
    <t>1802017931</t>
  </si>
  <si>
    <t>AGRO SVATBÍN s.r.o.</t>
  </si>
  <si>
    <t>27131041</t>
  </si>
  <si>
    <t>S-0202823/128010/2018</t>
  </si>
  <si>
    <t>1802028231</t>
  </si>
  <si>
    <t>Mrázek David</t>
  </si>
  <si>
    <t>71291245</t>
  </si>
  <si>
    <t>S-0300114/50671/2019</t>
  </si>
  <si>
    <t>1903001141</t>
  </si>
  <si>
    <t>Statek Novák Jarpice - Kamenice s.r.o.</t>
  </si>
  <si>
    <t>27407730</t>
  </si>
  <si>
    <t>S-0201666/51599/2019</t>
  </si>
  <si>
    <t>1902016661</t>
  </si>
  <si>
    <t>Zeman Antonín</t>
  </si>
  <si>
    <t>86635760</t>
  </si>
  <si>
    <t>S-0202024/60705/2019</t>
  </si>
  <si>
    <t>S-0202070/61164/2019</t>
  </si>
  <si>
    <t>1902020241</t>
  </si>
  <si>
    <t>1902020701</t>
  </si>
  <si>
    <t>Král Lukáš, Ing.</t>
  </si>
  <si>
    <t>74425471</t>
  </si>
  <si>
    <t>S-0200542/19935/2019</t>
  </si>
  <si>
    <t>1902005421</t>
  </si>
  <si>
    <t>Řezníček Jan, DiS.</t>
  </si>
  <si>
    <t>71248480</t>
  </si>
  <si>
    <t>S-2500101/24665/2019</t>
  </si>
  <si>
    <t>1925001011</t>
  </si>
  <si>
    <t>Licehamr Jaroslav, Ing.</t>
  </si>
  <si>
    <t>48646491</t>
  </si>
  <si>
    <t>S-0200927/29104/2019</t>
  </si>
  <si>
    <t>1902009271</t>
  </si>
  <si>
    <t>Agrio s.r.o.</t>
  </si>
  <si>
    <t>25065220</t>
  </si>
  <si>
    <t>S-0202539/95713/2018</t>
  </si>
  <si>
    <t>1802025391</t>
  </si>
  <si>
    <t>Procházka Libor</t>
  </si>
  <si>
    <t>70907790</t>
  </si>
  <si>
    <t>S-0202239/66226/2019</t>
  </si>
  <si>
    <t>1902022391</t>
  </si>
  <si>
    <t>Stolle Bedřich</t>
  </si>
  <si>
    <t>67682910</t>
  </si>
  <si>
    <t>S-0201327/37004/2019</t>
  </si>
  <si>
    <t>1902013271</t>
  </si>
  <si>
    <t>Vrbský David</t>
  </si>
  <si>
    <t>64935141</t>
  </si>
  <si>
    <t>S-0203009/133855/2018</t>
  </si>
  <si>
    <t>S-0203008/133853/2018</t>
  </si>
  <si>
    <t>1802030091</t>
  </si>
  <si>
    <t>1802030081</t>
  </si>
  <si>
    <t>ZEMSPOL STUDÉNKA a.s.</t>
  </si>
  <si>
    <t>61974986</t>
  </si>
  <si>
    <t>S-0203061/135647/2018</t>
  </si>
  <si>
    <t>S-0203071/135663/2018</t>
  </si>
  <si>
    <t>1802030611</t>
  </si>
  <si>
    <t>1802030711</t>
  </si>
  <si>
    <t>Srb Jaroslav</t>
  </si>
  <si>
    <t>16979117</t>
  </si>
  <si>
    <t>S-0202468/93623/2018</t>
  </si>
  <si>
    <t>S-0202469/93624/2018</t>
  </si>
  <si>
    <t>1802024681</t>
  </si>
  <si>
    <t>1802024691</t>
  </si>
  <si>
    <t>Linksfeiler František</t>
  </si>
  <si>
    <t>72558482</t>
  </si>
  <si>
    <t>Agricoltori Tachov V, a.s.</t>
  </si>
  <si>
    <t>05999642</t>
  </si>
  <si>
    <t>S-0202710/115123/2018</t>
  </si>
  <si>
    <t>1802027101</t>
  </si>
  <si>
    <t>S-2701017/138306/2017</t>
  </si>
  <si>
    <t>1727010171</t>
  </si>
  <si>
    <t>S-0201539/44002/2019</t>
  </si>
  <si>
    <t>1902015391</t>
  </si>
  <si>
    <t>S-0202364/89388/2018</t>
  </si>
  <si>
    <t>1802023641</t>
  </si>
  <si>
    <t>A G R O  Měšetice  s.r.o.</t>
  </si>
  <si>
    <t>46357866</t>
  </si>
  <si>
    <t>S-0201258/35454/2019</t>
  </si>
  <si>
    <t>S-0201282/36143/2019</t>
  </si>
  <si>
    <t>S-0202813/127625/2018</t>
  </si>
  <si>
    <t>S-0202842/128030/2018</t>
  </si>
  <si>
    <t>1902012581</t>
  </si>
  <si>
    <t>1902012821</t>
  </si>
  <si>
    <t>1802028131</t>
  </si>
  <si>
    <t>1802028421</t>
  </si>
  <si>
    <t>Tintěra Jan</t>
  </si>
  <si>
    <t>63534827</t>
  </si>
  <si>
    <t>Lonský Jiří</t>
  </si>
  <si>
    <t>68998422</t>
  </si>
  <si>
    <t>Hospodářský dvůr Magdalena, s.r.o.</t>
  </si>
  <si>
    <t>26399148</t>
  </si>
  <si>
    <t>Hromas Ondřej</t>
  </si>
  <si>
    <t>72533498</t>
  </si>
  <si>
    <t>S-0201823/60953/2018</t>
  </si>
  <si>
    <t>1802018231</t>
  </si>
  <si>
    <t>Soukup Karel</t>
  </si>
  <si>
    <t>45343951</t>
  </si>
  <si>
    <t>S-0201865/55989/2019</t>
  </si>
  <si>
    <t>S-0201877/56017/2019</t>
  </si>
  <si>
    <t>1902018651</t>
  </si>
  <si>
    <t>1902018771</t>
  </si>
  <si>
    <t>Statek Čmelíny s.r.o.</t>
  </si>
  <si>
    <t>06493998</t>
  </si>
  <si>
    <t>Vágnerová Dana</t>
  </si>
  <si>
    <t>49749773</t>
  </si>
  <si>
    <t>S-0201623/51464/2019</t>
  </si>
  <si>
    <t>1902016231</t>
  </si>
  <si>
    <t>Boháčková Naděžda</t>
  </si>
  <si>
    <t>45344591</t>
  </si>
  <si>
    <t>S-2500069/19192/2019</t>
  </si>
  <si>
    <t>1925000691</t>
  </si>
  <si>
    <t>Zemědělské družstvo se sídlem v Suchodole</t>
  </si>
  <si>
    <t>47048328</t>
  </si>
  <si>
    <t>S-0200678/21846/2019</t>
  </si>
  <si>
    <t>S-0200674/21864/2019</t>
  </si>
  <si>
    <t>1902006781</t>
  </si>
  <si>
    <t>1902006741</t>
  </si>
  <si>
    <t>Kott Dominik</t>
  </si>
  <si>
    <t>05498112</t>
  </si>
  <si>
    <t>Vokrouhlík Michal</t>
  </si>
  <si>
    <t>70909458</t>
  </si>
  <si>
    <t>S-0202241/75672/2018</t>
  </si>
  <si>
    <t>S-0200913/29074/2019</t>
  </si>
  <si>
    <t>1802022411</t>
  </si>
  <si>
    <t>1902009131</t>
  </si>
  <si>
    <t>Vošický Vojtěch</t>
  </si>
  <si>
    <t>06986927</t>
  </si>
  <si>
    <t>Löwy Jiří</t>
  </si>
  <si>
    <t>42833671</t>
  </si>
  <si>
    <t>S-0202543/96203/2018</t>
  </si>
  <si>
    <t>S-0202533/96138/2018</t>
  </si>
  <si>
    <t>1802025431</t>
  </si>
  <si>
    <t>1802025331</t>
  </si>
  <si>
    <t>Nečtinská zemědělská a.s.</t>
  </si>
  <si>
    <t>00118770</t>
  </si>
  <si>
    <t>S-0200154/05500/2019</t>
  </si>
  <si>
    <t>1902001541</t>
  </si>
  <si>
    <t>S-0202729/119611/2018</t>
  </si>
  <si>
    <t>1802027291</t>
  </si>
  <si>
    <t>S-0203084/135680/2018</t>
  </si>
  <si>
    <t>1802030841</t>
  </si>
  <si>
    <t>ZES Křivsoudov s.r.o.</t>
  </si>
  <si>
    <t>47542888</t>
  </si>
  <si>
    <t>S-0201241/41244/2018</t>
  </si>
  <si>
    <t>1802012411</t>
  </si>
  <si>
    <t>Baumrukr Michal</t>
  </si>
  <si>
    <t>03102246</t>
  </si>
  <si>
    <t>S-0201786/53236/2019</t>
  </si>
  <si>
    <t>1902017861</t>
  </si>
  <si>
    <t>Chybová Barbora</t>
  </si>
  <si>
    <t>73721689</t>
  </si>
  <si>
    <t>S-2700466/58193/2017</t>
  </si>
  <si>
    <t>1727004661</t>
  </si>
  <si>
    <t>Valenta Lubomír</t>
  </si>
  <si>
    <t>66352037</t>
  </si>
  <si>
    <t>S-0203200/138009/2018</t>
  </si>
  <si>
    <t>1802032001</t>
  </si>
  <si>
    <t>S-0200228/10533/2019</t>
  </si>
  <si>
    <t>1902002281</t>
  </si>
  <si>
    <t>S-0201210/34556/2019</t>
  </si>
  <si>
    <t>1902012101</t>
  </si>
  <si>
    <t>S-2500011/04600/2019</t>
  </si>
  <si>
    <t>1925000111</t>
  </si>
  <si>
    <t>Zídková Jana, Ing.</t>
  </si>
  <si>
    <t>05920833</t>
  </si>
  <si>
    <t>S-0201256/41575/2018</t>
  </si>
  <si>
    <t>1802012561</t>
  </si>
  <si>
    <t>Chvál Jan, Bc.</t>
  </si>
  <si>
    <t>05952441</t>
  </si>
  <si>
    <t>S-0500014/05480/2019</t>
  </si>
  <si>
    <t>S-0200148/05265/2019</t>
  </si>
  <si>
    <t>1905000141</t>
  </si>
  <si>
    <t>1902001481</t>
  </si>
  <si>
    <t>S-0202120/71664/2018</t>
  </si>
  <si>
    <t>1802021201</t>
  </si>
  <si>
    <t>S-0201274/35997/2019</t>
  </si>
  <si>
    <t>S-0201308/36853/2019</t>
  </si>
  <si>
    <t>1902012741</t>
  </si>
  <si>
    <t>1902013081</t>
  </si>
  <si>
    <t>Kasal Tomáš, Ing.</t>
  </si>
  <si>
    <t>03383555</t>
  </si>
  <si>
    <t>S-0500073/70108/2018</t>
  </si>
  <si>
    <t>1805000731</t>
  </si>
  <si>
    <t>S-0200352/11890/2019</t>
  </si>
  <si>
    <t>S-0200445/19087/2019</t>
  </si>
  <si>
    <t>1902003521</t>
  </si>
  <si>
    <t>1902004451</t>
  </si>
  <si>
    <t>Kvarda Jiří</t>
  </si>
  <si>
    <t>48191647</t>
  </si>
  <si>
    <t>Hofman Oldřich</t>
  </si>
  <si>
    <t>69173087</t>
  </si>
  <si>
    <t>S-0201895/64607/2018</t>
  </si>
  <si>
    <t>1802018951</t>
  </si>
  <si>
    <t>Kopenec Václav</t>
  </si>
  <si>
    <t>73726575</t>
  </si>
  <si>
    <t>S-0203111/135712/2018</t>
  </si>
  <si>
    <t>1802031111</t>
  </si>
  <si>
    <t>Echtner Radim</t>
  </si>
  <si>
    <t>01258818</t>
  </si>
  <si>
    <t>S-0201941/65821/2018</t>
  </si>
  <si>
    <t>1802019411</t>
  </si>
  <si>
    <t>Rajchart Josef</t>
  </si>
  <si>
    <t>72566141</t>
  </si>
  <si>
    <t>S-0201182/33940/2019</t>
  </si>
  <si>
    <t>1902011821</t>
  </si>
  <si>
    <t>Ostrožsko, a.s.</t>
  </si>
  <si>
    <t>25302451</t>
  </si>
  <si>
    <t>S-0202639/107999/2018</t>
  </si>
  <si>
    <t>S-0202610/102617/2018</t>
  </si>
  <si>
    <t>1802026391</t>
  </si>
  <si>
    <t>1802026101</t>
  </si>
  <si>
    <t>Šimša Pavel</t>
  </si>
  <si>
    <t>66958768</t>
  </si>
  <si>
    <t>S-0203004/118179/2017</t>
  </si>
  <si>
    <t>1702030041</t>
  </si>
  <si>
    <t>S-0202714/115468/2018</t>
  </si>
  <si>
    <t>S-0201354/37305/2019</t>
  </si>
  <si>
    <t>1802027141</t>
  </si>
  <si>
    <t>1902013541</t>
  </si>
  <si>
    <t>Svoboda Martin</t>
  </si>
  <si>
    <t>75051249</t>
  </si>
  <si>
    <t>Jeřábek Petr</t>
  </si>
  <si>
    <t>41612507</t>
  </si>
  <si>
    <t>S-0201800/55071/2019</t>
  </si>
  <si>
    <t>S-0201823/55857/2019</t>
  </si>
  <si>
    <t>1902018001</t>
  </si>
  <si>
    <t>1902018231</t>
  </si>
  <si>
    <t>EB Klas s.r.o.</t>
  </si>
  <si>
    <t>49433024</t>
  </si>
  <si>
    <t>S-0200075/05071/2019</t>
  </si>
  <si>
    <t>S-0200791/24742/2019</t>
  </si>
  <si>
    <t>S-0200772/24715/2019</t>
  </si>
  <si>
    <t>1902000751</t>
  </si>
  <si>
    <t>1902007911</t>
  </si>
  <si>
    <t>1902007721</t>
  </si>
  <si>
    <t>Farma Petrovice a.s.</t>
  </si>
  <si>
    <t>25334263</t>
  </si>
  <si>
    <t>Zemědělské družstvo Sokolnice</t>
  </si>
  <si>
    <t>47904259</t>
  </si>
  <si>
    <t>Farma Moravský Beroun s.r.o.</t>
  </si>
  <si>
    <t>04915411</t>
  </si>
  <si>
    <t>S-0202475/81098/2019</t>
  </si>
  <si>
    <t>S-0200473/19675/2019</t>
  </si>
  <si>
    <t>1902024751</t>
  </si>
  <si>
    <t>1902004731</t>
  </si>
  <si>
    <t>Chrást Slavomír</t>
  </si>
  <si>
    <t>60396687</t>
  </si>
  <si>
    <t>S-0300146/24196/2018</t>
  </si>
  <si>
    <t>1803001461</t>
  </si>
  <si>
    <t>ZP Červenka, a.s.</t>
  </si>
  <si>
    <t>25860810</t>
  </si>
  <si>
    <t>S-0200312/11788/2019</t>
  </si>
  <si>
    <t>S-0200322/11802/2019</t>
  </si>
  <si>
    <t>S-0200324/11805/2019</t>
  </si>
  <si>
    <t>S-0200360/11912/2019</t>
  </si>
  <si>
    <t>1902003121</t>
  </si>
  <si>
    <t>1902003221</t>
  </si>
  <si>
    <t>1902003241</t>
  </si>
  <si>
    <t>1902003601</t>
  </si>
  <si>
    <t>AGRO Žádovice s.r.o.</t>
  </si>
  <si>
    <t>29201098</t>
  </si>
  <si>
    <t>Vitásek Radek</t>
  </si>
  <si>
    <t>74291777</t>
  </si>
  <si>
    <t>LONE - ZEMĚDĚLSKÁ SPOLEČNOST, spol. s r.o.</t>
  </si>
  <si>
    <t>47915536</t>
  </si>
  <si>
    <t>S-0202407/91721/2018</t>
  </si>
  <si>
    <t>1802024071</t>
  </si>
  <si>
    <t>Ježovské vinohrady, s.r.o.</t>
  </si>
  <si>
    <t>02961636</t>
  </si>
  <si>
    <t>S-0202380/89965/2018</t>
  </si>
  <si>
    <t>1802023801</t>
  </si>
  <si>
    <t>Zemědělské družstvo Kouty</t>
  </si>
  <si>
    <t>00139696</t>
  </si>
  <si>
    <t>S-0201563/50152/2018</t>
  </si>
  <si>
    <t>1802015631</t>
  </si>
  <si>
    <t>S-0202780/121300/2018</t>
  </si>
  <si>
    <t>1802027801</t>
  </si>
  <si>
    <t>ZEMAD s.r.o.</t>
  </si>
  <si>
    <t>26246660</t>
  </si>
  <si>
    <t>S-0201755/52303/2019</t>
  </si>
  <si>
    <t>1902017551</t>
  </si>
  <si>
    <t>Zemědělská společnost Litohoř, s.r.o.</t>
  </si>
  <si>
    <t>46904620</t>
  </si>
  <si>
    <t>S-0201621/51459/2019</t>
  </si>
  <si>
    <t>S-0200469/11266/2018</t>
  </si>
  <si>
    <t>S-0200470/11268/2018</t>
  </si>
  <si>
    <t>1902016211</t>
  </si>
  <si>
    <t>1802004691</t>
  </si>
  <si>
    <t>1802004701</t>
  </si>
  <si>
    <t>Marada Petr, Dr.Ing.</t>
  </si>
  <si>
    <t>72338008</t>
  </si>
  <si>
    <t>Faltýnek Radomír</t>
  </si>
  <si>
    <t>72072008</t>
  </si>
  <si>
    <t>Větr Milan</t>
  </si>
  <si>
    <t>73318116</t>
  </si>
  <si>
    <t>S-0202306/85238/2018</t>
  </si>
  <si>
    <t>S-0202300/85227/2018</t>
  </si>
  <si>
    <t>1802023061</t>
  </si>
  <si>
    <t>1802023001</t>
  </si>
  <si>
    <t>Brychta Petr</t>
  </si>
  <si>
    <t>03943429</t>
  </si>
  <si>
    <t>AGRO D.U., s.r.o.</t>
  </si>
  <si>
    <t>49450867</t>
  </si>
  <si>
    <t>S-0200231/10709/2019</t>
  </si>
  <si>
    <t>S-0200446/19017/2019</t>
  </si>
  <si>
    <t>1902002311</t>
  </si>
  <si>
    <t>1902004461</t>
  </si>
  <si>
    <t>AGROLIP, a.s.</t>
  </si>
  <si>
    <t>63495392</t>
  </si>
  <si>
    <t>Zbořílek Stanislav, Ing.</t>
  </si>
  <si>
    <t>44048866</t>
  </si>
  <si>
    <t>S-0200781/24725/2019</t>
  </si>
  <si>
    <t>S-2500091/22179/2019</t>
  </si>
  <si>
    <t>S-0201125/33163/2019</t>
  </si>
  <si>
    <t>1902007811</t>
  </si>
  <si>
    <t>1925000911</t>
  </si>
  <si>
    <t>1902011251</t>
  </si>
  <si>
    <t>ZOD Němčice nad Hanou, družstvo</t>
  </si>
  <si>
    <t>25346504</t>
  </si>
  <si>
    <t>Novotný Stanislav</t>
  </si>
  <si>
    <t>60414979</t>
  </si>
  <si>
    <t>Vavřík Igor</t>
  </si>
  <si>
    <t>65749367</t>
  </si>
  <si>
    <t>S-0200605/20035/2019</t>
  </si>
  <si>
    <t>S-0500037/20047/2019</t>
  </si>
  <si>
    <t>1902006051</t>
  </si>
  <si>
    <t>1905000371</t>
  </si>
  <si>
    <t>Pinterová Jana, Ing.</t>
  </si>
  <si>
    <t>42646979</t>
  </si>
  <si>
    <t>Křemenský Daniel</t>
  </si>
  <si>
    <t>70931801</t>
  </si>
  <si>
    <t>S-2500058/24525/2018</t>
  </si>
  <si>
    <t>1825000581</t>
  </si>
  <si>
    <t>Kublák Jaromír</t>
  </si>
  <si>
    <t>65178033</t>
  </si>
  <si>
    <t>S-0202370/76937/2019</t>
  </si>
  <si>
    <t>1902023701</t>
  </si>
  <si>
    <t>Vitula Aleš</t>
  </si>
  <si>
    <t>69646562</t>
  </si>
  <si>
    <t>S-0201602/50545/2019</t>
  </si>
  <si>
    <t>1902016021</t>
  </si>
  <si>
    <t>Němec Tomáš</t>
  </si>
  <si>
    <t>06958061</t>
  </si>
  <si>
    <t>S-0202315/85254/2018</t>
  </si>
  <si>
    <t>1802023151</t>
  </si>
  <si>
    <t>EKOHOSPODÁŘSTVÍ 2000, s.r.o.</t>
  </si>
  <si>
    <t>26317192</t>
  </si>
  <si>
    <t>S-0201739/51843/2019</t>
  </si>
  <si>
    <t>S-0500091/52630/2019</t>
  </si>
  <si>
    <t>1902017391</t>
  </si>
  <si>
    <t>1905000911</t>
  </si>
  <si>
    <t>Zemědělské družstvo Krč</t>
  </si>
  <si>
    <t>48244767</t>
  </si>
  <si>
    <t>Nalezený Antonín, Ing.</t>
  </si>
  <si>
    <t>72145307</t>
  </si>
  <si>
    <t>S-0201636/51511/2019</t>
  </si>
  <si>
    <t>1902016361</t>
  </si>
  <si>
    <t>Volfířov, a.s.</t>
  </si>
  <si>
    <t>26023768</t>
  </si>
  <si>
    <t>S-0202133/63993/2019</t>
  </si>
  <si>
    <t>1902021331</t>
  </si>
  <si>
    <t>Kašík Miroslav</t>
  </si>
  <si>
    <t>68686544</t>
  </si>
  <si>
    <t>S-0200487/19846/2019</t>
  </si>
  <si>
    <t>1902004871</t>
  </si>
  <si>
    <t>Uher Miloš</t>
  </si>
  <si>
    <t>48257419</t>
  </si>
  <si>
    <t>S-0200619/20053/2019</t>
  </si>
  <si>
    <t>1902006191</t>
  </si>
  <si>
    <t>Moravec Milan</t>
  </si>
  <si>
    <t>16322843</t>
  </si>
  <si>
    <t>S-0201506/43199/2019</t>
  </si>
  <si>
    <t>1902015061</t>
  </si>
  <si>
    <t>S-0200712/24623/2019</t>
  </si>
  <si>
    <t>S-0200738/24659/2019</t>
  </si>
  <si>
    <t>S-0201122/33158/2019</t>
  </si>
  <si>
    <t>1902007121</t>
  </si>
  <si>
    <t>1902007381</t>
  </si>
  <si>
    <t>1902011221</t>
  </si>
  <si>
    <t>Válek Květoslav</t>
  </si>
  <si>
    <t>48325406</t>
  </si>
  <si>
    <t>Farma Staré Sedlo s.r.o.</t>
  </si>
  <si>
    <t>29116996</t>
  </si>
  <si>
    <t>Zemědělské družstvo Jiřice u Miroslavi</t>
  </si>
  <si>
    <t>00142701</t>
  </si>
  <si>
    <t>S-2500213/30195/2019</t>
  </si>
  <si>
    <t>1925002131</t>
  </si>
  <si>
    <t>Jurčík Zdeněk, Ing.</t>
  </si>
  <si>
    <t>70516502</t>
  </si>
  <si>
    <t>S-0201054/30201/2019</t>
  </si>
  <si>
    <t>S-2500238/30678/2019</t>
  </si>
  <si>
    <t>S-2500222/31256/2019</t>
  </si>
  <si>
    <t>S-0201075/31507/2019</t>
  </si>
  <si>
    <t>S-0500057/30643/2019</t>
  </si>
  <si>
    <t>1902010541</t>
  </si>
  <si>
    <t>1925002381</t>
  </si>
  <si>
    <t>1925002221</t>
  </si>
  <si>
    <t>1902010751</t>
  </si>
  <si>
    <t>1905000571</t>
  </si>
  <si>
    <t>Louša Bedřich</t>
  </si>
  <si>
    <t>70958599</t>
  </si>
  <si>
    <t>Süssenbeck Radek</t>
  </si>
  <si>
    <t>73474428</t>
  </si>
  <si>
    <t>S-0202791/124838/2018</t>
  </si>
  <si>
    <t>S-0202787/123085/2018</t>
  </si>
  <si>
    <t>S-0202789/124833/2018</t>
  </si>
  <si>
    <t>S-0200897/29037/2019</t>
  </si>
  <si>
    <t>1802027911</t>
  </si>
  <si>
    <t>1802027871</t>
  </si>
  <si>
    <t>1802027891</t>
  </si>
  <si>
    <t>1902008971</t>
  </si>
  <si>
    <t>Rutta Petr, Ing.</t>
  </si>
  <si>
    <t>06978169</t>
  </si>
  <si>
    <t>Váša Jan</t>
  </si>
  <si>
    <t>48231738</t>
  </si>
  <si>
    <t>AGRO Jevišovice, a.s.</t>
  </si>
  <si>
    <t>49455958</t>
  </si>
  <si>
    <t>S-0200998/28592/2019</t>
  </si>
  <si>
    <t>1902009981</t>
  </si>
  <si>
    <t>Jelének Petr</t>
  </si>
  <si>
    <t>68686242</t>
  </si>
  <si>
    <t>S-0202744/97891/2019</t>
  </si>
  <si>
    <t>1902027441</t>
  </si>
  <si>
    <t>OSEVA Protivín a.s.</t>
  </si>
  <si>
    <t>48244970</t>
  </si>
  <si>
    <t>S-0202048/70117/2018</t>
  </si>
  <si>
    <t>1802020481</t>
  </si>
  <si>
    <t>S-2500059/18805/2019</t>
  </si>
  <si>
    <t>1925000591</t>
  </si>
  <si>
    <t>Váňa Miloš</t>
  </si>
  <si>
    <t>72088184</t>
  </si>
  <si>
    <t>S-0300046/08384/2017</t>
  </si>
  <si>
    <t>1703000461</t>
  </si>
  <si>
    <t>S-0203120/135572/2018</t>
  </si>
  <si>
    <t>1802031201</t>
  </si>
  <si>
    <t>Drozd Jaroslav</t>
  </si>
  <si>
    <t>75088291</t>
  </si>
  <si>
    <t>S-0201905/65666/2018</t>
  </si>
  <si>
    <t>S-0202470/93629/2018</t>
  </si>
  <si>
    <t>1802019051</t>
  </si>
  <si>
    <t>1802024701</t>
  </si>
  <si>
    <t>S-0202165/72982/2018</t>
  </si>
  <si>
    <t>1802021651</t>
  </si>
  <si>
    <t>PONĚDRAŽ, s.r.o.</t>
  </si>
  <si>
    <t>49018817</t>
  </si>
  <si>
    <t>S-0200202/08550/2019</t>
  </si>
  <si>
    <t>1902002021</t>
  </si>
  <si>
    <t>Dvořák Jan</t>
  </si>
  <si>
    <t>42412013</t>
  </si>
  <si>
    <t>S-0201390/39140/2019</t>
  </si>
  <si>
    <t>1902013901</t>
  </si>
  <si>
    <t>S-0202572/102016/2018</t>
  </si>
  <si>
    <t>S-0202608/102725/2018</t>
  </si>
  <si>
    <t>1802025721</t>
  </si>
  <si>
    <t>1802026081</t>
  </si>
  <si>
    <t>S.A.P. nemovitosti s.r.o.</t>
  </si>
  <si>
    <t>26405750</t>
  </si>
  <si>
    <t>S-0201216/34569/2019</t>
  </si>
  <si>
    <t>1902012161</t>
  </si>
  <si>
    <t>72022078</t>
  </si>
  <si>
    <t>S-2500045/11624/2019</t>
  </si>
  <si>
    <t>S-0200269/11598/2019</t>
  </si>
  <si>
    <t>S-2500050/11913/2019</t>
  </si>
  <si>
    <t>1925000451</t>
  </si>
  <si>
    <t>1902002691</t>
  </si>
  <si>
    <t>1925000501</t>
  </si>
  <si>
    <t>Macálka Jan</t>
  </si>
  <si>
    <t>05012074</t>
  </si>
  <si>
    <t>Kubíčková Vlasta</t>
  </si>
  <si>
    <t>67914446</t>
  </si>
  <si>
    <t>S-0201021/30117/2019</t>
  </si>
  <si>
    <t>1902010211</t>
  </si>
  <si>
    <t>Nedvěd Václav</t>
  </si>
  <si>
    <t>88251616</t>
  </si>
  <si>
    <t>S-0500097/89621/2018</t>
  </si>
  <si>
    <t>1805000971</t>
  </si>
  <si>
    <t>Kubinec Martin</t>
  </si>
  <si>
    <t>69560111</t>
  </si>
  <si>
    <t>S-0201422/39541/2019</t>
  </si>
  <si>
    <t>S-0201415/39446/2019</t>
  </si>
  <si>
    <t>1902014221</t>
  </si>
  <si>
    <t>1902014151</t>
  </si>
  <si>
    <t>Prášek Martin</t>
  </si>
  <si>
    <t>69082456</t>
  </si>
  <si>
    <t>Novotný Pavel</t>
  </si>
  <si>
    <t>70662053</t>
  </si>
  <si>
    <t>S-2700837/126570/2017</t>
  </si>
  <si>
    <t>1727008371</t>
  </si>
  <si>
    <t>Kalousová Jana</t>
  </si>
  <si>
    <t>04968182</t>
  </si>
  <si>
    <t>S-0201692/55832/2018</t>
  </si>
  <si>
    <t>S-0203005/133651/2018</t>
  </si>
  <si>
    <t>S-0203031/134696/2018</t>
  </si>
  <si>
    <t>1802016921</t>
  </si>
  <si>
    <t>1802030051</t>
  </si>
  <si>
    <t>1802030311</t>
  </si>
  <si>
    <t>Bubla Jiří</t>
  </si>
  <si>
    <t>72535270</t>
  </si>
  <si>
    <t>Rynešová Jana</t>
  </si>
  <si>
    <t>45407401</t>
  </si>
  <si>
    <t>S-0200332/11827/2019</t>
  </si>
  <si>
    <t>1902003321</t>
  </si>
  <si>
    <t>Šolc Miroslav</t>
  </si>
  <si>
    <t>49305417</t>
  </si>
  <si>
    <t>S-0200393/11671/2019</t>
  </si>
  <si>
    <t>1902003931</t>
  </si>
  <si>
    <t>ZEA Rychnovsko a.s.</t>
  </si>
  <si>
    <t>64829537</t>
  </si>
  <si>
    <t>S-0200373/11952/2019</t>
  </si>
  <si>
    <t>1902003731</t>
  </si>
  <si>
    <t>FARMA POUR s.r.o.</t>
  </si>
  <si>
    <t>27465888</t>
  </si>
  <si>
    <t>S-0200246/11540/2019</t>
  </si>
  <si>
    <t>S-0200244/10841/2019</t>
  </si>
  <si>
    <t>1902002461</t>
  </si>
  <si>
    <t>1902002441</t>
  </si>
  <si>
    <t>Pícha Aleš, Ing.</t>
  </si>
  <si>
    <t>46457682</t>
  </si>
  <si>
    <t>AGRO Chomutice a.s.</t>
  </si>
  <si>
    <t>64792226</t>
  </si>
  <si>
    <t>S-0300100/34675/2019</t>
  </si>
  <si>
    <t>1903001001</t>
  </si>
  <si>
    <t>Kollert Petr</t>
  </si>
  <si>
    <t>71200444</t>
  </si>
  <si>
    <t>S-0202008/57082/2017</t>
  </si>
  <si>
    <t>1702020081</t>
  </si>
  <si>
    <t>Široký Josef</t>
  </si>
  <si>
    <t>16801431</t>
  </si>
  <si>
    <t>S-0203138/136646/2018</t>
  </si>
  <si>
    <t>1802031381</t>
  </si>
  <si>
    <t>Černá Jana</t>
  </si>
  <si>
    <t>46523332</t>
  </si>
  <si>
    <t>S-0202829/128016/2018</t>
  </si>
  <si>
    <t>S-2500029/07768/2019</t>
  </si>
  <si>
    <t>1802028291</t>
  </si>
  <si>
    <t>1925000291</t>
  </si>
  <si>
    <t>Harasevič Václav</t>
  </si>
  <si>
    <t>72059869</t>
  </si>
  <si>
    <t>Kříž Vratislav</t>
  </si>
  <si>
    <t>49305603</t>
  </si>
  <si>
    <t>S-0202039/60746/2019</t>
  </si>
  <si>
    <t>S-0300123/55500/2019</t>
  </si>
  <si>
    <t>1902020391</t>
  </si>
  <si>
    <t>1903001231</t>
  </si>
  <si>
    <t>AGROSPOL Výprachtice s.r.o.</t>
  </si>
  <si>
    <t>25297091</t>
  </si>
  <si>
    <t>Zemědělské družstvo vlastníků  Štědrá  Tutleky</t>
  </si>
  <si>
    <t>00128597</t>
  </si>
  <si>
    <t>S-0201660/51576/2019</t>
  </si>
  <si>
    <t>1902016601</t>
  </si>
  <si>
    <t>Agrokontakt - Broumov s.r.o.</t>
  </si>
  <si>
    <t>27472019</t>
  </si>
  <si>
    <t>S-0201746/51863/2019</t>
  </si>
  <si>
    <t>1902017461</t>
  </si>
  <si>
    <t>Doležal Karel</t>
  </si>
  <si>
    <t>64770184</t>
  </si>
  <si>
    <t>S-0202292/85210/2018</t>
  </si>
  <si>
    <t>1802022921</t>
  </si>
  <si>
    <t>Ouřetský Petr  Ing.</t>
  </si>
  <si>
    <t>70953317</t>
  </si>
  <si>
    <t>S-0200783/24727/2019</t>
  </si>
  <si>
    <t>1902007831</t>
  </si>
  <si>
    <t>ŽIVA zemědělská obchodní, a.s.</t>
  </si>
  <si>
    <t>60917598</t>
  </si>
  <si>
    <t>S-2500035/09781/2019</t>
  </si>
  <si>
    <t>1925000351</t>
  </si>
  <si>
    <t>S-0201475/43100/2019</t>
  </si>
  <si>
    <t>1902014751</t>
  </si>
  <si>
    <t>S-0300068/20046/2019</t>
  </si>
  <si>
    <t>S-0200573/19978/2019</t>
  </si>
  <si>
    <t>S-0200515/19897/2019</t>
  </si>
  <si>
    <t>1903000681</t>
  </si>
  <si>
    <t>1902005731</t>
  </si>
  <si>
    <t>1902005151</t>
  </si>
  <si>
    <t>ZEOS, s.r.o.</t>
  </si>
  <si>
    <t>48150754</t>
  </si>
  <si>
    <t>Martinek Vojtěch</t>
  </si>
  <si>
    <t>06301631</t>
  </si>
  <si>
    <t>Procházka Pavel</t>
  </si>
  <si>
    <t>03862062</t>
  </si>
  <si>
    <t>S-0202125/71673/2018</t>
  </si>
  <si>
    <t>S-0202107/71002/2018</t>
  </si>
  <si>
    <t>1802021251</t>
  </si>
  <si>
    <t>1802021071</t>
  </si>
  <si>
    <t>Lovčická zemědělská a.s.</t>
  </si>
  <si>
    <t>25965921</t>
  </si>
  <si>
    <t>Eksler Zdeněk</t>
  </si>
  <si>
    <t>01326058</t>
  </si>
  <si>
    <t>S-0201281/36275/2019</t>
  </si>
  <si>
    <t>1902012811</t>
  </si>
  <si>
    <t>S-0500107/93621/2018</t>
  </si>
  <si>
    <t>S-0202452/93597/2018</t>
  </si>
  <si>
    <t>1805001071</t>
  </si>
  <si>
    <t>1802024521</t>
  </si>
  <si>
    <t>STEELPARK s.r.o.</t>
  </si>
  <si>
    <t>27154025</t>
  </si>
  <si>
    <t>S-0300121/65718/2018</t>
  </si>
  <si>
    <t>S-0201948/66190/2018</t>
  </si>
  <si>
    <t>S-0200693/22612/2018</t>
  </si>
  <si>
    <t>1803001211</t>
  </si>
  <si>
    <t>1802019481</t>
  </si>
  <si>
    <t>1802006931</t>
  </si>
  <si>
    <t>Enge Miloslav</t>
  </si>
  <si>
    <t>67450458</t>
  </si>
  <si>
    <t>Vlach Bohumil</t>
  </si>
  <si>
    <t>46524231</t>
  </si>
  <si>
    <t>S-2500003/02377/2019</t>
  </si>
  <si>
    <t>1925000031</t>
  </si>
  <si>
    <t>Poul Adam</t>
  </si>
  <si>
    <t>04921224</t>
  </si>
  <si>
    <t>S-0202223/75003/2018</t>
  </si>
  <si>
    <t>1802022231</t>
  </si>
  <si>
    <t>Bartošová Jolana</t>
  </si>
  <si>
    <t>71228403</t>
  </si>
  <si>
    <t>S-0202197/73182/2018</t>
  </si>
  <si>
    <t>1802021971</t>
  </si>
  <si>
    <t>Forbelský Filip</t>
  </si>
  <si>
    <t>68209339</t>
  </si>
  <si>
    <t>S-0202625/105193/2018</t>
  </si>
  <si>
    <t>S-0500115/102040/2018</t>
  </si>
  <si>
    <t>1802026251</t>
  </si>
  <si>
    <t>1805001151</t>
  </si>
  <si>
    <t>Pila Hoštejn s.r.o.</t>
  </si>
  <si>
    <t>28787684</t>
  </si>
  <si>
    <t>S-0201547/44623/2019</t>
  </si>
  <si>
    <t>1902015471</t>
  </si>
  <si>
    <t>Kosařová Jana</t>
  </si>
  <si>
    <t>75100541</t>
  </si>
  <si>
    <t>S-0202222/65843/2019</t>
  </si>
  <si>
    <t>1902022221</t>
  </si>
  <si>
    <t>Hořejší Ilona</t>
  </si>
  <si>
    <t>47023937</t>
  </si>
  <si>
    <t>S-0201418/39033/2019</t>
  </si>
  <si>
    <t>1902014181</t>
  </si>
  <si>
    <t>Bayer Jaromír</t>
  </si>
  <si>
    <t>07935617</t>
  </si>
  <si>
    <t>S-0201367/38345/2019</t>
  </si>
  <si>
    <t>1902013671</t>
  </si>
  <si>
    <t>Marytu agri s.r.o.</t>
  </si>
  <si>
    <t>03880061</t>
  </si>
  <si>
    <t>S-0202285/85198/2018</t>
  </si>
  <si>
    <t>1802022851</t>
  </si>
  <si>
    <t>Černý Václav</t>
  </si>
  <si>
    <t>16554400</t>
  </si>
  <si>
    <t>S-0201962/57315/2019</t>
  </si>
  <si>
    <t>S-0201961/57313/2019</t>
  </si>
  <si>
    <t>1902019621</t>
  </si>
  <si>
    <t>1902019611</t>
  </si>
  <si>
    <t>Zhasil Vladimír</t>
  </si>
  <si>
    <t>60332719</t>
  </si>
  <si>
    <t>S-0202474/81097/2019</t>
  </si>
  <si>
    <t>1902024741</t>
  </si>
  <si>
    <t>Krupička Ladislav</t>
  </si>
  <si>
    <t>68583761</t>
  </si>
  <si>
    <t>S-0500055/31501/2019</t>
  </si>
  <si>
    <t>S-0201068/31481/2019</t>
  </si>
  <si>
    <t>1905000551</t>
  </si>
  <si>
    <t>1902010681</t>
  </si>
  <si>
    <t>Broukal Tomáš, Ing.</t>
  </si>
  <si>
    <t>41961269</t>
  </si>
  <si>
    <t>FARMA JANDA s.r.o.</t>
  </si>
  <si>
    <t>06261159</t>
  </si>
  <si>
    <t>S-0200839/26138/2019</t>
  </si>
  <si>
    <t>1902008391</t>
  </si>
  <si>
    <t>Zemědělská společnost Chrášťany s.r.o.</t>
  </si>
  <si>
    <t>25063782</t>
  </si>
  <si>
    <t>S-0200113/05427/2019</t>
  </si>
  <si>
    <t>1902001131</t>
  </si>
  <si>
    <t>S-0202527/82519/2019</t>
  </si>
  <si>
    <t>S-0202548/83334/2019</t>
  </si>
  <si>
    <t>1902025271</t>
  </si>
  <si>
    <t>1902025481</t>
  </si>
  <si>
    <t>Králíček Petr</t>
  </si>
  <si>
    <t>70975949</t>
  </si>
  <si>
    <t>David Roman, Ing.</t>
  </si>
  <si>
    <t>73322270</t>
  </si>
  <si>
    <t>S-0202736/120135/2018</t>
  </si>
  <si>
    <t>S-0300151/121251/2018</t>
  </si>
  <si>
    <t>1802027361</t>
  </si>
  <si>
    <t>1803001511</t>
  </si>
  <si>
    <t>AGROBOS spol. s r.o.</t>
  </si>
  <si>
    <t>45149038</t>
  </si>
  <si>
    <t>S-0203116/135624/2018</t>
  </si>
  <si>
    <t>S-0200028/01634/2019</t>
  </si>
  <si>
    <t>S-0200027/01632/2019</t>
  </si>
  <si>
    <t>1802031161</t>
  </si>
  <si>
    <t>1902000281</t>
  </si>
  <si>
    <t>1902000271</t>
  </si>
  <si>
    <t>ZALPE spol. s r.o.</t>
  </si>
  <si>
    <t>06630561</t>
  </si>
  <si>
    <t>Drozd Michal</t>
  </si>
  <si>
    <t>74164678</t>
  </si>
  <si>
    <t>Malá Marie</t>
  </si>
  <si>
    <t>02871751</t>
  </si>
  <si>
    <t>S-0202178/73005/2018</t>
  </si>
  <si>
    <t>1802021781</t>
  </si>
  <si>
    <t>S-0202890/129005/2018</t>
  </si>
  <si>
    <t>1802028901</t>
  </si>
  <si>
    <t>Plucnara Miroslav</t>
  </si>
  <si>
    <t>18077854</t>
  </si>
  <si>
    <t>S-0200388/11750/2019</t>
  </si>
  <si>
    <t>1902003881</t>
  </si>
  <si>
    <t>S-0202417/92103/2018</t>
  </si>
  <si>
    <t>1802024171</t>
  </si>
  <si>
    <t>Boháč Jiří</t>
  </si>
  <si>
    <t>63717590</t>
  </si>
  <si>
    <t>S-2700297/36257/2017</t>
  </si>
  <si>
    <t>1727002971</t>
  </si>
  <si>
    <t>Hodoval Jan, Ing., Ph.D.</t>
  </si>
  <si>
    <t>72019221</t>
  </si>
  <si>
    <t>S-0400001/10408/2019</t>
  </si>
  <si>
    <t>1904000011</t>
  </si>
  <si>
    <t>Karban Kamil</t>
  </si>
  <si>
    <t>72615931</t>
  </si>
  <si>
    <t>S-2500074/19561/2019</t>
  </si>
  <si>
    <t>1925000741</t>
  </si>
  <si>
    <t>Vápeník Martin</t>
  </si>
  <si>
    <t>07864248</t>
  </si>
  <si>
    <t>S-0202375/89046/2018</t>
  </si>
  <si>
    <t>1802023751</t>
  </si>
  <si>
    <t>Král Vratislav, Ing.</t>
  </si>
  <si>
    <t>46056173</t>
  </si>
  <si>
    <t>S-0202809/127677/2018</t>
  </si>
  <si>
    <t>1802028091</t>
  </si>
  <si>
    <t>Malý Čestmír</t>
  </si>
  <si>
    <t>44209096</t>
  </si>
  <si>
    <t>S-0201811/55816/2019</t>
  </si>
  <si>
    <t>S-0201817/55830/2019</t>
  </si>
  <si>
    <t>1902018111</t>
  </si>
  <si>
    <t>1902018171</t>
  </si>
  <si>
    <t>Agrokomplex, spol. s r.o.</t>
  </si>
  <si>
    <t>47287977</t>
  </si>
  <si>
    <t>S-0201973/58243/2019</t>
  </si>
  <si>
    <t>S-0201974/58183/2019</t>
  </si>
  <si>
    <t>1902019731</t>
  </si>
  <si>
    <t>1902019741</t>
  </si>
  <si>
    <t>Fabián Stanislav</t>
  </si>
  <si>
    <t>49521683</t>
  </si>
  <si>
    <t>Radimcová Adéla</t>
  </si>
  <si>
    <t>06279261</t>
  </si>
  <si>
    <t>S-2500143/29023/2019</t>
  </si>
  <si>
    <t>1925001431</t>
  </si>
  <si>
    <t>Vopálenský Ladislav</t>
  </si>
  <si>
    <t>63769972</t>
  </si>
  <si>
    <t>S-0200941/29163/2019</t>
  </si>
  <si>
    <t>1902009411</t>
  </si>
  <si>
    <t>Horová Jana</t>
  </si>
  <si>
    <t>42432260</t>
  </si>
  <si>
    <t>S-0202282/73700/2019</t>
  </si>
  <si>
    <t>1902022821</t>
  </si>
  <si>
    <t>Šimek Jan</t>
  </si>
  <si>
    <t>71241370</t>
  </si>
  <si>
    <t>S-0202976/133100/2018</t>
  </si>
  <si>
    <t>1802029761</t>
  </si>
  <si>
    <t>Zemědělská společnost Zalužany a.s.</t>
  </si>
  <si>
    <t>00108529</t>
  </si>
  <si>
    <t>S-0202273/84782/2018</t>
  </si>
  <si>
    <t>S-0202242/75674/2018</t>
  </si>
  <si>
    <t>S-2500139/28278/2019</t>
  </si>
  <si>
    <t>1802022731</t>
  </si>
  <si>
    <t>1802022421</t>
  </si>
  <si>
    <t>1925001391</t>
  </si>
  <si>
    <t>Matuška Luděk</t>
  </si>
  <si>
    <t>71237593</t>
  </si>
  <si>
    <t>Krampera Jaroslav</t>
  </si>
  <si>
    <t>75064804</t>
  </si>
  <si>
    <t>Blažek Martin</t>
  </si>
  <si>
    <t>75126532</t>
  </si>
  <si>
    <t>S-0202793/125091/2018</t>
  </si>
  <si>
    <t>1802027931</t>
  </si>
  <si>
    <t>Otradovec Petr, Ing.</t>
  </si>
  <si>
    <t>70567948</t>
  </si>
  <si>
    <t>S-2700598/124644/2016</t>
  </si>
  <si>
    <t>1627005981</t>
  </si>
  <si>
    <t>PROAGRO Radešínská Svratka, a.s.</t>
  </si>
  <si>
    <t>63483688</t>
  </si>
  <si>
    <t>S-0202503/96129/2018</t>
  </si>
  <si>
    <t>S-0202532/96173/2018</t>
  </si>
  <si>
    <t>S-0202525/96161/2018</t>
  </si>
  <si>
    <t>1802025031</t>
  </si>
  <si>
    <t>1802025321</t>
  </si>
  <si>
    <t>1802025251</t>
  </si>
  <si>
    <t>S-0202913/129882/2018</t>
  </si>
  <si>
    <t>1802029131</t>
  </si>
  <si>
    <t>KLAS a.s.</t>
  </si>
  <si>
    <t>46357394</t>
  </si>
  <si>
    <t>S-2500088/21815/2019</t>
  </si>
  <si>
    <t>1925000881</t>
  </si>
  <si>
    <t>JRW - agro, s.r.o.</t>
  </si>
  <si>
    <t>27112454</t>
  </si>
  <si>
    <t>S-0200621/19601/2019</t>
  </si>
  <si>
    <t>1902006211</t>
  </si>
  <si>
    <t>KORA PS k.s.</t>
  </si>
  <si>
    <t>49194453</t>
  </si>
  <si>
    <t>S-0201361/37976/2019</t>
  </si>
  <si>
    <t>S-0202830/128017/2018</t>
  </si>
  <si>
    <t>1902013611</t>
  </si>
  <si>
    <t>1802028301</t>
  </si>
  <si>
    <t>Výrobně-obchodní družstvo Zdislavice</t>
  </si>
  <si>
    <t>47048573</t>
  </si>
  <si>
    <t>S-2500019/05726/2019</t>
  </si>
  <si>
    <t>1925000191</t>
  </si>
  <si>
    <t>Pecka Stanislav</t>
  </si>
  <si>
    <t>42731445</t>
  </si>
  <si>
    <t>S-0202139/64004/2019</t>
  </si>
  <si>
    <t>S-0202165/64042/2019</t>
  </si>
  <si>
    <t>1902021391</t>
  </si>
  <si>
    <t>1902021651</t>
  </si>
  <si>
    <t>Svoboda Jaroslav</t>
  </si>
  <si>
    <t>61656577</t>
  </si>
  <si>
    <t>Babuška Petr</t>
  </si>
  <si>
    <t>63534690</t>
  </si>
  <si>
    <t>S-0201652/51559/2019</t>
  </si>
  <si>
    <t>1902016521</t>
  </si>
  <si>
    <t>ZD Sádek a.s.</t>
  </si>
  <si>
    <t>07772955</t>
  </si>
  <si>
    <t>S-0201617/51432/2019</t>
  </si>
  <si>
    <t>1902016171</t>
  </si>
  <si>
    <t>S-0202286/85200/2018</t>
  </si>
  <si>
    <t>S-0202302/85232/2018</t>
  </si>
  <si>
    <t>S-0202314/85253/2018</t>
  </si>
  <si>
    <t>1802022861</t>
  </si>
  <si>
    <t>1802023021</t>
  </si>
  <si>
    <t>1802023141</t>
  </si>
  <si>
    <t>Panství Palvínov s.r.o.</t>
  </si>
  <si>
    <t>28660234</t>
  </si>
  <si>
    <t>ALIMEX NEZVĚSTICE a.s.</t>
  </si>
  <si>
    <t>25196049</t>
  </si>
  <si>
    <t>Vrčeňská zemědělská a.s.</t>
  </si>
  <si>
    <t>26391325</t>
  </si>
  <si>
    <t>S-0201069/31484/2019</t>
  </si>
  <si>
    <t>S-0200693/23305/2019</t>
  </si>
  <si>
    <t>1902010691</t>
  </si>
  <si>
    <t>1902006931</t>
  </si>
  <si>
    <t>Zíka Josef</t>
  </si>
  <si>
    <t>70931232</t>
  </si>
  <si>
    <t>Dráb Luboš</t>
  </si>
  <si>
    <t>71243771</t>
  </si>
  <si>
    <t>S-0200617/20051/2019</t>
  </si>
  <si>
    <t>1902006171</t>
  </si>
  <si>
    <t>S-0700001/19907/2019</t>
  </si>
  <si>
    <t>1907000011</t>
  </si>
  <si>
    <t>Marles s.r.o.</t>
  </si>
  <si>
    <t>29116724</t>
  </si>
  <si>
    <t>ŠKOLKAŘSKÉ PROVOZOVNY - DE MINIMIS</t>
  </si>
  <si>
    <t>S-0203034/134699/2018</t>
  </si>
  <si>
    <t>1802030341</t>
  </si>
  <si>
    <t>Fiřt Rudolf</t>
  </si>
  <si>
    <t>13255967</t>
  </si>
  <si>
    <t>S-0202274/73020/2019</t>
  </si>
  <si>
    <t>1902022741</t>
  </si>
  <si>
    <t>Hurtík František</t>
  </si>
  <si>
    <t>61904384</t>
  </si>
  <si>
    <t>S-0200403/18423/2019</t>
  </si>
  <si>
    <t>1902004031</t>
  </si>
  <si>
    <t>Cihlář Vladimír, Bc.</t>
  </si>
  <si>
    <t>72559128</t>
  </si>
  <si>
    <t>S-0200419/18491/2019</t>
  </si>
  <si>
    <t>1902004191</t>
  </si>
  <si>
    <t>Otásek Martin</t>
  </si>
  <si>
    <t>41651464</t>
  </si>
  <si>
    <t>S-0202067/70078/2018</t>
  </si>
  <si>
    <t>1802020671</t>
  </si>
  <si>
    <t>Vošický Martin</t>
  </si>
  <si>
    <t>61661741</t>
  </si>
  <si>
    <t>S-0202755/121249/2018</t>
  </si>
  <si>
    <t>1802027551</t>
  </si>
  <si>
    <t>S-0201880/64163/2018</t>
  </si>
  <si>
    <t>1802018801</t>
  </si>
  <si>
    <t>Plaček Tomáš</t>
  </si>
  <si>
    <t>70953341</t>
  </si>
  <si>
    <t>S-0200026/01229/2019</t>
  </si>
  <si>
    <t>1902000261</t>
  </si>
  <si>
    <t>S-0200085/05371/2019</t>
  </si>
  <si>
    <t>S-0200138/05483/2019</t>
  </si>
  <si>
    <t>S-0200110/05424/2019</t>
  </si>
  <si>
    <t>1902000851</t>
  </si>
  <si>
    <t>1902001381</t>
  </si>
  <si>
    <t>1902001101</t>
  </si>
  <si>
    <t>Kott Vladimír</t>
  </si>
  <si>
    <t>62248677</t>
  </si>
  <si>
    <t>Špic Miloslav</t>
  </si>
  <si>
    <t>75045729</t>
  </si>
  <si>
    <t>S-0202279/73065/2019</t>
  </si>
  <si>
    <t>1902022791</t>
  </si>
  <si>
    <t>Heřmanovský Karel</t>
  </si>
  <si>
    <t>46057251</t>
  </si>
  <si>
    <t>S-0202121/71666/2018</t>
  </si>
  <si>
    <t>1802021211</t>
  </si>
  <si>
    <t>S-0102344/53265/2014</t>
  </si>
  <si>
    <t>1401023441</t>
  </si>
  <si>
    <t>Kratochvíl David</t>
  </si>
  <si>
    <t>68281161</t>
  </si>
  <si>
    <t>S-0203156/136806/2018</t>
  </si>
  <si>
    <t>1802031561</t>
  </si>
  <si>
    <t>EKOCHOV CMN spol. s r.o.</t>
  </si>
  <si>
    <t>61537098</t>
  </si>
  <si>
    <t>S-0202663/108822/2018</t>
  </si>
  <si>
    <t>1802026631</t>
  </si>
  <si>
    <t>S-0200933/32751/2018</t>
  </si>
  <si>
    <t>1802009331</t>
  </si>
  <si>
    <t>AGROS Vysočina, a.s.</t>
  </si>
  <si>
    <t>49453173</t>
  </si>
  <si>
    <t>S-0202008/68794/2018</t>
  </si>
  <si>
    <t>S-0201406/39420/2019</t>
  </si>
  <si>
    <t>1802020081</t>
  </si>
  <si>
    <t>1902014061</t>
  </si>
  <si>
    <t>Kadrnka Jindřich</t>
  </si>
  <si>
    <t>74649981</t>
  </si>
  <si>
    <t>Starosta Jindřich</t>
  </si>
  <si>
    <t>73700037</t>
  </si>
  <si>
    <t>S-0201448/40627/2019</t>
  </si>
  <si>
    <t>S-0201445/40340/2019</t>
  </si>
  <si>
    <t>1902014481</t>
  </si>
  <si>
    <t>1902014451</t>
  </si>
  <si>
    <t>Neubauer Vít</t>
  </si>
  <si>
    <t>07860447</t>
  </si>
  <si>
    <t>ZEMOS a.s.</t>
  </si>
  <si>
    <t>63470381</t>
  </si>
  <si>
    <t>S-2500111/25534/2019</t>
  </si>
  <si>
    <t>1925001111</t>
  </si>
  <si>
    <t>Soušek Jan</t>
  </si>
  <si>
    <t>48352934</t>
  </si>
  <si>
    <t>S-0200297/11662/2019</t>
  </si>
  <si>
    <t>S-0200267/11593/2019</t>
  </si>
  <si>
    <t>1902002971</t>
  </si>
  <si>
    <t>1902002671</t>
  </si>
  <si>
    <t>ZEMAS AG, a.s.</t>
  </si>
  <si>
    <t>25575805</t>
  </si>
  <si>
    <t>S-0201049/30169/2019</t>
  </si>
  <si>
    <t>1902010491</t>
  </si>
  <si>
    <t>Kubal Petr</t>
  </si>
  <si>
    <t>66344867</t>
  </si>
  <si>
    <t>S-0202838/128026/2018</t>
  </si>
  <si>
    <t>S-0202867/127930/2018</t>
  </si>
  <si>
    <t>S-0201347/36582/2019</t>
  </si>
  <si>
    <t>1802028381</t>
  </si>
  <si>
    <t>1802028671</t>
  </si>
  <si>
    <t>1902013471</t>
  </si>
  <si>
    <t>Štefa Petr</t>
  </si>
  <si>
    <t>01902474</t>
  </si>
  <si>
    <t>Veselý Leoš</t>
  </si>
  <si>
    <t>46230050</t>
  </si>
  <si>
    <t>S-0201846/55913/2019</t>
  </si>
  <si>
    <t>1902018461</t>
  </si>
  <si>
    <t>Soumar Miroslav</t>
  </si>
  <si>
    <t>47729881</t>
  </si>
  <si>
    <t>S-0201994/57696/2019</t>
  </si>
  <si>
    <t>S-0202078/60972/2019</t>
  </si>
  <si>
    <t>S-0202079/60970/2019</t>
  </si>
  <si>
    <t>1902019941</t>
  </si>
  <si>
    <t>1902020781</t>
  </si>
  <si>
    <t>1902020791</t>
  </si>
  <si>
    <t>AGRO Rozsochy, a.s.</t>
  </si>
  <si>
    <t>63468026</t>
  </si>
  <si>
    <t>S-0202313/85248/2018</t>
  </si>
  <si>
    <t>S-2500068/19177/2019</t>
  </si>
  <si>
    <t>1802023131</t>
  </si>
  <si>
    <t>1925000681</t>
  </si>
  <si>
    <t>"AGROTREND HRUŠKY", spol. s r.o.</t>
  </si>
  <si>
    <t>49977709</t>
  </si>
  <si>
    <t>Kameník Karel, Ing.</t>
  </si>
  <si>
    <t>40138305</t>
  </si>
  <si>
    <t>S-0200762/24695/2019</t>
  </si>
  <si>
    <t>1902007621</t>
  </si>
  <si>
    <t>Jankovec David</t>
  </si>
  <si>
    <t>63713381</t>
  </si>
  <si>
    <t>S-0200710/23474/2019</t>
  </si>
  <si>
    <t>1902007101</t>
  </si>
  <si>
    <t>S-2500217/30468/2019</t>
  </si>
  <si>
    <t>S-0201161/33345/2019</t>
  </si>
  <si>
    <t>1925002171</t>
  </si>
  <si>
    <t>1902011611</t>
  </si>
  <si>
    <t>S-2500160/29113/2019</t>
  </si>
  <si>
    <t>1925001601</t>
  </si>
  <si>
    <t>Prokopová Jana</t>
  </si>
  <si>
    <t>06901867</t>
  </si>
  <si>
    <t>S-0201641/53620/2018</t>
  </si>
  <si>
    <t>1802016411</t>
  </si>
  <si>
    <t>S-0200175/06150/2019</t>
  </si>
  <si>
    <t>1902001751</t>
  </si>
  <si>
    <t>S-0202119/71663/2018</t>
  </si>
  <si>
    <t>1802021191</t>
  </si>
  <si>
    <t>Svoboda Pavel</t>
  </si>
  <si>
    <t>60572744</t>
  </si>
  <si>
    <t>S-0201295/36794/2019</t>
  </si>
  <si>
    <t>1902012951</t>
  </si>
  <si>
    <t>Kubal Radek</t>
  </si>
  <si>
    <t>73699845</t>
  </si>
  <si>
    <t>S-0201569/46456/2019</t>
  </si>
  <si>
    <t>S-0201567/46504/2019</t>
  </si>
  <si>
    <t>1902015691</t>
  </si>
  <si>
    <t>1902015671</t>
  </si>
  <si>
    <t>Hasnedl Miroslav</t>
  </si>
  <si>
    <t>03838684</t>
  </si>
  <si>
    <t>S-0203051/135307/2018</t>
  </si>
  <si>
    <t>S-0200035/01907/2019</t>
  </si>
  <si>
    <t>1802030511</t>
  </si>
  <si>
    <t>1902000351</t>
  </si>
  <si>
    <t>ZP Ostrov, a.s.</t>
  </si>
  <si>
    <t>25546341</t>
  </si>
  <si>
    <t>S-0201820/60940/2018</t>
  </si>
  <si>
    <t>1802018201</t>
  </si>
  <si>
    <t>POOSLAVÍ Nová Ves, družstvo</t>
  </si>
  <si>
    <t>25560310</t>
  </si>
  <si>
    <t>S-0300117/60897/2018</t>
  </si>
  <si>
    <t>S-0201812/60817/2018</t>
  </si>
  <si>
    <t>1803001171</t>
  </si>
  <si>
    <t>1802018121</t>
  </si>
  <si>
    <t>Agro MONET, a.s.</t>
  </si>
  <si>
    <t>25308203</t>
  </si>
  <si>
    <t>S-0202576/89624/2016</t>
  </si>
  <si>
    <t>1602025761</t>
  </si>
  <si>
    <t>BUREŠ agro, s.r.o.</t>
  </si>
  <si>
    <t>27677966</t>
  </si>
  <si>
    <t>S-0300150/115394/2018</t>
  </si>
  <si>
    <t>1803001501</t>
  </si>
  <si>
    <t>Urbánek Libor</t>
  </si>
  <si>
    <t>15544672</t>
  </si>
  <si>
    <t>S-0202717/115399/2018</t>
  </si>
  <si>
    <t>1802027171</t>
  </si>
  <si>
    <t>S-0202167/64045/2019</t>
  </si>
  <si>
    <t>S-0202120/63906/2019</t>
  </si>
  <si>
    <t>1902021671</t>
  </si>
  <si>
    <t>1902021201</t>
  </si>
  <si>
    <t>AGRODELTA, s.r.o.</t>
  </si>
  <si>
    <t>25582844</t>
  </si>
  <si>
    <t>Farma Brumov, s.r.o.</t>
  </si>
  <si>
    <t>03965163</t>
  </si>
  <si>
    <t>S-0201176/38748/2018</t>
  </si>
  <si>
    <t>1802011761</t>
  </si>
  <si>
    <t>Paseka, zemědělská a.s.</t>
  </si>
  <si>
    <t>25356411</t>
  </si>
  <si>
    <t>S-0201718/51765/2019</t>
  </si>
  <si>
    <t>1902017181</t>
  </si>
  <si>
    <t>Belfín Lubomír</t>
  </si>
  <si>
    <t>75747103</t>
  </si>
  <si>
    <t>S-0200047/04236/2019</t>
  </si>
  <si>
    <t>1902000471</t>
  </si>
  <si>
    <t>Alexa Pavel</t>
  </si>
  <si>
    <t>72539771</t>
  </si>
  <si>
    <t>S-0200447/19020/2019</t>
  </si>
  <si>
    <t>S-2500102/24666/2019</t>
  </si>
  <si>
    <t>1902004471</t>
  </si>
  <si>
    <t>1925001021</t>
  </si>
  <si>
    <t>Konečný Jaromír</t>
  </si>
  <si>
    <t>16603125</t>
  </si>
  <si>
    <t>S-0201521/43263/2019</t>
  </si>
  <si>
    <t>1902015211</t>
  </si>
  <si>
    <t>Lunda Antonín</t>
  </si>
  <si>
    <t>42315808</t>
  </si>
  <si>
    <t>S-0200698/23218/2019</t>
  </si>
  <si>
    <t>1902006981</t>
  </si>
  <si>
    <t>Procházka Jiří</t>
  </si>
  <si>
    <t>70888086</t>
  </si>
  <si>
    <t>S-0202969/133092/2018</t>
  </si>
  <si>
    <t>1802029691</t>
  </si>
  <si>
    <t>UNISAD PLUS, s.r.o.</t>
  </si>
  <si>
    <t>25396161</t>
  </si>
  <si>
    <t>S-0200804/25249/2018</t>
  </si>
  <si>
    <t>1802008041</t>
  </si>
  <si>
    <t>S-0202240/66227/2019</t>
  </si>
  <si>
    <t>1902022401</t>
  </si>
  <si>
    <t>Hudáček Josef</t>
  </si>
  <si>
    <t>46195017</t>
  </si>
  <si>
    <t>S-0202343/70348/2017</t>
  </si>
  <si>
    <t>1702023431</t>
  </si>
  <si>
    <t>Pomoraví Babice, a.s.</t>
  </si>
  <si>
    <t>25318730</t>
  </si>
  <si>
    <t>S-0203145/136622/2018</t>
  </si>
  <si>
    <t>S-0203146/136619/2018</t>
  </si>
  <si>
    <t>S-0203147/136615/2018</t>
  </si>
  <si>
    <t>1802031451</t>
  </si>
  <si>
    <t>1802031461</t>
  </si>
  <si>
    <t>1802031471</t>
  </si>
  <si>
    <t>Dubš Miroslav</t>
  </si>
  <si>
    <t>75115891</t>
  </si>
  <si>
    <t>S-0203077/135672/2018</t>
  </si>
  <si>
    <t>1802030771</t>
  </si>
  <si>
    <t>S-0201266/35666/2019</t>
  </si>
  <si>
    <t>1902012661</t>
  </si>
  <si>
    <t>AGRO Zlechov, a.s.</t>
  </si>
  <si>
    <t>25346075</t>
  </si>
  <si>
    <t>S-0300080/33676/2018</t>
  </si>
  <si>
    <t>1803000801</t>
  </si>
  <si>
    <t>S-0202077/70401/2018</t>
  </si>
  <si>
    <t>1802020771</t>
  </si>
  <si>
    <t>Slezák Marek</t>
  </si>
  <si>
    <t>04447921</t>
  </si>
  <si>
    <t>S-0203556/137566/2017</t>
  </si>
  <si>
    <t>1702035561</t>
  </si>
  <si>
    <t>DRUŽSTVO ZÁDVEŘICE-RAKOVÁ</t>
  </si>
  <si>
    <t>46971483</t>
  </si>
  <si>
    <t>S-0201566/47127/2019</t>
  </si>
  <si>
    <t>1902015661</t>
  </si>
  <si>
    <t>Urbánek Karel</t>
  </si>
  <si>
    <t>42277108</t>
  </si>
  <si>
    <t>S-0201392/39157/2019</t>
  </si>
  <si>
    <t>1902013921</t>
  </si>
  <si>
    <t>Hartl &amp; Šesták s.r.o.</t>
  </si>
  <si>
    <t>28320018</t>
  </si>
  <si>
    <t>S-0202646/108017/2018</t>
  </si>
  <si>
    <t>S-0202635/107979/2018</t>
  </si>
  <si>
    <t>1802026461</t>
  </si>
  <si>
    <t>1802026351</t>
  </si>
  <si>
    <t>S-0200902/29932/2017</t>
  </si>
  <si>
    <t>1702009021</t>
  </si>
  <si>
    <t>S-0202895/129862/2018</t>
  </si>
  <si>
    <t>1802028951</t>
  </si>
  <si>
    <t>AGRONET Nesovice, družstvo</t>
  </si>
  <si>
    <t>64507416</t>
  </si>
  <si>
    <t>S-0201235/34602/2019</t>
  </si>
  <si>
    <t>1902012351</t>
  </si>
  <si>
    <t>S-0200605/20968/2018</t>
  </si>
  <si>
    <t>1802006051</t>
  </si>
  <si>
    <t>Juránek Petr, Ing.</t>
  </si>
  <si>
    <t>67010199</t>
  </si>
  <si>
    <t>S-0201760/59402/2018</t>
  </si>
  <si>
    <t>1802017601</t>
  </si>
  <si>
    <t>Obdržálek Pavel</t>
  </si>
  <si>
    <t>71004335</t>
  </si>
  <si>
    <t>S-0202412/91735/2018</t>
  </si>
  <si>
    <t>1802024121</t>
  </si>
  <si>
    <t>S-0201694/55836/2018</t>
  </si>
  <si>
    <t>1802016941</t>
  </si>
  <si>
    <t>S-2500086/21477/2019</t>
  </si>
  <si>
    <t>S-0200662/21901/2019</t>
  </si>
  <si>
    <t>1925000861</t>
  </si>
  <si>
    <t>1902006621</t>
  </si>
  <si>
    <t>Bémová Jarmila</t>
  </si>
  <si>
    <t>04066651</t>
  </si>
  <si>
    <t>Stehlík Ladislav</t>
  </si>
  <si>
    <t>71014799</t>
  </si>
  <si>
    <t>S-0202370/89396/2018</t>
  </si>
  <si>
    <t>1802023701</t>
  </si>
  <si>
    <t>Novák Tomáš</t>
  </si>
  <si>
    <t>69155747</t>
  </si>
  <si>
    <t>S-0500063/34500/2019</t>
  </si>
  <si>
    <t>1905000631</t>
  </si>
  <si>
    <t>Sieklik Martin</t>
  </si>
  <si>
    <t>74317334</t>
  </si>
  <si>
    <t>S-0202783/124612/2018</t>
  </si>
  <si>
    <t>1802027831</t>
  </si>
  <si>
    <t>OSIVA a.s.</t>
  </si>
  <si>
    <t>48171069</t>
  </si>
  <si>
    <t>S-0202205/65288/2019</t>
  </si>
  <si>
    <t>1902022051</t>
  </si>
  <si>
    <t>Valašské ZOD, družstvo</t>
  </si>
  <si>
    <t>47151641</t>
  </si>
  <si>
    <t>S-0200602/20032/2019</t>
  </si>
  <si>
    <t>1902006021</t>
  </si>
  <si>
    <t>Dobeš Igor Ing. Ph.D.</t>
  </si>
  <si>
    <t>73370550</t>
  </si>
  <si>
    <t>S-0201470/43089/2019</t>
  </si>
  <si>
    <t>S-0201480/43118/2019</t>
  </si>
  <si>
    <t>1902014701</t>
  </si>
  <si>
    <t>1902014801</t>
  </si>
  <si>
    <t>Havlíčkova Borová zemědělská a.s.</t>
  </si>
  <si>
    <t>25252267</t>
  </si>
  <si>
    <t>S-2500103/24677/2019</t>
  </si>
  <si>
    <t>S-0200743/24667/2019</t>
  </si>
  <si>
    <t>S-2500104/24690/2019</t>
  </si>
  <si>
    <t>S-0202329/85429/2018</t>
  </si>
  <si>
    <t>1925001031</t>
  </si>
  <si>
    <t>1902007431</t>
  </si>
  <si>
    <t>1925001041</t>
  </si>
  <si>
    <t>1802023291</t>
  </si>
  <si>
    <t>Zemědělská akciová společnost Koloveč</t>
  </si>
  <si>
    <t>47717700</t>
  </si>
  <si>
    <t>Touš Lukáš</t>
  </si>
  <si>
    <t>04626613</t>
  </si>
  <si>
    <t>Druhá Poběžovická, a.s.</t>
  </si>
  <si>
    <t>25227131</t>
  </si>
  <si>
    <t>S-0200218/09946/2019</t>
  </si>
  <si>
    <t>S-2500228/30490/2019</t>
  </si>
  <si>
    <t>1902002181</t>
  </si>
  <si>
    <t>1925002281</t>
  </si>
  <si>
    <t>SSHB AGRO s.r.o.</t>
  </si>
  <si>
    <t>06003061</t>
  </si>
  <si>
    <t>Cermanová Michaela, Ing.</t>
  </si>
  <si>
    <t>76517969</t>
  </si>
  <si>
    <t>S-0200708/23656/2019</t>
  </si>
  <si>
    <t>1902007081</t>
  </si>
  <si>
    <t>Šotola Zdeněk</t>
  </si>
  <si>
    <t>44493924</t>
  </si>
  <si>
    <t>S-2500124/26462/2019</t>
  </si>
  <si>
    <t>1925001241</t>
  </si>
  <si>
    <t>Wasserbauer Jan</t>
  </si>
  <si>
    <t>48195812</t>
  </si>
  <si>
    <t>S-0500015/05484/2019</t>
  </si>
  <si>
    <t>1905000151</t>
  </si>
  <si>
    <t>Eger David</t>
  </si>
  <si>
    <t>74125711</t>
  </si>
  <si>
    <t>S-0201320/36977/2019</t>
  </si>
  <si>
    <t>1902013201</t>
  </si>
  <si>
    <t>S-0300034/12197/2019</t>
  </si>
  <si>
    <t>S-0200444/19103/2019</t>
  </si>
  <si>
    <t>1903000341</t>
  </si>
  <si>
    <t>1902004441</t>
  </si>
  <si>
    <t>DS Agro Libštát s.r.o.</t>
  </si>
  <si>
    <t>27483142</t>
  </si>
  <si>
    <t>S-0300144/93148/2018</t>
  </si>
  <si>
    <t>1803001441</t>
  </si>
  <si>
    <t>S-0202932/129954/2018</t>
  </si>
  <si>
    <t>S-0201666/54528/2018</t>
  </si>
  <si>
    <t>1802029321</t>
  </si>
  <si>
    <t>1802016661</t>
  </si>
  <si>
    <t>Zemědělské družstvo Horal</t>
  </si>
  <si>
    <t>48155314</t>
  </si>
  <si>
    <t>ZEVOS, s. r. o.</t>
  </si>
  <si>
    <t>46351736</t>
  </si>
  <si>
    <t>S-0200354/11898/2019</t>
  </si>
  <si>
    <t>1902003541</t>
  </si>
  <si>
    <t>Zemědělské družstvo Francova Lhota</t>
  </si>
  <si>
    <t>00150835</t>
  </si>
  <si>
    <t>S-0202217/65620/2019</t>
  </si>
  <si>
    <t>1902022171</t>
  </si>
  <si>
    <t>Jozová Blanka</t>
  </si>
  <si>
    <t>06911021</t>
  </si>
  <si>
    <t>S-0202015/59861/2019</t>
  </si>
  <si>
    <t>S-0202031/60719/2019</t>
  </si>
  <si>
    <t>S-0202113/63892/2019</t>
  </si>
  <si>
    <t>1902020151</t>
  </si>
  <si>
    <t>1902020311</t>
  </si>
  <si>
    <t>1902021131</t>
  </si>
  <si>
    <t>Zemědělské družstvo Podkleťan Křemže</t>
  </si>
  <si>
    <t>00109959</t>
  </si>
  <si>
    <t>GASFARM s.r.o.</t>
  </si>
  <si>
    <t>29118123</t>
  </si>
  <si>
    <t>Gronský Roman, Mgr.</t>
  </si>
  <si>
    <t>62505882</t>
  </si>
  <si>
    <t>S-0201761/52224/2019</t>
  </si>
  <si>
    <t>1902017611</t>
  </si>
  <si>
    <t>Novák Miroslav</t>
  </si>
  <si>
    <t>72154179</t>
  </si>
  <si>
    <t>S-0202295/85221/2018</t>
  </si>
  <si>
    <t>S-0202307/85239/2018</t>
  </si>
  <si>
    <t>1802022951</t>
  </si>
  <si>
    <t>1802023071</t>
  </si>
  <si>
    <t>OMD Zálesí, a.s.</t>
  </si>
  <si>
    <t>63886871</t>
  </si>
  <si>
    <t>Janovský František</t>
  </si>
  <si>
    <t>68530269</t>
  </si>
  <si>
    <t>S-0200786/24732/2019</t>
  </si>
  <si>
    <t>1902007861</t>
  </si>
  <si>
    <t>BEMAGRO, a.s.</t>
  </si>
  <si>
    <t>60071222</t>
  </si>
  <si>
    <t>S-0201133/33194/2019</t>
  </si>
  <si>
    <t>S-0200744/24668/2019</t>
  </si>
  <si>
    <t>S-0200752/24680/2019</t>
  </si>
  <si>
    <t>S-0200748/24674/2019</t>
  </si>
  <si>
    <t>1902011331</t>
  </si>
  <si>
    <t>1902007441</t>
  </si>
  <si>
    <t>1902007521</t>
  </si>
  <si>
    <t>1902007481</t>
  </si>
  <si>
    <t>Vraná Petra</t>
  </si>
  <si>
    <t>49751808</t>
  </si>
  <si>
    <t>Zemědělské obchodní družstvo Předslavice</t>
  </si>
  <si>
    <t>00113913</t>
  </si>
  <si>
    <t>S-0202953/133065/2018</t>
  </si>
  <si>
    <t>S-0202941/131342/2018</t>
  </si>
  <si>
    <t>S-0202994/131884/2018</t>
  </si>
  <si>
    <t>1802029531</t>
  </si>
  <si>
    <t>1802029411</t>
  </si>
  <si>
    <t>1802029941</t>
  </si>
  <si>
    <t>Lattner Václav</t>
  </si>
  <si>
    <t>65026390</t>
  </si>
  <si>
    <t>Kubička Miloš</t>
  </si>
  <si>
    <t>63290294</t>
  </si>
  <si>
    <t>Proksch Jan</t>
  </si>
  <si>
    <t>12332259</t>
  </si>
  <si>
    <t>S-0201010/29520/2019</t>
  </si>
  <si>
    <t>1902010101</t>
  </si>
  <si>
    <t>Zdychynec Vladimír</t>
  </si>
  <si>
    <t>65955056</t>
  </si>
  <si>
    <t>S-0200923/29093/2019</t>
  </si>
  <si>
    <t>1902009231</t>
  </si>
  <si>
    <t>Kolář Jiří</t>
  </si>
  <si>
    <t>18249124</t>
  </si>
  <si>
    <t>S-0202443/78815/2019</t>
  </si>
  <si>
    <t>1902024431</t>
  </si>
  <si>
    <t>Farma Hůry s.r.o.</t>
  </si>
  <si>
    <t>26016575</t>
  </si>
  <si>
    <t>S-2500010/04830/2019</t>
  </si>
  <si>
    <t>1925000101</t>
  </si>
  <si>
    <t>S-0202506/96133/2018</t>
  </si>
  <si>
    <t>1802025061</t>
  </si>
  <si>
    <t>ZEMOS Zubčice, spol. s r.o.</t>
  </si>
  <si>
    <t>60825677</t>
  </si>
  <si>
    <t>S-0202702/114808/2018</t>
  </si>
  <si>
    <t>1802027021</t>
  </si>
  <si>
    <t>Tichotová Michaela</t>
  </si>
  <si>
    <t>75153131</t>
  </si>
  <si>
    <t>S-0201383/39110/2019</t>
  </si>
  <si>
    <t>1902013831</t>
  </si>
  <si>
    <t>Čech Přemysl, Ing.</t>
  </si>
  <si>
    <t>65168682</t>
  </si>
  <si>
    <t>S-0203123/136525/2018</t>
  </si>
  <si>
    <t>S-0203125/136530/2018</t>
  </si>
  <si>
    <t>1802031231</t>
  </si>
  <si>
    <t>1802031251</t>
  </si>
  <si>
    <t>Zbořil Martin</t>
  </si>
  <si>
    <t>42993156</t>
  </si>
  <si>
    <t>S-2500207/29657/2019</t>
  </si>
  <si>
    <t>1925002071</t>
  </si>
  <si>
    <t>Vondrušková Věra</t>
  </si>
  <si>
    <t>18294154</t>
  </si>
  <si>
    <t>S-0202918/129206/2018</t>
  </si>
  <si>
    <t>1802029181</t>
  </si>
  <si>
    <t>Pícha Miroslav, Ing.</t>
  </si>
  <si>
    <t>46635173</t>
  </si>
  <si>
    <t>S-2500112/25621/2019</t>
  </si>
  <si>
    <t>S-0202972/133096/2018</t>
  </si>
  <si>
    <t>1925001121</t>
  </si>
  <si>
    <t>1802029721</t>
  </si>
  <si>
    <t>JPJ NETOPIL, a.s.</t>
  </si>
  <si>
    <t>02019001</t>
  </si>
  <si>
    <t>Zemědělské družstvo Skalka</t>
  </si>
  <si>
    <t>47238411</t>
  </si>
  <si>
    <t>S-0200950/29183/2019</t>
  </si>
  <si>
    <t>S-0200925/29101/2019</t>
  </si>
  <si>
    <t>S-0202777/121629/2018</t>
  </si>
  <si>
    <t>1902009501</t>
  </si>
  <si>
    <t>1902009251</t>
  </si>
  <si>
    <t>1802027771</t>
  </si>
  <si>
    <t>Šenolt Miroslav</t>
  </si>
  <si>
    <t>75075164</t>
  </si>
  <si>
    <t>Dvořák Filip</t>
  </si>
  <si>
    <t>04040074</t>
  </si>
  <si>
    <t>S-2500008/03236/2019</t>
  </si>
  <si>
    <t>S-2500007/03224/2019</t>
  </si>
  <si>
    <t>1925000081</t>
  </si>
  <si>
    <t>1925000071</t>
  </si>
  <si>
    <t>Zemědělská společnost Čenkov a.s.</t>
  </si>
  <si>
    <t>60838558</t>
  </si>
  <si>
    <t>S-0200070/05085/2019</t>
  </si>
  <si>
    <t>1902000701</t>
  </si>
  <si>
    <t>Kroužek Luboš</t>
  </si>
  <si>
    <t>75040841</t>
  </si>
  <si>
    <t>S-0202151/71711/2018</t>
  </si>
  <si>
    <t>1802021511</t>
  </si>
  <si>
    <t>Kameníček a. s.</t>
  </si>
  <si>
    <t>25371754</t>
  </si>
  <si>
    <t>S-0200137/05481/2019</t>
  </si>
  <si>
    <t>1902001371</t>
  </si>
  <si>
    <t>EKOFARMA Šumava s.r.o.</t>
  </si>
  <si>
    <t>26051451</t>
  </si>
  <si>
    <t>S-0200242/10968/2019</t>
  </si>
  <si>
    <t>1902002421</t>
  </si>
  <si>
    <t>Jiráň Jan</t>
  </si>
  <si>
    <t>75064731</t>
  </si>
  <si>
    <t>S-0203074/135668/2018</t>
  </si>
  <si>
    <t>1802030741</t>
  </si>
  <si>
    <t>Jungvirth Milan</t>
  </si>
  <si>
    <t>14496976</t>
  </si>
  <si>
    <t>S-0202471/93244/2018</t>
  </si>
  <si>
    <t>S-0202445/93583/2018</t>
  </si>
  <si>
    <t>S-0202448/93589/2018</t>
  </si>
  <si>
    <t>1802024711</t>
  </si>
  <si>
    <t>1802024451</t>
  </si>
  <si>
    <t>1802024481</t>
  </si>
  <si>
    <t>Zemědělská společnost Chlumany a.s.</t>
  </si>
  <si>
    <t>00112925</t>
  </si>
  <si>
    <t>S-2500055/11956/2019</t>
  </si>
  <si>
    <t>1925000551</t>
  </si>
  <si>
    <t>Müller David</t>
  </si>
  <si>
    <t>04111052</t>
  </si>
  <si>
    <t>S-0202758/121254/2018</t>
  </si>
  <si>
    <t>1802027581</t>
  </si>
  <si>
    <t>S-0200037/02132/2019</t>
  </si>
  <si>
    <t>1902000371</t>
  </si>
  <si>
    <t>Turek Antonín</t>
  </si>
  <si>
    <t>40715922</t>
  </si>
  <si>
    <t>S-0500082/75314/2018</t>
  </si>
  <si>
    <t>1805000821</t>
  </si>
  <si>
    <t>JULEFA s.r.o.</t>
  </si>
  <si>
    <t>15789721</t>
  </si>
  <si>
    <t>S-2500110/25087/2019</t>
  </si>
  <si>
    <t>1925001101</t>
  </si>
  <si>
    <t>Samec Matěj, Bc.</t>
  </si>
  <si>
    <t>06647472</t>
  </si>
  <si>
    <t>S-2500030/08576/2019</t>
  </si>
  <si>
    <t>1925000301</t>
  </si>
  <si>
    <t>Toman Petr</t>
  </si>
  <si>
    <t>72154748</t>
  </si>
  <si>
    <t>S-0200259/11574/2019</t>
  </si>
  <si>
    <t>S-0200251/11550/2019</t>
  </si>
  <si>
    <t>S-0200283/11622/2019</t>
  </si>
  <si>
    <t>1902002591</t>
  </si>
  <si>
    <t>1902002511</t>
  </si>
  <si>
    <t>1902002831</t>
  </si>
  <si>
    <t>Chlupáčková Hana, Ing.</t>
  </si>
  <si>
    <t>49762541</t>
  </si>
  <si>
    <t>František Dobrota s.r.o.</t>
  </si>
  <si>
    <t>26095548</t>
  </si>
  <si>
    <t>S-0201022/30120/2019</t>
  </si>
  <si>
    <t>S-0500053/30130/2019</t>
  </si>
  <si>
    <t>1902010221</t>
  </si>
  <si>
    <t>1905000531</t>
  </si>
  <si>
    <t>Farma Pernek s.r.o.</t>
  </si>
  <si>
    <t>03875571</t>
  </si>
  <si>
    <t>Kuna Petr</t>
  </si>
  <si>
    <t>42820901</t>
  </si>
  <si>
    <t>S-0201587/48764/2019</t>
  </si>
  <si>
    <t>1902015871</t>
  </si>
  <si>
    <t>Šťovíček Jan</t>
  </si>
  <si>
    <t>70895708</t>
  </si>
  <si>
    <t>S-0201345/36674/2019</t>
  </si>
  <si>
    <t>1902013451</t>
  </si>
  <si>
    <t>Říha Roman</t>
  </si>
  <si>
    <t>86770870</t>
  </si>
  <si>
    <t>S-0200193/07308/2019</t>
  </si>
  <si>
    <t>1902001931</t>
  </si>
  <si>
    <t>S-0201612/52399/2018</t>
  </si>
  <si>
    <t>1802016121</t>
  </si>
  <si>
    <t>AGRO Stará Bělá spol. s r.o.</t>
  </si>
  <si>
    <t>60777893</t>
  </si>
  <si>
    <t>S-0202073/60446/2019</t>
  </si>
  <si>
    <t>1902020731</t>
  </si>
  <si>
    <t>ZOD družstvo Stolany</t>
  </si>
  <si>
    <t>25927892</t>
  </si>
  <si>
    <t>S-0202491/95016/2018</t>
  </si>
  <si>
    <t>1802024911</t>
  </si>
  <si>
    <t>Hoštická a.s.</t>
  </si>
  <si>
    <t>25844164</t>
  </si>
  <si>
    <t>S-0202575/102026/2018</t>
  </si>
  <si>
    <t>S-0203040/134784/2018</t>
  </si>
  <si>
    <t>S-0203141/136694/2018</t>
  </si>
  <si>
    <t>S-0203140/136686/2018</t>
  </si>
  <si>
    <t>S-0202589/102045/2018</t>
  </si>
  <si>
    <t>1802025751</t>
  </si>
  <si>
    <t>1802030401</t>
  </si>
  <si>
    <t>1802031411</t>
  </si>
  <si>
    <t>1802031401</t>
  </si>
  <si>
    <t>1802025891</t>
  </si>
  <si>
    <t>Hlavinka Josef, Ing.</t>
  </si>
  <si>
    <t>46591851</t>
  </si>
  <si>
    <t>Tégl Miroslav, Ing.</t>
  </si>
  <si>
    <t>43501648</t>
  </si>
  <si>
    <t>Moravská zemědělská, akciová společnost</t>
  </si>
  <si>
    <t>27703096</t>
  </si>
  <si>
    <t>S-0201555/44766/2019</t>
  </si>
  <si>
    <t>1902015551</t>
  </si>
  <si>
    <t>Rolnické družstvo Krouna</t>
  </si>
  <si>
    <t>48173363</t>
  </si>
  <si>
    <t>S-0201165/33321/2019</t>
  </si>
  <si>
    <t>1902011651</t>
  </si>
  <si>
    <t>Berka František</t>
  </si>
  <si>
    <t>69282706</t>
  </si>
  <si>
    <t>S-0200326/11807/2019</t>
  </si>
  <si>
    <t>1902003261</t>
  </si>
  <si>
    <t>POLNOST, spol. s r.o.</t>
  </si>
  <si>
    <t>48394904</t>
  </si>
  <si>
    <t>S-0200408/12518/2019</t>
  </si>
  <si>
    <t>1902004081</t>
  </si>
  <si>
    <t>Hrubeš Petr</t>
  </si>
  <si>
    <t>75084708</t>
  </si>
  <si>
    <t>S-0202357/89379/2018</t>
  </si>
  <si>
    <t>1802023571</t>
  </si>
  <si>
    <t>S-0200818/25109/2019</t>
  </si>
  <si>
    <t>1902008181</t>
  </si>
  <si>
    <t>S-0201356/37018/2019</t>
  </si>
  <si>
    <t>1902013561</t>
  </si>
  <si>
    <t>Zemánková Veronika</t>
  </si>
  <si>
    <t>06872042</t>
  </si>
  <si>
    <t>S-0203130/136414/2018</t>
  </si>
  <si>
    <t>S-0203132/136399/2018</t>
  </si>
  <si>
    <t>S-0203131/136407/2018</t>
  </si>
  <si>
    <t>1802031301</t>
  </si>
  <si>
    <t>1802031321</t>
  </si>
  <si>
    <t>1802031311</t>
  </si>
  <si>
    <t>Staněk Roman, Ing.</t>
  </si>
  <si>
    <t>72035633</t>
  </si>
  <si>
    <t>AGRO JENIŠOVICE a.s.</t>
  </si>
  <si>
    <t>25926845</t>
  </si>
  <si>
    <t>S-0201382/44728/2018</t>
  </si>
  <si>
    <t>1802013821</t>
  </si>
  <si>
    <t>Šimáček Luděk</t>
  </si>
  <si>
    <t>42133203</t>
  </si>
  <si>
    <t>S-0200475/11542/2018</t>
  </si>
  <si>
    <t>1802004751</t>
  </si>
  <si>
    <t>S-0202053/60842/2019</t>
  </si>
  <si>
    <t>1902020531</t>
  </si>
  <si>
    <t>FRANČÁK s.r.o.</t>
  </si>
  <si>
    <t>25370413</t>
  </si>
  <si>
    <t>S-0202149/64017/2019</t>
  </si>
  <si>
    <t>S-0202162/64037/2019</t>
  </si>
  <si>
    <t>S-0202207/65292/2019</t>
  </si>
  <si>
    <t>1902021491</t>
  </si>
  <si>
    <t>1902021621</t>
  </si>
  <si>
    <t>1902022071</t>
  </si>
  <si>
    <t>Sýkora Václav</t>
  </si>
  <si>
    <t>71176489</t>
  </si>
  <si>
    <t>S-0202251/77445/2018</t>
  </si>
  <si>
    <t>1802022511</t>
  </si>
  <si>
    <t>S-0202419/78444/2019</t>
  </si>
  <si>
    <t>1902024191</t>
  </si>
  <si>
    <t>S-0201492/43172/2019</t>
  </si>
  <si>
    <t>1902014921</t>
  </si>
  <si>
    <t>Kotala Libor, Ing.</t>
  </si>
  <si>
    <t>41041071</t>
  </si>
  <si>
    <t>S-0200723/24637/2019</t>
  </si>
  <si>
    <t>1902007231</t>
  </si>
  <si>
    <t>Zemánek Václav</t>
  </si>
  <si>
    <t>65495217</t>
  </si>
  <si>
    <t>S-0201071/31490/2019</t>
  </si>
  <si>
    <t>S-2500212/30158/2019</t>
  </si>
  <si>
    <t>1902010711</t>
  </si>
  <si>
    <t>1925002121</t>
  </si>
  <si>
    <t>Mejsnar Alois</t>
  </si>
  <si>
    <t>15038661</t>
  </si>
  <si>
    <t>Herman Jan</t>
  </si>
  <si>
    <t>71207341</t>
  </si>
  <si>
    <t>S-0203017/134620/2018</t>
  </si>
  <si>
    <t>S-0203026/134690/2018</t>
  </si>
  <si>
    <t>1802030171</t>
  </si>
  <si>
    <t>1802030261</t>
  </si>
  <si>
    <t>Zemědělské družstvo Předhradí</t>
  </si>
  <si>
    <t>48155292</t>
  </si>
  <si>
    <t>Tvarůžka Jan</t>
  </si>
  <si>
    <t>62327399</t>
  </si>
  <si>
    <t>S-0202097/70613/2018</t>
  </si>
  <si>
    <t>1802020971</t>
  </si>
  <si>
    <t>Jiříčková Pavlína</t>
  </si>
  <si>
    <t>06434291</t>
  </si>
  <si>
    <t>S-0300115/55915/2018</t>
  </si>
  <si>
    <t>1803001151</t>
  </si>
  <si>
    <t>S-0202666/111471/2018</t>
  </si>
  <si>
    <t>S-0600009/121250/2018</t>
  </si>
  <si>
    <t>1802026661</t>
  </si>
  <si>
    <t>1806000091</t>
  </si>
  <si>
    <t>Olšanský Jiří, Ing.</t>
  </si>
  <si>
    <t>45181730</t>
  </si>
  <si>
    <t>PILA Lukeš s.r.o.</t>
  </si>
  <si>
    <t>03948234</t>
  </si>
  <si>
    <t>S-0201720/56112/2018</t>
  </si>
  <si>
    <t>1802017201</t>
  </si>
  <si>
    <t>Zdráhal Leoš</t>
  </si>
  <si>
    <t>46582185</t>
  </si>
  <si>
    <t>S-0202166/72987/2018</t>
  </si>
  <si>
    <t>1802021661</t>
  </si>
  <si>
    <t>S-0203018/134622/2018</t>
  </si>
  <si>
    <t>S-0202591/84469/2019</t>
  </si>
  <si>
    <t>S-0202123/71669/2018</t>
  </si>
  <si>
    <t>1802030181</t>
  </si>
  <si>
    <t>1902025911</t>
  </si>
  <si>
    <t>1802021231</t>
  </si>
  <si>
    <t>Farma Krásné Údolí, s.r.o.</t>
  </si>
  <si>
    <t>29125758</t>
  </si>
  <si>
    <t>Zemědělské družstvo Přešťovice</t>
  </si>
  <si>
    <t>00113921</t>
  </si>
  <si>
    <t>S-0200603/20033/2019</t>
  </si>
  <si>
    <t>S-0200492/19852/2019</t>
  </si>
  <si>
    <t>1902006031</t>
  </si>
  <si>
    <t>1902004921</t>
  </si>
  <si>
    <t>Petrů Roman</t>
  </si>
  <si>
    <t>62541331</t>
  </si>
  <si>
    <t>AGROKOM. s.r.o.</t>
  </si>
  <si>
    <t>47903074</t>
  </si>
  <si>
    <t>S-0202977/133101/2018</t>
  </si>
  <si>
    <t>1802029771</t>
  </si>
  <si>
    <t>Zemědělské družstvo Sedlejov</t>
  </si>
  <si>
    <t>00137031</t>
  </si>
  <si>
    <t>S-0200971/29226/2019</t>
  </si>
  <si>
    <t>S-0200974/29234/2019</t>
  </si>
  <si>
    <t>S-0200944/29168/2019</t>
  </si>
  <si>
    <t>S-0200906/29061/2019</t>
  </si>
  <si>
    <t>S-0202721/114029/2018</t>
  </si>
  <si>
    <t>1902009711</t>
  </si>
  <si>
    <t>1902009741</t>
  </si>
  <si>
    <t>1902009441</t>
  </si>
  <si>
    <t>1902009061</t>
  </si>
  <si>
    <t>1802027211</t>
  </si>
  <si>
    <t>Zemědělské obchodní družstvo Březová</t>
  </si>
  <si>
    <t>48171123</t>
  </si>
  <si>
    <t>LidAgroS s.r.o.</t>
  </si>
  <si>
    <t>06941532</t>
  </si>
  <si>
    <t>Agro družstvo Sebranice</t>
  </si>
  <si>
    <t>47468424</t>
  </si>
  <si>
    <t>S-0202520/96156/2018</t>
  </si>
  <si>
    <t>1802025201</t>
  </si>
  <si>
    <t>PROFIT, s.r.o.</t>
  </si>
  <si>
    <t>46963324</t>
  </si>
  <si>
    <t>S-0202417/78274/2019</t>
  </si>
  <si>
    <t>1902024171</t>
  </si>
  <si>
    <t>Máca Pavel</t>
  </si>
  <si>
    <t>71176896</t>
  </si>
  <si>
    <t>S-0201380/39009/2019</t>
  </si>
  <si>
    <t>1902013801</t>
  </si>
  <si>
    <t>S-0202603/101880/2018</t>
  </si>
  <si>
    <t>S-0202566/101039/2018</t>
  </si>
  <si>
    <t>S-0202565/101037/2018</t>
  </si>
  <si>
    <t>S-0203191/137999/2018</t>
  </si>
  <si>
    <t>S-0203204/138013/2018</t>
  </si>
  <si>
    <t>S-0203208/138017/2018</t>
  </si>
  <si>
    <t>1802026031</t>
  </si>
  <si>
    <t>1802025661</t>
  </si>
  <si>
    <t>1802025651</t>
  </si>
  <si>
    <t>1802031911</t>
  </si>
  <si>
    <t>1802032041</t>
  </si>
  <si>
    <t>1802032081</t>
  </si>
  <si>
    <t>Halva Jiří</t>
  </si>
  <si>
    <t>71225765</t>
  </si>
  <si>
    <t>LUKA, a.s.</t>
  </si>
  <si>
    <t>00136760</t>
  </si>
  <si>
    <t>Havel František</t>
  </si>
  <si>
    <t>44059019</t>
  </si>
  <si>
    <t>S-0201204/34539/2019</t>
  </si>
  <si>
    <t>1902012041</t>
  </si>
  <si>
    <t>Družstvo vlastníků Batelov</t>
  </si>
  <si>
    <t>46978941</t>
  </si>
  <si>
    <t>S-0201222/34576/2019</t>
  </si>
  <si>
    <t>1902012221</t>
  </si>
  <si>
    <t>MEZILESÍ spol. s r.o.</t>
  </si>
  <si>
    <t>47471182</t>
  </si>
  <si>
    <t>S-0202399/91639/2018</t>
  </si>
  <si>
    <t>1802023991</t>
  </si>
  <si>
    <t>Šváb Libor</t>
  </si>
  <si>
    <t>65187202</t>
  </si>
  <si>
    <t>S-0200687/23289/2019</t>
  </si>
  <si>
    <t>S-0300076/23286/2019</t>
  </si>
  <si>
    <t>S-2500087/21924/2019</t>
  </si>
  <si>
    <t>1902006871</t>
  </si>
  <si>
    <t>1903000761</t>
  </si>
  <si>
    <t>1925000871</t>
  </si>
  <si>
    <t>Družstvo Vysočina</t>
  </si>
  <si>
    <t>47903082</t>
  </si>
  <si>
    <t>Brožek Petr</t>
  </si>
  <si>
    <t>67677355</t>
  </si>
  <si>
    <t>S-0202390/77568/2019</t>
  </si>
  <si>
    <t>1902023901</t>
  </si>
  <si>
    <t>Farma Nedvězí, spol. s r.o.</t>
  </si>
  <si>
    <t>49810979</t>
  </si>
  <si>
    <t>S-0202869/128105/2018</t>
  </si>
  <si>
    <t>S-0202856/128045/2018</t>
  </si>
  <si>
    <t>S-0300120/50826/2019</t>
  </si>
  <si>
    <t>1802028691</t>
  </si>
  <si>
    <t>1802028561</t>
  </si>
  <si>
    <t>1903001201</t>
  </si>
  <si>
    <t>Husták Miroslav</t>
  </si>
  <si>
    <t>42635861</t>
  </si>
  <si>
    <t>Pospíšil Radek</t>
  </si>
  <si>
    <t>72535245</t>
  </si>
  <si>
    <t>S-0202103/63480/2019</t>
  </si>
  <si>
    <t>S-0202065/60898/2019</t>
  </si>
  <si>
    <t>S-0202068/61098/2019</t>
  </si>
  <si>
    <t>1902021031</t>
  </si>
  <si>
    <t>1902020651</t>
  </si>
  <si>
    <t>1902020681</t>
  </si>
  <si>
    <t>Zemědělské obchodní družstvo Lubná</t>
  </si>
  <si>
    <t>00129712</t>
  </si>
  <si>
    <t>Zemědělské družstvo Těmice</t>
  </si>
  <si>
    <t>00111902</t>
  </si>
  <si>
    <t>S-0202022/60696/2019</t>
  </si>
  <si>
    <t>S-0201872/56006/2019</t>
  </si>
  <si>
    <t>1902020221</t>
  </si>
  <si>
    <t>1902018721</t>
  </si>
  <si>
    <t>Dlouhý Lukáš</t>
  </si>
  <si>
    <t>87162822</t>
  </si>
  <si>
    <t>Zemědělské družstvo Březiny</t>
  </si>
  <si>
    <t>47468637</t>
  </si>
  <si>
    <t>S-0201625/51475/2019</t>
  </si>
  <si>
    <t>1902016251</t>
  </si>
  <si>
    <t>S-0201729/51795/2019</t>
  </si>
  <si>
    <t>1902017291</t>
  </si>
  <si>
    <t>Zevas Korouhev a.s.</t>
  </si>
  <si>
    <t>64789403</t>
  </si>
  <si>
    <t>S-0201157/33508/2019</t>
  </si>
  <si>
    <t>S-0201143/33221/2019</t>
  </si>
  <si>
    <t>S-0200178/06075/2019</t>
  </si>
  <si>
    <t>1902011571</t>
  </si>
  <si>
    <t>1902011431</t>
  </si>
  <si>
    <t>1902001781</t>
  </si>
  <si>
    <t>Zemědělské družstvo "Mezilesí" Telecí</t>
  </si>
  <si>
    <t>47468629</t>
  </si>
  <si>
    <t>S-0200206/08910/2019</t>
  </si>
  <si>
    <t>1902002061</t>
  </si>
  <si>
    <t>Soukopová Simona</t>
  </si>
  <si>
    <t>68745451</t>
  </si>
  <si>
    <t>S-0200432/18653/2019</t>
  </si>
  <si>
    <t>S-2500058/12323/2019</t>
  </si>
  <si>
    <t>S-0202060/69555/2018</t>
  </si>
  <si>
    <t>1902004321</t>
  </si>
  <si>
    <t>1925000581</t>
  </si>
  <si>
    <t>1802020601</t>
  </si>
  <si>
    <t>Kreuz Jaroslav</t>
  </si>
  <si>
    <t>13705229</t>
  </si>
  <si>
    <t>Zedníček Jan</t>
  </si>
  <si>
    <t>87073218</t>
  </si>
  <si>
    <t>Jelínek Tomáš</t>
  </si>
  <si>
    <t>71258019</t>
  </si>
  <si>
    <t>S-0201333/37026/2019</t>
  </si>
  <si>
    <t>S-0202109/71035/2018</t>
  </si>
  <si>
    <t>1902013331</t>
  </si>
  <si>
    <t>1802021091</t>
  </si>
  <si>
    <t>Strnad Jaromír</t>
  </si>
  <si>
    <t>71001654</t>
  </si>
  <si>
    <t>Veleta Pavel</t>
  </si>
  <si>
    <t>70516341</t>
  </si>
  <si>
    <t>S-0203158/136721/2018</t>
  </si>
  <si>
    <t>S-0203105/135706/2018</t>
  </si>
  <si>
    <t>1802031581</t>
  </si>
  <si>
    <t>1802031051</t>
  </si>
  <si>
    <t>Cecha Vladimír, Ing.</t>
  </si>
  <si>
    <t>60121319</t>
  </si>
  <si>
    <t>S-0202475/93681/2018</t>
  </si>
  <si>
    <t>S-0300141/93574/2018</t>
  </si>
  <si>
    <t>1802024751</t>
  </si>
  <si>
    <t>1803001411</t>
  </si>
  <si>
    <t>Rous Zdeněk</t>
  </si>
  <si>
    <t>72832134</t>
  </si>
  <si>
    <t>Švíková Hana</t>
  </si>
  <si>
    <t>04006356</t>
  </si>
  <si>
    <t>S-0201776/52936/2019</t>
  </si>
  <si>
    <t>1902017761</t>
  </si>
  <si>
    <t>Agromeno, s.r.o.</t>
  </si>
  <si>
    <t>27239381</t>
  </si>
  <si>
    <t>S-0202901/129869/2018</t>
  </si>
  <si>
    <t>1802029011</t>
  </si>
  <si>
    <t>Beranová Helena</t>
  </si>
  <si>
    <t>72540389</t>
  </si>
  <si>
    <t>S-0200224/10552/2019</t>
  </si>
  <si>
    <t>S-0200288/11633/2019</t>
  </si>
  <si>
    <t>1902002241</t>
  </si>
  <si>
    <t>1902002881</t>
  </si>
  <si>
    <t>AGRODRUŽSTVO Brťov-Lipůvka</t>
  </si>
  <si>
    <t>49971492</t>
  </si>
  <si>
    <t>Šedá Naděžda</t>
  </si>
  <si>
    <t>42001781</t>
  </si>
  <si>
    <t>S-0300075/22024/2019</t>
  </si>
  <si>
    <t>S-2500093/23342/2019</t>
  </si>
  <si>
    <t>1903000751</t>
  </si>
  <si>
    <t>1925000931</t>
  </si>
  <si>
    <t>Zelinková Jaroslava</t>
  </si>
  <si>
    <t>70155992</t>
  </si>
  <si>
    <t>Líbal Ladislav</t>
  </si>
  <si>
    <t>43143661</t>
  </si>
  <si>
    <t>S-0201349/36414/2019</t>
  </si>
  <si>
    <t>1902013491</t>
  </si>
  <si>
    <t>S-0200189/07253/2019</t>
  </si>
  <si>
    <t>1902001891</t>
  </si>
  <si>
    <t>Vendolská Dita, Ing.</t>
  </si>
  <si>
    <t>73365271</t>
  </si>
  <si>
    <t>S-0202248/77112/2018</t>
  </si>
  <si>
    <t>S-0202247/77102/2018</t>
  </si>
  <si>
    <t>1802022481</t>
  </si>
  <si>
    <t>1802022471</t>
  </si>
  <si>
    <t>S-0201856/55951/2019</t>
  </si>
  <si>
    <t>1902018561</t>
  </si>
  <si>
    <t>Janek Josef</t>
  </si>
  <si>
    <t>41382749</t>
  </si>
  <si>
    <t>S-0201945/57239/2019</t>
  </si>
  <si>
    <t>1902019451</t>
  </si>
  <si>
    <t>FARMA HOLANY s.r.o.</t>
  </si>
  <si>
    <t>28675495</t>
  </si>
  <si>
    <t>S-0201442/40857/2019</t>
  </si>
  <si>
    <t>1902014421</t>
  </si>
  <si>
    <t>Jirásková Ludmila</t>
  </si>
  <si>
    <t>64244610</t>
  </si>
  <si>
    <t>S-0201086/31535/2019</t>
  </si>
  <si>
    <t>1902010861</t>
  </si>
  <si>
    <t>SOLVIT, s.r.o.</t>
  </si>
  <si>
    <t>25589342</t>
  </si>
  <si>
    <t>S-2500137/28261/2019</t>
  </si>
  <si>
    <t>S-0200872/26877/2019</t>
  </si>
  <si>
    <t>1925001371</t>
  </si>
  <si>
    <t>1902008721</t>
  </si>
  <si>
    <t>Mach Ladislav</t>
  </si>
  <si>
    <t>75033313</t>
  </si>
  <si>
    <t>S-0200860/26602/2019</t>
  </si>
  <si>
    <t>1902008601</t>
  </si>
  <si>
    <t>S-0202331/74882/2019</t>
  </si>
  <si>
    <t>1902023311</t>
  </si>
  <si>
    <t>Snášel Petr, Ing.</t>
  </si>
  <si>
    <t>42980283</t>
  </si>
  <si>
    <t>S-0202513/96144/2018</t>
  </si>
  <si>
    <t>S-0202494/94738/2018</t>
  </si>
  <si>
    <t>S-0202540/95338/2018</t>
  </si>
  <si>
    <t>S-0202544/96505/2018</t>
  </si>
  <si>
    <t>1802025131</t>
  </si>
  <si>
    <t>1802024941</t>
  </si>
  <si>
    <t>1802025401</t>
  </si>
  <si>
    <t>1802025441</t>
  </si>
  <si>
    <t>AGROS-Kojice, spol. s r.o.</t>
  </si>
  <si>
    <t>49815768</t>
  </si>
  <si>
    <t>Opluštil František, Ing.</t>
  </si>
  <si>
    <t>71202170</t>
  </si>
  <si>
    <t>S-0202431/92595/2018</t>
  </si>
  <si>
    <t>1802024311</t>
  </si>
  <si>
    <t>Zemědělská společnost Plazy spol. s r.o.</t>
  </si>
  <si>
    <t>61680311</t>
  </si>
  <si>
    <t>S-0203002/133581/2018</t>
  </si>
  <si>
    <t>1802030021</t>
  </si>
  <si>
    <t>Rosenberg Lubomír, Ing.</t>
  </si>
  <si>
    <t>47882018</t>
  </si>
  <si>
    <t>S-0200401/12199/2019</t>
  </si>
  <si>
    <t>1902004011</t>
  </si>
  <si>
    <t>Novák Zdeněk</t>
  </si>
  <si>
    <t>03636682</t>
  </si>
  <si>
    <t>S-0202670/110373/2018</t>
  </si>
  <si>
    <t>S-0202709/116562/2018</t>
  </si>
  <si>
    <t>1802026701</t>
  </si>
  <si>
    <t>1802027091</t>
  </si>
  <si>
    <t>Zemědělská akciová společnost Býšť</t>
  </si>
  <si>
    <t>25279327</t>
  </si>
  <si>
    <t>Kovačíková Hana</t>
  </si>
  <si>
    <t>03861911</t>
  </si>
  <si>
    <t>S-0202592/102048/2018</t>
  </si>
  <si>
    <t>S-0202593/102049/2018</t>
  </si>
  <si>
    <t>1802025921</t>
  </si>
  <si>
    <t>1802025931</t>
  </si>
  <si>
    <t>Agarden rostliny s.r.o.</t>
  </si>
  <si>
    <t>28961404</t>
  </si>
  <si>
    <t>S-0201573/46631/2019</t>
  </si>
  <si>
    <t>1902015731</t>
  </si>
  <si>
    <t>Zemědělské družstvo Sebranice</t>
  </si>
  <si>
    <t>48908762</t>
  </si>
  <si>
    <t>S-0201203/34538/2019</t>
  </si>
  <si>
    <t>S-0201226/34586/2019</t>
  </si>
  <si>
    <t>1902012031</t>
  </si>
  <si>
    <t>1902012261</t>
  </si>
  <si>
    <t>Czernin Dymokury s.r.o.</t>
  </si>
  <si>
    <t>24763161</t>
  </si>
  <si>
    <t>S-2500184/28671/2019</t>
  </si>
  <si>
    <t>S-2500180/28704/2019</t>
  </si>
  <si>
    <t>S-0200976/29242/2019</t>
  </si>
  <si>
    <t>1925001841</t>
  </si>
  <si>
    <t>1925001801</t>
  </si>
  <si>
    <t>1902009761</t>
  </si>
  <si>
    <t>Přikrylová Stáza</t>
  </si>
  <si>
    <t>06651151</t>
  </si>
  <si>
    <t>Šoltys Jaroslav</t>
  </si>
  <si>
    <t>60119624</t>
  </si>
  <si>
    <t>S-0202434/93566/2018</t>
  </si>
  <si>
    <t>1802024341</t>
  </si>
  <si>
    <t>Ehrlich Lubor</t>
  </si>
  <si>
    <t>72542705</t>
  </si>
  <si>
    <t>S-2600018/116052/2018</t>
  </si>
  <si>
    <t>1826000181</t>
  </si>
  <si>
    <t>S-0202598/102056/2018</t>
  </si>
  <si>
    <t>S-0202606/102011/2018</t>
  </si>
  <si>
    <t>1802025981</t>
  </si>
  <si>
    <t>1802026061</t>
  </si>
  <si>
    <t>ZEMAS, a.s.</t>
  </si>
  <si>
    <t>49968106</t>
  </si>
  <si>
    <t>S-0202632/107973/2018</t>
  </si>
  <si>
    <t>S-0202642/108010/2018</t>
  </si>
  <si>
    <t>1802026321</t>
  </si>
  <si>
    <t>1802026421</t>
  </si>
  <si>
    <t>S-0203162/137419/2018</t>
  </si>
  <si>
    <t>1802031621</t>
  </si>
  <si>
    <t>S-0202718/92548/2019</t>
  </si>
  <si>
    <t>1902027181</t>
  </si>
  <si>
    <t>Zemědělské družstvo Okříšky, družstvo</t>
  </si>
  <si>
    <t>00140015</t>
  </si>
  <si>
    <t>S-0203043/134800/2018</t>
  </si>
  <si>
    <t>S-0203044/134802/2018</t>
  </si>
  <si>
    <t>1802030431</t>
  </si>
  <si>
    <t>1802030441</t>
  </si>
  <si>
    <t>Družstvo vlastníků půdy Ametyst</t>
  </si>
  <si>
    <t>47911531</t>
  </si>
  <si>
    <t>S-0202159/72062/2018</t>
  </si>
  <si>
    <t>S-0202156/71897/2018</t>
  </si>
  <si>
    <t>1802021591</t>
  </si>
  <si>
    <t>1802021561</t>
  </si>
  <si>
    <t>Zemědělské družstvo Vícov</t>
  </si>
  <si>
    <t>47915382</t>
  </si>
  <si>
    <t>S-0200139/05308/2019</t>
  </si>
  <si>
    <t>1902001391</t>
  </si>
  <si>
    <t>Dufek Josef</t>
  </si>
  <si>
    <t>71001166</t>
  </si>
  <si>
    <t>S-0202055/70126/2018</t>
  </si>
  <si>
    <t>1802020551</t>
  </si>
  <si>
    <t>Dvořák Marek</t>
  </si>
  <si>
    <t>06462677</t>
  </si>
  <si>
    <t>S-0202987/131873/2018</t>
  </si>
  <si>
    <t>S-0200840/26127/2019</t>
  </si>
  <si>
    <t>S-2500117/26120/2019</t>
  </si>
  <si>
    <t>S-0200842/26090/2019</t>
  </si>
  <si>
    <t>1802029871</t>
  </si>
  <si>
    <t>1902008401</t>
  </si>
  <si>
    <t>1925001171</t>
  </si>
  <si>
    <t>1902008421</t>
  </si>
  <si>
    <t>Kelich Daniel</t>
  </si>
  <si>
    <t>68438443</t>
  </si>
  <si>
    <t>ASTUR Straškov, a.s.</t>
  </si>
  <si>
    <t>25421921</t>
  </si>
  <si>
    <t>ZS Slatina pod Hazmburkem a.s.</t>
  </si>
  <si>
    <t>00120928</t>
  </si>
  <si>
    <t>Fiala Michal</t>
  </si>
  <si>
    <t>65602064</t>
  </si>
  <si>
    <t>S-0201587/50521/2018</t>
  </si>
  <si>
    <t>1802015871</t>
  </si>
  <si>
    <t>Sedlák Viktor</t>
  </si>
  <si>
    <t>43261493</t>
  </si>
  <si>
    <t>S-0202234/75352/2018</t>
  </si>
  <si>
    <t>1802022341</t>
  </si>
  <si>
    <t>Nemleinová Hana</t>
  </si>
  <si>
    <t>71173056</t>
  </si>
  <si>
    <t>S-0201985/67887/2018</t>
  </si>
  <si>
    <t>1802019851</t>
  </si>
  <si>
    <t>Šilhánek Pavel</t>
  </si>
  <si>
    <t>10439528</t>
  </si>
  <si>
    <t>S-0203203/138012/2018</t>
  </si>
  <si>
    <t>1802032031</t>
  </si>
  <si>
    <t>Lorenc Václav</t>
  </si>
  <si>
    <t>42116881</t>
  </si>
  <si>
    <t>S-2700318/37066/2017</t>
  </si>
  <si>
    <t>1727003181</t>
  </si>
  <si>
    <t>Valjent Jaroslav</t>
  </si>
  <si>
    <t>45891621</t>
  </si>
  <si>
    <t>S-0200308/11779/2019</t>
  </si>
  <si>
    <t>1902003081</t>
  </si>
  <si>
    <t>CHMEL - Vent spol. s r.o.</t>
  </si>
  <si>
    <t>47308141</t>
  </si>
  <si>
    <t>S-2500046/11380/2019</t>
  </si>
  <si>
    <t>S-0200305/11387/2019</t>
  </si>
  <si>
    <t>S-0200330/11820/2019</t>
  </si>
  <si>
    <t>1925000461</t>
  </si>
  <si>
    <t>1902003051</t>
  </si>
  <si>
    <t>1902003301</t>
  </si>
  <si>
    <t>Kudlová Lucie</t>
  </si>
  <si>
    <t>75122707</t>
  </si>
  <si>
    <t>S-0202374/89043/2018</t>
  </si>
  <si>
    <t>1802023741</t>
  </si>
  <si>
    <t>S-0201911/56200/2019</t>
  </si>
  <si>
    <t>S-0202080/61291/2019</t>
  </si>
  <si>
    <t>1902019111</t>
  </si>
  <si>
    <t>1902020801</t>
  </si>
  <si>
    <t>Zemědělské družstvo Úštěk, družstvo</t>
  </si>
  <si>
    <t>00120987</t>
  </si>
  <si>
    <t>Bína Jan</t>
  </si>
  <si>
    <t>06171745</t>
  </si>
  <si>
    <t>S-0200490/19850/2019</t>
  </si>
  <si>
    <t>S-0200534/19924/2019</t>
  </si>
  <si>
    <t>1902004901</t>
  </si>
  <si>
    <t>1902005341</t>
  </si>
  <si>
    <t>Luňák Václav, Ing.</t>
  </si>
  <si>
    <t>47009586</t>
  </si>
  <si>
    <t>S-0201109/31914/2019</t>
  </si>
  <si>
    <t>S-2500236/31409/2019</t>
  </si>
  <si>
    <t>1902011091</t>
  </si>
  <si>
    <t>1925002361</t>
  </si>
  <si>
    <t>S-0202485/94386/2018</t>
  </si>
  <si>
    <t>1802024851</t>
  </si>
  <si>
    <t>Bednář Jan</t>
  </si>
  <si>
    <t>47794003</t>
  </si>
  <si>
    <t>S-0500098/89767/2018</t>
  </si>
  <si>
    <t>S-0200661/21746/2019</t>
  </si>
  <si>
    <t>1805000981</t>
  </si>
  <si>
    <t>1902006611</t>
  </si>
  <si>
    <t>Suchý Tomáš</t>
  </si>
  <si>
    <t>73858102</t>
  </si>
  <si>
    <t>Diviš Josef</t>
  </si>
  <si>
    <t>46866922</t>
  </si>
  <si>
    <t>S-0202807/127360/2018</t>
  </si>
  <si>
    <t>S-0202825/128012/2018</t>
  </si>
  <si>
    <t>1802028071</t>
  </si>
  <si>
    <t>1802028251</t>
  </si>
  <si>
    <t>Zemědělské družstvo Záboří</t>
  </si>
  <si>
    <t>00114235</t>
  </si>
  <si>
    <t>ZEPHYR Františkovy Lázně, s.r.o.</t>
  </si>
  <si>
    <t>00871427</t>
  </si>
  <si>
    <t>S-0202171/63695/2019</t>
  </si>
  <si>
    <t>S-0202170/63742/2019</t>
  </si>
  <si>
    <t>1902021711</t>
  </si>
  <si>
    <t>1902021701</t>
  </si>
  <si>
    <t>Doležal Michal</t>
  </si>
  <si>
    <t>70915504</t>
  </si>
  <si>
    <t>AGRO - MAMBAK  s.r.o.</t>
  </si>
  <si>
    <t>60647141</t>
  </si>
  <si>
    <t>S-0201759/52234/2019</t>
  </si>
  <si>
    <t>1902017591</t>
  </si>
  <si>
    <t>Marek Radovan</t>
  </si>
  <si>
    <t>69567395</t>
  </si>
  <si>
    <t>S-0200459/19647/2019</t>
  </si>
  <si>
    <t>1902004591</t>
  </si>
  <si>
    <t>Zemědělské družstvo Bělčice</t>
  </si>
  <si>
    <t>00113212</t>
  </si>
  <si>
    <t>S-0300137/87343/2018</t>
  </si>
  <si>
    <t>1803001371</t>
  </si>
  <si>
    <t>AGROWALD - školka Červený Dvůr s.r.o.</t>
  </si>
  <si>
    <t>28114281</t>
  </si>
  <si>
    <t>S-0201163/33389/2019</t>
  </si>
  <si>
    <t>S-0201164/33393/2019</t>
  </si>
  <si>
    <t>1902011631</t>
  </si>
  <si>
    <t>1902011641</t>
  </si>
  <si>
    <t>S-0300053/19905/2019</t>
  </si>
  <si>
    <t>S-0200508/19887/2019</t>
  </si>
  <si>
    <t>1903000531</t>
  </si>
  <si>
    <t>1902005081</t>
  </si>
  <si>
    <t>VWAGRO s.r.o.</t>
  </si>
  <si>
    <t>28060822</t>
  </si>
  <si>
    <t>S-0202993/131882/2018</t>
  </si>
  <si>
    <t>1802029931</t>
  </si>
  <si>
    <t>Bártl Vojtěch</t>
  </si>
  <si>
    <t>75126125</t>
  </si>
  <si>
    <t>S-0200949/29182/2019</t>
  </si>
  <si>
    <t>S-0200931/29112/2019</t>
  </si>
  <si>
    <t>S-0202802/126394/2018</t>
  </si>
  <si>
    <t>S-0300152/124640/2018</t>
  </si>
  <si>
    <t>1902009491</t>
  </si>
  <si>
    <t>1902009311</t>
  </si>
  <si>
    <t>1802028021</t>
  </si>
  <si>
    <t>1803001521</t>
  </si>
  <si>
    <t>Agro Temelín s.r.o.</t>
  </si>
  <si>
    <t>26092921</t>
  </si>
  <si>
    <t>ODEŘSKÝ STATEK a.s.</t>
  </si>
  <si>
    <t>25200593</t>
  </si>
  <si>
    <t>S-0200044/03121/2019</t>
  </si>
  <si>
    <t>1902000441</t>
  </si>
  <si>
    <t>Kouba Michal</t>
  </si>
  <si>
    <t>75118343</t>
  </si>
  <si>
    <t>S-0200112/05426/2019</t>
  </si>
  <si>
    <t>S-2500020/05711/2019</t>
  </si>
  <si>
    <t>1902001121</t>
  </si>
  <si>
    <t>1925000201</t>
  </si>
  <si>
    <t>Vejčík Jan, Ing.</t>
  </si>
  <si>
    <t>72115505</t>
  </si>
  <si>
    <t>S-0202071/70038/2018</t>
  </si>
  <si>
    <t>S-0202070/70036/2018</t>
  </si>
  <si>
    <t>1802020711</t>
  </si>
  <si>
    <t>1802020701</t>
  </si>
  <si>
    <t>Diviš Miroslav</t>
  </si>
  <si>
    <t>72154853</t>
  </si>
  <si>
    <t>S-0202734/120028/2018</t>
  </si>
  <si>
    <t>1802027341</t>
  </si>
  <si>
    <t>Bláhovec Bohumil</t>
  </si>
  <si>
    <t>87272300</t>
  </si>
  <si>
    <t>S-0201884/64869/2018</t>
  </si>
  <si>
    <t>S-0203129/136465/2018</t>
  </si>
  <si>
    <t>1802018841</t>
  </si>
  <si>
    <t>1802031291</t>
  </si>
  <si>
    <t>Magoči Jan</t>
  </si>
  <si>
    <t>47257458</t>
  </si>
  <si>
    <t>Němejcová Anna</t>
  </si>
  <si>
    <t>46641947</t>
  </si>
  <si>
    <t>S-0202708/115703/2018</t>
  </si>
  <si>
    <t>1802027081</t>
  </si>
  <si>
    <t>S-0200201/08586/2019</t>
  </si>
  <si>
    <t>1902002011</t>
  </si>
  <si>
    <t>S-2700152/22040/2017</t>
  </si>
  <si>
    <t>1727001521</t>
  </si>
  <si>
    <t>Statek Lunga s.r.o.</t>
  </si>
  <si>
    <t>27981258</t>
  </si>
  <si>
    <t>S-2500040/10729/2019</t>
  </si>
  <si>
    <t>1925000401</t>
  </si>
  <si>
    <t>S-0201635/51330/2018</t>
  </si>
  <si>
    <t>1802016351</t>
  </si>
  <si>
    <t>AGS AGRO České Budějovice a.s.</t>
  </si>
  <si>
    <t>48244376</t>
  </si>
  <si>
    <t>S-0202905/129873/2018</t>
  </si>
  <si>
    <t>1802029051</t>
  </si>
  <si>
    <t>Agrosed s.r.o.</t>
  </si>
  <si>
    <t>05642442</t>
  </si>
  <si>
    <t>S-0202114/71393/2018</t>
  </si>
  <si>
    <t>S-0202112/71355/2018</t>
  </si>
  <si>
    <t>1802021141</t>
  </si>
  <si>
    <t>1802021121</t>
  </si>
  <si>
    <t>Cavalo Černá v Pošumaví s.r.o.</t>
  </si>
  <si>
    <t>60067853</t>
  </si>
  <si>
    <t>S-0202075/70437/2018</t>
  </si>
  <si>
    <t>S-0202076/70271/2018</t>
  </si>
  <si>
    <t>1802020751</t>
  </si>
  <si>
    <t>1802020761</t>
  </si>
  <si>
    <t>Ovocnářství Čepela s.r.o.</t>
  </si>
  <si>
    <t>04795598</t>
  </si>
  <si>
    <t>Zemědělská akciová společnost Mlázovice</t>
  </si>
  <si>
    <t>64829545</t>
  </si>
  <si>
    <t>S-0202033/69802/2018</t>
  </si>
  <si>
    <t>1802020331</t>
  </si>
  <si>
    <t>Pelikán Tomáš</t>
  </si>
  <si>
    <t>06831982</t>
  </si>
  <si>
    <t>S-0201004/28565/2019</t>
  </si>
  <si>
    <t>S-2500198/29439/2019</t>
  </si>
  <si>
    <t>S-2500199/29458/2019</t>
  </si>
  <si>
    <t>1902010041</t>
  </si>
  <si>
    <t>1925001981</t>
  </si>
  <si>
    <t>1925001991</t>
  </si>
  <si>
    <t>Podpěra Jan, Dis.</t>
  </si>
  <si>
    <t>75051168</t>
  </si>
  <si>
    <t>Voříšek Lukáš Ing.</t>
  </si>
  <si>
    <t>72023546</t>
  </si>
  <si>
    <t>Družstvo vlastníků AGRO, družstvo</t>
  </si>
  <si>
    <t>46353950</t>
  </si>
  <si>
    <t>S-2500128/27146/2019</t>
  </si>
  <si>
    <t>1925001281</t>
  </si>
  <si>
    <t>Hlaváčková Ivana</t>
  </si>
  <si>
    <t>12536695</t>
  </si>
  <si>
    <t>S-0202786/97964/2019</t>
  </si>
  <si>
    <t>1902027861</t>
  </si>
  <si>
    <t>Starojicko, a.s.</t>
  </si>
  <si>
    <t>25352041</t>
  </si>
  <si>
    <t>S-0202581/102035/2018</t>
  </si>
  <si>
    <t>1802025811</t>
  </si>
  <si>
    <t>Matagro s.r.o.</t>
  </si>
  <si>
    <t>48360856</t>
  </si>
  <si>
    <t>S-0200340/11848/2019</t>
  </si>
  <si>
    <t>1902003401</t>
  </si>
  <si>
    <t>Uherčice AGRO, spol. s r.o.</t>
  </si>
  <si>
    <t>48530883</t>
  </si>
  <si>
    <t>S-0201650/52648/2018</t>
  </si>
  <si>
    <t>1802016501</t>
  </si>
  <si>
    <t>Tesař Vladimír</t>
  </si>
  <si>
    <t>75040565</t>
  </si>
  <si>
    <t>S-0201362/38218/2019</t>
  </si>
  <si>
    <t>1902013621</t>
  </si>
  <si>
    <t>Zemědělské družstvo Budíškovice</t>
  </si>
  <si>
    <t>00110205</t>
  </si>
  <si>
    <t>S-0201716/51759/2019</t>
  </si>
  <si>
    <t>S-0201681/51645/2019</t>
  </si>
  <si>
    <t>S-0201686/51672/2019</t>
  </si>
  <si>
    <t>S-0201640/51526/2019</t>
  </si>
  <si>
    <t>1902017161</t>
  </si>
  <si>
    <t>1902016811</t>
  </si>
  <si>
    <t>1902016861</t>
  </si>
  <si>
    <t>1902016401</t>
  </si>
  <si>
    <t>Viktora Josef</t>
  </si>
  <si>
    <t>46665579</t>
  </si>
  <si>
    <t>Palásek Vladimír</t>
  </si>
  <si>
    <t>40959406</t>
  </si>
  <si>
    <t>Nováková Tereza</t>
  </si>
  <si>
    <t>03564819</t>
  </si>
  <si>
    <t>Zemědělské družstvo RADELO</t>
  </si>
  <si>
    <t>00110264</t>
  </si>
  <si>
    <t>S-0201132/33184/2019</t>
  </si>
  <si>
    <t>1902011321</t>
  </si>
  <si>
    <t>S-0202333/87339/2018</t>
  </si>
  <si>
    <t>S-2500237/30662/2019</t>
  </si>
  <si>
    <t>S-0200793/24746/2019</t>
  </si>
  <si>
    <t>1802023331</t>
  </si>
  <si>
    <t>1925002371</t>
  </si>
  <si>
    <t>1902007931</t>
  </si>
  <si>
    <t>JS-AGRO s.r.o.</t>
  </si>
  <si>
    <t>05756529</t>
  </si>
  <si>
    <t>Bláha Petr</t>
  </si>
  <si>
    <t>68521197</t>
  </si>
  <si>
    <t>S-2500202/29424/2019</t>
  </si>
  <si>
    <t>1925002021</t>
  </si>
  <si>
    <t>Hevera Tomáš</t>
  </si>
  <si>
    <t>02748673</t>
  </si>
  <si>
    <t>S-0202254/77431/2018</t>
  </si>
  <si>
    <t>1802022541</t>
  </si>
  <si>
    <t>Man Miloslav</t>
  </si>
  <si>
    <t>75126486</t>
  </si>
  <si>
    <t>S-0200061/04618/2019</t>
  </si>
  <si>
    <t>1902000611</t>
  </si>
  <si>
    <t>ZEVERA, a.s.</t>
  </si>
  <si>
    <t>25173189</t>
  </si>
  <si>
    <t>S-0202355/75529/2019</t>
  </si>
  <si>
    <t>1902023551</t>
  </si>
  <si>
    <t>PET s.r.o.</t>
  </si>
  <si>
    <t>62502352</t>
  </si>
  <si>
    <t>S-0201187/34135/2019</t>
  </si>
  <si>
    <t>S-0201185/34131/2019</t>
  </si>
  <si>
    <t>1902011871</t>
  </si>
  <si>
    <t>1902011851</t>
  </si>
  <si>
    <t>Pustka Tomáš</t>
  </si>
  <si>
    <t>68336489</t>
  </si>
  <si>
    <t>HuMarJos s.r.o.</t>
  </si>
  <si>
    <t>28620135</t>
  </si>
  <si>
    <t>S-0201510/48008/2018</t>
  </si>
  <si>
    <t>1802015101</t>
  </si>
  <si>
    <t>Farma Kozák s.r.o.</t>
  </si>
  <si>
    <t>28445902</t>
  </si>
  <si>
    <t>S-0201040/34234/2018</t>
  </si>
  <si>
    <t>1802010401</t>
  </si>
  <si>
    <t>Hrabánek Luboš</t>
  </si>
  <si>
    <t>87012979</t>
  </si>
  <si>
    <t>S-0201549/44633/2019</t>
  </si>
  <si>
    <t>1902015491</t>
  </si>
  <si>
    <t>S-0203150/136770/2018</t>
  </si>
  <si>
    <t>S-0202601/102061/2018</t>
  </si>
  <si>
    <t>1802031501</t>
  </si>
  <si>
    <t>1802026011</t>
  </si>
  <si>
    <t>Breník Martin</t>
  </si>
  <si>
    <t>71182161</t>
  </si>
  <si>
    <t>Froment s.r.o.</t>
  </si>
  <si>
    <t>03809226</t>
  </si>
  <si>
    <t>S-0202360/89383/2018</t>
  </si>
  <si>
    <t>S-0202353/89373/2018</t>
  </si>
  <si>
    <t>1802023601</t>
  </si>
  <si>
    <t>1802023531</t>
  </si>
  <si>
    <t>Pýcha Miloslav</t>
  </si>
  <si>
    <t>45826188</t>
  </si>
  <si>
    <t>S-0201040/30148/2019</t>
  </si>
  <si>
    <t>1902010401</t>
  </si>
  <si>
    <t>I.H.FARM s.r.o.</t>
  </si>
  <si>
    <t>24761061</t>
  </si>
  <si>
    <t>S-0201594/50383/2019</t>
  </si>
  <si>
    <t>1902015941</t>
  </si>
  <si>
    <t>S-0202320/85264/2018</t>
  </si>
  <si>
    <t>1802023201</t>
  </si>
  <si>
    <t>Šincl Miloslav, MUDr.</t>
  </si>
  <si>
    <t>71200657</t>
  </si>
  <si>
    <t>S-0202135/63997/2019</t>
  </si>
  <si>
    <t>S-0202156/64026/2019</t>
  </si>
  <si>
    <t>S-0202108/63878/2019</t>
  </si>
  <si>
    <t>S-0201960/57318/2019</t>
  </si>
  <si>
    <t>1902021351</t>
  </si>
  <si>
    <t>1902021561</t>
  </si>
  <si>
    <t>1902021081</t>
  </si>
  <si>
    <t>1902019601</t>
  </si>
  <si>
    <t>Rodinná farma Bratřínov s.r.o.</t>
  </si>
  <si>
    <t>06995357</t>
  </si>
  <si>
    <t>FARMA CHMEL s.r.o.</t>
  </si>
  <si>
    <t>24295957</t>
  </si>
  <si>
    <t>FARMA JESENICE s.r.o.</t>
  </si>
  <si>
    <t>27209776</t>
  </si>
  <si>
    <t>Ondra Petr</t>
  </si>
  <si>
    <t>74310445</t>
  </si>
  <si>
    <t>S-0202030/60716/2019</t>
  </si>
  <si>
    <t>1902020301</t>
  </si>
  <si>
    <t>Knor Jan</t>
  </si>
  <si>
    <t>75044676</t>
  </si>
  <si>
    <t>S-0200553/19949/2019</t>
  </si>
  <si>
    <t>1902005531</t>
  </si>
  <si>
    <t>Trachtová Alena</t>
  </si>
  <si>
    <t>67940773</t>
  </si>
  <si>
    <t>S-0201502/43193/2019</t>
  </si>
  <si>
    <t>S-0201525/43279/2019</t>
  </si>
  <si>
    <t>1902015021</t>
  </si>
  <si>
    <t>1902015251</t>
  </si>
  <si>
    <t>Suchopárek Petr</t>
  </si>
  <si>
    <t>44711735</t>
  </si>
  <si>
    <t>Rákos Michal</t>
  </si>
  <si>
    <t>70806420</t>
  </si>
  <si>
    <t>S-0201135/33201/2019</t>
  </si>
  <si>
    <t>1902011351</t>
  </si>
  <si>
    <t>S-0200067/04966/2019</t>
  </si>
  <si>
    <t>1902000671</t>
  </si>
  <si>
    <t>Hašek Jiří</t>
  </si>
  <si>
    <t>87565153</t>
  </si>
  <si>
    <t>S-0201290/36767/2019</t>
  </si>
  <si>
    <t>1902012901</t>
  </si>
  <si>
    <t>S-0202737/120137/2018</t>
  </si>
  <si>
    <t>1802027371</t>
  </si>
  <si>
    <t>Zemědělské obchodní družstvo Žižice</t>
  </si>
  <si>
    <t>00103659</t>
  </si>
  <si>
    <t>S-0202460/93607/2018</t>
  </si>
  <si>
    <t>1802024601</t>
  </si>
  <si>
    <t>Zemědělská farma Bílek Budihostice s.r.o.</t>
  </si>
  <si>
    <t>27190421</t>
  </si>
  <si>
    <t>S-0203174/137580/2018</t>
  </si>
  <si>
    <t>1802031741</t>
  </si>
  <si>
    <t>Smilkov, a.s.</t>
  </si>
  <si>
    <t>46357432</t>
  </si>
  <si>
    <t>S-0200290/11636/2019</t>
  </si>
  <si>
    <t>1902002901</t>
  </si>
  <si>
    <t>Zemědělské družstvo vlastníků Radošovice u Vlašimi</t>
  </si>
  <si>
    <t>46353976</t>
  </si>
  <si>
    <t>S-0300139/90481/2018</t>
  </si>
  <si>
    <t>1803001391</t>
  </si>
  <si>
    <t>S-0202828/128015/2018</t>
  </si>
  <si>
    <t>1802028281</t>
  </si>
  <si>
    <t>Ledvoň Lukáš</t>
  </si>
  <si>
    <t>69962791</t>
  </si>
  <si>
    <t>S-0202013/59527/2019</t>
  </si>
  <si>
    <t>S-0201886/56040/2019</t>
  </si>
  <si>
    <t>S-0201944/57235/2019</t>
  </si>
  <si>
    <t>S-0202154/64024/2019</t>
  </si>
  <si>
    <t>1902020131</t>
  </si>
  <si>
    <t>1902018861</t>
  </si>
  <si>
    <t>1902019441</t>
  </si>
  <si>
    <t>1902021541</t>
  </si>
  <si>
    <t>Süsserová Zuzana Ing.</t>
  </si>
  <si>
    <t>60060590</t>
  </si>
  <si>
    <t>Maňovická zemědělská, a.s.</t>
  </si>
  <si>
    <t>25227432</t>
  </si>
  <si>
    <t>Agrochov Kasejovice-Smolivec, a.s.</t>
  </si>
  <si>
    <t>25212931</t>
  </si>
  <si>
    <t>Zemědělské družstvo Bohutín</t>
  </si>
  <si>
    <t>47048239</t>
  </si>
  <si>
    <t>S-0201709/51743/2019</t>
  </si>
  <si>
    <t>1902017091</t>
  </si>
  <si>
    <t>Beránek Václav</t>
  </si>
  <si>
    <t>18245234</t>
  </si>
  <si>
    <t>S-0300133/85183/2018</t>
  </si>
  <si>
    <t>1803001331</t>
  </si>
  <si>
    <t>AGROSPOL, výrobní obchodní družstvo Bubovice</t>
  </si>
  <si>
    <t>47048603</t>
  </si>
  <si>
    <t>S-0200676/21859/2019</t>
  </si>
  <si>
    <t>1902006761</t>
  </si>
  <si>
    <t>Jarošová Kateřina</t>
  </si>
  <si>
    <t>65094107</t>
  </si>
  <si>
    <t>S-0200505/19883/2019</t>
  </si>
  <si>
    <t>1902005051</t>
  </si>
  <si>
    <t>Konvalinka Ladislav</t>
  </si>
  <si>
    <t>70951454</t>
  </si>
  <si>
    <t>S-2500163/28678/2019</t>
  </si>
  <si>
    <t>S-0200955/29189/2019</t>
  </si>
  <si>
    <t>S-0200977/29243/2019</t>
  </si>
  <si>
    <t>1925001631</t>
  </si>
  <si>
    <t>1902009551</t>
  </si>
  <si>
    <t>1902009771</t>
  </si>
  <si>
    <t>Zemědělská společnost Dobříš, spol. s r.o.</t>
  </si>
  <si>
    <t>47535156</t>
  </si>
  <si>
    <t>Šimr Ondřej, Ing.</t>
  </si>
  <si>
    <t>03981215</t>
  </si>
  <si>
    <t>MV AGRO s.r.o.</t>
  </si>
  <si>
    <t>28523016</t>
  </si>
  <si>
    <t>S-0202130/71682/2018</t>
  </si>
  <si>
    <t>1802021301</t>
  </si>
  <si>
    <t>AGRONOVA Loket a.s.</t>
  </si>
  <si>
    <t>25751573</t>
  </si>
  <si>
    <t>S-0202150/71706/2018</t>
  </si>
  <si>
    <t>1802021501</t>
  </si>
  <si>
    <t>Skála Jaroslav Ing.</t>
  </si>
  <si>
    <t>18613691</t>
  </si>
  <si>
    <t>S-0202272/73086/2019</t>
  </si>
  <si>
    <t>1902022721</t>
  </si>
  <si>
    <t>Vošický Vladimír</t>
  </si>
  <si>
    <t>61661686</t>
  </si>
  <si>
    <t>S-0200132/05463/2019</t>
  </si>
  <si>
    <t>1902001321</t>
  </si>
  <si>
    <t>Pospíchal Martin</t>
  </si>
  <si>
    <t>88112853</t>
  </si>
  <si>
    <t>S-0200374/08687/2018</t>
  </si>
  <si>
    <t>1802003741</t>
  </si>
  <si>
    <t>ZD Krásná Hora nad Vltavou a.s.</t>
  </si>
  <si>
    <t>00107999</t>
  </si>
  <si>
    <t>S-0201314/36911/2019</t>
  </si>
  <si>
    <t>1902013141</t>
  </si>
  <si>
    <t>S-0203057/135414/2018</t>
  </si>
  <si>
    <t>1802030571</t>
  </si>
  <si>
    <t>Pešek Josef</t>
  </si>
  <si>
    <t>75031868</t>
  </si>
  <si>
    <t>S-0200043/02263/2019</t>
  </si>
  <si>
    <t>1902000431</t>
  </si>
  <si>
    <t>S-0202676/115996/2018</t>
  </si>
  <si>
    <t>1802026761</t>
  </si>
  <si>
    <t>S-0202600/102059/2018</t>
  </si>
  <si>
    <t>1802026001</t>
  </si>
  <si>
    <t>Růzha Bohumil</t>
  </si>
  <si>
    <t>67675239</t>
  </si>
  <si>
    <t>S-0202571/102015/2018</t>
  </si>
  <si>
    <t>1802025711</t>
  </si>
  <si>
    <t>Valenta Jiří, Ing., CSc.</t>
  </si>
  <si>
    <t>49174851</t>
  </si>
  <si>
    <t>S-0201984/67880/2018</t>
  </si>
  <si>
    <t>1802019841</t>
  </si>
  <si>
    <t>Úněšovský statek a.s.</t>
  </si>
  <si>
    <t>49790277</t>
  </si>
  <si>
    <t>S-0203160/137371/2018</t>
  </si>
  <si>
    <t>1802031601</t>
  </si>
  <si>
    <t>Fiala Pavel</t>
  </si>
  <si>
    <t>71245049</t>
  </si>
  <si>
    <t>S-0203032/134697/2018</t>
  </si>
  <si>
    <t>1802030321</t>
  </si>
  <si>
    <t>S-0500141/130105/2018</t>
  </si>
  <si>
    <t>1805001411</t>
  </si>
  <si>
    <t>Vrba Rostislav</t>
  </si>
  <si>
    <t>75777894</t>
  </si>
  <si>
    <t>S-2700948/136741/2017</t>
  </si>
  <si>
    <t>1727009481</t>
  </si>
  <si>
    <t>Kroupová Dana</t>
  </si>
  <si>
    <t>04703677</t>
  </si>
  <si>
    <t>S-2500046/31290/2017</t>
  </si>
  <si>
    <t>1725000461</t>
  </si>
  <si>
    <t>AGRODRUŽSTVO VRBOVEC, družstvo</t>
  </si>
  <si>
    <t>00143308</t>
  </si>
  <si>
    <t>S-0202956/133069/2018</t>
  </si>
  <si>
    <t>1802029561</t>
  </si>
  <si>
    <t>ZEMSERVIS zkušební stanice Domanínek, s.r.o.</t>
  </si>
  <si>
    <t>25583549</t>
  </si>
  <si>
    <t>S-0200412/09497/2018</t>
  </si>
  <si>
    <t>S-0200566/19897/2018</t>
  </si>
  <si>
    <t>S-0200565/19895/2018</t>
  </si>
  <si>
    <t>1802004121</t>
  </si>
  <si>
    <t>1802005661</t>
  </si>
  <si>
    <t>1802005651</t>
  </si>
  <si>
    <t>Sláma Zdeněk</t>
  </si>
  <si>
    <t>70895279</t>
  </si>
  <si>
    <t>František Král, organic s.r.o.</t>
  </si>
  <si>
    <t>05590698</t>
  </si>
  <si>
    <t>S-0201447/40624/2019</t>
  </si>
  <si>
    <t>1902014471</t>
  </si>
  <si>
    <t>NYK, s.r.o.</t>
  </si>
  <si>
    <t>49455826</t>
  </si>
  <si>
    <t>S-0201248/34697/2019</t>
  </si>
  <si>
    <t>S-0201202/34536/2019</t>
  </si>
  <si>
    <t>1902012481</t>
  </si>
  <si>
    <t>1902012021</t>
  </si>
  <si>
    <t>AZ Holding a.s.</t>
  </si>
  <si>
    <t>49446533</t>
  </si>
  <si>
    <t>Společnost Bohuňov, a.s.</t>
  </si>
  <si>
    <t>25317652</t>
  </si>
  <si>
    <t>S-0200286/11627/2019</t>
  </si>
  <si>
    <t>1902002861</t>
  </si>
  <si>
    <t>Baláž Jiří</t>
  </si>
  <si>
    <t>12316474</t>
  </si>
  <si>
    <t>S-0200341/11850/2019</t>
  </si>
  <si>
    <t>1902003411</t>
  </si>
  <si>
    <t>S-0200746/24671/2019</t>
  </si>
  <si>
    <t>1902007461</t>
  </si>
  <si>
    <t>Pyšek Jan</t>
  </si>
  <si>
    <t>04014219</t>
  </si>
  <si>
    <t>S-0201797/60282/2018</t>
  </si>
  <si>
    <t>S-0201796/60280/2018</t>
  </si>
  <si>
    <t>S-0203171/137542/2018</t>
  </si>
  <si>
    <t>1802017971</t>
  </si>
  <si>
    <t>1802017961</t>
  </si>
  <si>
    <t>1802031711</t>
  </si>
  <si>
    <t>Benc Jaroslav</t>
  </si>
  <si>
    <t>70975434</t>
  </si>
  <si>
    <t>S-2700857/128539/2017</t>
  </si>
  <si>
    <t>1727008571</t>
  </si>
  <si>
    <t>ALTENBERK VINI a.s.</t>
  </si>
  <si>
    <t>01467051</t>
  </si>
  <si>
    <t>S-0201530/47495/2018</t>
  </si>
  <si>
    <t>1802015301</t>
  </si>
  <si>
    <t>Straka Antonín, Ing.</t>
  </si>
  <si>
    <t>71196552</t>
  </si>
  <si>
    <t>S-0202795/95746/2019</t>
  </si>
  <si>
    <t>1902027951</t>
  </si>
  <si>
    <t>Lipovský Oto, Ing.</t>
  </si>
  <si>
    <t>74395548</t>
  </si>
  <si>
    <t>S-0201605/50591/2019</t>
  </si>
  <si>
    <t>1902016051</t>
  </si>
  <si>
    <t>Král Jaroslav</t>
  </si>
  <si>
    <t>03972721</t>
  </si>
  <si>
    <t>S-0201794/54535/2019</t>
  </si>
  <si>
    <t>S-0201991/57702/2019</t>
  </si>
  <si>
    <t>S-0202063/60892/2019</t>
  </si>
  <si>
    <t>1902017941</t>
  </si>
  <si>
    <t>1902019911</t>
  </si>
  <si>
    <t>1902020631</t>
  </si>
  <si>
    <t>Havel Ondřej</t>
  </si>
  <si>
    <t>74707914</t>
  </si>
  <si>
    <t>S-0202509/80454/2019</t>
  </si>
  <si>
    <t>1902025091</t>
  </si>
  <si>
    <t>Agro Záblatí, a.s.</t>
  </si>
  <si>
    <t>60728353</t>
  </si>
  <si>
    <t>S-0201465/43080/2019</t>
  </si>
  <si>
    <t>S-0201503/43194/2019</t>
  </si>
  <si>
    <t>S-0201484/43126/2019</t>
  </si>
  <si>
    <t>S-0201520/43251/2019</t>
  </si>
  <si>
    <t>1902014651</t>
  </si>
  <si>
    <t>1902015031</t>
  </si>
  <si>
    <t>1902014841</t>
  </si>
  <si>
    <t>1902015201</t>
  </si>
  <si>
    <t>Zemědělské družstvo Oslavice</t>
  </si>
  <si>
    <t>48529729</t>
  </si>
  <si>
    <t>Vinařství MACHOVEC s.r.o.</t>
  </si>
  <si>
    <t>02902125</t>
  </si>
  <si>
    <t>S-0200726/24640/2019</t>
  </si>
  <si>
    <t>S-0200769/24711/2019</t>
  </si>
  <si>
    <t>S-0201073/31500/2019</t>
  </si>
  <si>
    <t>S-0200800/23780/2019</t>
  </si>
  <si>
    <t>S-0201081/31524/2019</t>
  </si>
  <si>
    <t>S-0202339/87087/2018</t>
  </si>
  <si>
    <t>S-0200203/08943/2019</t>
  </si>
  <si>
    <t>S-0200217/09907/2019</t>
  </si>
  <si>
    <t>1902007261</t>
  </si>
  <si>
    <t>1902007691</t>
  </si>
  <si>
    <t>1902010731</t>
  </si>
  <si>
    <t>1902008001</t>
  </si>
  <si>
    <t>1902010811</t>
  </si>
  <si>
    <t>1802023391</t>
  </si>
  <si>
    <t>1902002031</t>
  </si>
  <si>
    <t>1902002171</t>
  </si>
  <si>
    <t>Vejskal Jakub</t>
  </si>
  <si>
    <t>73700096</t>
  </si>
  <si>
    <t>Juračka Dominik</t>
  </si>
  <si>
    <t>07955049</t>
  </si>
  <si>
    <t>Mikulica Václav</t>
  </si>
  <si>
    <t>42595037</t>
  </si>
  <si>
    <t>Padalík Jan</t>
  </si>
  <si>
    <t>86771353</t>
  </si>
  <si>
    <t>Zemědělské obchodní družstvo Kolinec</t>
  </si>
  <si>
    <t>00116734</t>
  </si>
  <si>
    <t>S-0203003/133673/2018</t>
  </si>
  <si>
    <t>1802030031</t>
  </si>
  <si>
    <t>Bílek Václav, Ing., CSc.</t>
  </si>
  <si>
    <t>12832472</t>
  </si>
  <si>
    <t>S-0200083/05367/2019</t>
  </si>
  <si>
    <t>S-0200092/05383/2019</t>
  </si>
  <si>
    <t>1902000831</t>
  </si>
  <si>
    <t>1902000921</t>
  </si>
  <si>
    <t>RANČ Velké Pavlovice s.r.o.</t>
  </si>
  <si>
    <t>02437180</t>
  </si>
  <si>
    <t>GREEN STYLE, s.r.o.</t>
  </si>
  <si>
    <t>28326202</t>
  </si>
  <si>
    <t>S-0200231/06707/2017</t>
  </si>
  <si>
    <t>1702002311</t>
  </si>
  <si>
    <t>S-0202103/70614/2018</t>
  </si>
  <si>
    <t>S-0201272/36070/2019</t>
  </si>
  <si>
    <t>1802021031</t>
  </si>
  <si>
    <t>1902012721</t>
  </si>
  <si>
    <t>Kuncová Zadražilová Jaroslava</t>
  </si>
  <si>
    <t>05705444</t>
  </si>
  <si>
    <t>S-0202745/121238/2018</t>
  </si>
  <si>
    <t>1802027451</t>
  </si>
  <si>
    <t>Tálský Miloslav</t>
  </si>
  <si>
    <t>47889543</t>
  </si>
  <si>
    <t>S-0201575/47409/2019</t>
  </si>
  <si>
    <t>1902015751</t>
  </si>
  <si>
    <t>Nevrkla Josef, Bc.</t>
  </si>
  <si>
    <t>75084121</t>
  </si>
  <si>
    <t>S-0200813/24786/2019</t>
  </si>
  <si>
    <t>1902008131</t>
  </si>
  <si>
    <t>Šperl Tomáš</t>
  </si>
  <si>
    <t>49185705</t>
  </si>
  <si>
    <t>S-0202206/75289/2018</t>
  </si>
  <si>
    <t>S-0202208/75291/2018</t>
  </si>
  <si>
    <t>1802022061</t>
  </si>
  <si>
    <t>1802022081</t>
  </si>
  <si>
    <t>Hatecký mlýn s.r.o.</t>
  </si>
  <si>
    <t>60741686</t>
  </si>
  <si>
    <t>S-0202677/116000/2018</t>
  </si>
  <si>
    <t>1802026771</t>
  </si>
  <si>
    <t>Zezulová Iveta</t>
  </si>
  <si>
    <t>72464984</t>
  </si>
  <si>
    <t>S-0201263/35545/2019</t>
  </si>
  <si>
    <t>1902012631</t>
  </si>
  <si>
    <t>Černý Pavel</t>
  </si>
  <si>
    <t>62633333</t>
  </si>
  <si>
    <t>S-0202306/67680/2017</t>
  </si>
  <si>
    <t>1702023061</t>
  </si>
  <si>
    <t>S-0201421/47004/2018</t>
  </si>
  <si>
    <t>S-0201035/34546/2018</t>
  </si>
  <si>
    <t>1802014211</t>
  </si>
  <si>
    <t>1802010351</t>
  </si>
  <si>
    <t>S-0202894/129861/2018</t>
  </si>
  <si>
    <t>S-0500133/126185/2018</t>
  </si>
  <si>
    <t>1802028941</t>
  </si>
  <si>
    <t>1805001331</t>
  </si>
  <si>
    <t>VERITAS spol. s r.o.</t>
  </si>
  <si>
    <t>25544799</t>
  </si>
  <si>
    <t>Domašovská lesní s.r.o.</t>
  </si>
  <si>
    <t>27786200</t>
  </si>
  <si>
    <t>S-0300084/27124/2019</t>
  </si>
  <si>
    <t>S-0200868/27126/2019</t>
  </si>
  <si>
    <t>1903000841</t>
  </si>
  <si>
    <t>1902008681</t>
  </si>
  <si>
    <t>TCL, s.r.o.</t>
  </si>
  <si>
    <t>26955105</t>
  </si>
  <si>
    <t>Šilberský Hugo</t>
  </si>
  <si>
    <t>69746630</t>
  </si>
  <si>
    <t>S-0201831/55880/2019</t>
  </si>
  <si>
    <t>1902018311</t>
  </si>
  <si>
    <t>Nuzík Václav</t>
  </si>
  <si>
    <t>72560444</t>
  </si>
  <si>
    <t>S-0201758/52278/2019</t>
  </si>
  <si>
    <t>1902017581</t>
  </si>
  <si>
    <t>LUKROM plus  s.r.o.</t>
  </si>
  <si>
    <t>25329979</t>
  </si>
  <si>
    <t>S-0201077/31513/2019</t>
  </si>
  <si>
    <t>S-0201072/31495/2019</t>
  </si>
  <si>
    <t>S-0500038/21388/2019</t>
  </si>
  <si>
    <t>S-2500100/24644/2019</t>
  </si>
  <si>
    <t>1902010771</t>
  </si>
  <si>
    <t>1902010721</t>
  </si>
  <si>
    <t>1905000381</t>
  </si>
  <si>
    <t>1925001001</t>
  </si>
  <si>
    <t>AGROPRODUCT, spol. s r.o.</t>
  </si>
  <si>
    <t>60726971</t>
  </si>
  <si>
    <t>Dvořák Radim</t>
  </si>
  <si>
    <t>48900991</t>
  </si>
  <si>
    <t>S-0201479/43116/2019</t>
  </si>
  <si>
    <t>1902014791</t>
  </si>
  <si>
    <t>Bezděčík Rudolf</t>
  </si>
  <si>
    <t>18812287</t>
  </si>
  <si>
    <t>S-0200539/19931/2019</t>
  </si>
  <si>
    <t>1902005391</t>
  </si>
  <si>
    <t>Válka Karel, Ing.</t>
  </si>
  <si>
    <t>40371557</t>
  </si>
  <si>
    <t>S-0202957/133072/2018</t>
  </si>
  <si>
    <t>1802029571</t>
  </si>
  <si>
    <t>GenAgro Říčany, a.s.</t>
  </si>
  <si>
    <t>64506843</t>
  </si>
  <si>
    <t>S-0200910/29067/2019</t>
  </si>
  <si>
    <t>1902009101</t>
  </si>
  <si>
    <t>S-0202790/96087/2019</t>
  </si>
  <si>
    <t>S-0202789/96096/2019</t>
  </si>
  <si>
    <t>S-0202788/96104/2019</t>
  </si>
  <si>
    <t>1902027901</t>
  </si>
  <si>
    <t>1902027891</t>
  </si>
  <si>
    <t>1902027881</t>
  </si>
  <si>
    <t>S-0202507/96135/2018</t>
  </si>
  <si>
    <t>1802025071</t>
  </si>
  <si>
    <t>Štěpnička Roman</t>
  </si>
  <si>
    <t>03613224</t>
  </si>
  <si>
    <t>S-0203019/134623/2018</t>
  </si>
  <si>
    <t>1802030191</t>
  </si>
  <si>
    <t>Mikel Alois</t>
  </si>
  <si>
    <t>72060557</t>
  </si>
  <si>
    <t>S-0202256/66256/2019</t>
  </si>
  <si>
    <t>1902022561</t>
  </si>
  <si>
    <t>Šeliga Pavel, Ing.</t>
  </si>
  <si>
    <t>48495506</t>
  </si>
  <si>
    <t>S-2500246/31629/2019</t>
  </si>
  <si>
    <t>S-0300111/49109/2019</t>
  </si>
  <si>
    <t>1925002461</t>
  </si>
  <si>
    <t>1903001111</t>
  </si>
  <si>
    <t>Dufek Josef, Ing.</t>
  </si>
  <si>
    <t>45652473</t>
  </si>
  <si>
    <t>Zemědělské družstvo Moravské Knínice</t>
  </si>
  <si>
    <t>13692836</t>
  </si>
  <si>
    <t>S-0201287/36332/2019</t>
  </si>
  <si>
    <t>1902012871</t>
  </si>
  <si>
    <t>S-0300149/116062/2018</t>
  </si>
  <si>
    <t>1803001491</t>
  </si>
  <si>
    <t>Farma Bezdínek s.r.o.</t>
  </si>
  <si>
    <t>25555740</t>
  </si>
  <si>
    <t>S-0202195/73112/2018</t>
  </si>
  <si>
    <t>1802021951</t>
  </si>
  <si>
    <t>S-0201238/34373/2019</t>
  </si>
  <si>
    <t>S-0201542/43750/2019</t>
  </si>
  <si>
    <t>1902012381</t>
  </si>
  <si>
    <t>1902015421</t>
  </si>
  <si>
    <t>Buchta Vladislav</t>
  </si>
  <si>
    <t>46912746</t>
  </si>
  <si>
    <t>Vlčnovská zemědělská a.s.</t>
  </si>
  <si>
    <t>26217074</t>
  </si>
  <si>
    <t>S-0201035/30139/2019</t>
  </si>
  <si>
    <t>1902010351</t>
  </si>
  <si>
    <t>Rut Martin</t>
  </si>
  <si>
    <t>04631757</t>
  </si>
  <si>
    <t>S-0202841/128029/2018</t>
  </si>
  <si>
    <t>S-0201351/36629/2019</t>
  </si>
  <si>
    <t>S-0202723/118997/2018</t>
  </si>
  <si>
    <t>1802028411</t>
  </si>
  <si>
    <t>1902013511</t>
  </si>
  <si>
    <t>1802027231</t>
  </si>
  <si>
    <t>Francl Pavel, Ing.</t>
  </si>
  <si>
    <t>62698044</t>
  </si>
  <si>
    <t>Hladík Lubor</t>
  </si>
  <si>
    <t>41270321</t>
  </si>
  <si>
    <t>Kligl René</t>
  </si>
  <si>
    <t>48380229</t>
  </si>
  <si>
    <t>S-0201895/55747/2019</t>
  </si>
  <si>
    <t>S-0202002/58712/2019</t>
  </si>
  <si>
    <t>S-0202172/63771/2019</t>
  </si>
  <si>
    <t>S-0500112/65262/2019</t>
  </si>
  <si>
    <t>1902018951</t>
  </si>
  <si>
    <t>1902020021</t>
  </si>
  <si>
    <t>1902021721</t>
  </si>
  <si>
    <t>1905001121</t>
  </si>
  <si>
    <t>Zmek Jaroslav</t>
  </si>
  <si>
    <t>76045170</t>
  </si>
  <si>
    <t>ZAS Věž, a.s.</t>
  </si>
  <si>
    <t>25924711</t>
  </si>
  <si>
    <t>HOLZ CZ s.r.o.</t>
  </si>
  <si>
    <t>25892991</t>
  </si>
  <si>
    <t>S-0202268/78425/2018</t>
  </si>
  <si>
    <t>S-0202308/85241/2018</t>
  </si>
  <si>
    <t>S-0200481/19840/2019</t>
  </si>
  <si>
    <t>1802022681</t>
  </si>
  <si>
    <t>1802023081</t>
  </si>
  <si>
    <t>1902004811</t>
  </si>
  <si>
    <t>Štěpánek Vladimír</t>
  </si>
  <si>
    <t>11293209</t>
  </si>
  <si>
    <t>Šubrt Oldřich</t>
  </si>
  <si>
    <t>71242031</t>
  </si>
  <si>
    <t>Veber Jan</t>
  </si>
  <si>
    <t>73731781</t>
  </si>
  <si>
    <t>S-0200583/19998/2019</t>
  </si>
  <si>
    <t>1902005831</t>
  </si>
  <si>
    <t>Honců Jan</t>
  </si>
  <si>
    <t>42186048</t>
  </si>
  <si>
    <t>S-0201500/43189/2019</t>
  </si>
  <si>
    <t>S-0201511/43224/2019</t>
  </si>
  <si>
    <t>1902015001</t>
  </si>
  <si>
    <t>1902015111</t>
  </si>
  <si>
    <t>KLAS a.s. Číhošť</t>
  </si>
  <si>
    <t>64789349</t>
  </si>
  <si>
    <t>S-0200718/24631/2019</t>
  </si>
  <si>
    <t>1902007181</t>
  </si>
  <si>
    <t>JRZ, s.r.o.</t>
  </si>
  <si>
    <t>25841068</t>
  </si>
  <si>
    <t>S-2500025/07677/2019</t>
  </si>
  <si>
    <t>S-0200221/10162/2019</t>
  </si>
  <si>
    <t>1925000251</t>
  </si>
  <si>
    <t>1902002211</t>
  </si>
  <si>
    <t>Zemědělské obchodní družstvo Lešná se sídlem v Lešné</t>
  </si>
  <si>
    <t>00151041</t>
  </si>
  <si>
    <t>Švec Petr</t>
  </si>
  <si>
    <t>03023834</t>
  </si>
  <si>
    <t>S-2500142/29019/2019</t>
  </si>
  <si>
    <t>1925001421</t>
  </si>
  <si>
    <t>Stejskalová Stanislava</t>
  </si>
  <si>
    <t>07089147</t>
  </si>
  <si>
    <t>S-0200905/29060/2019</t>
  </si>
  <si>
    <t>S-0300089/29111/2019</t>
  </si>
  <si>
    <t>S-0200887/28381/2019</t>
  </si>
  <si>
    <t>1902009051</t>
  </si>
  <si>
    <t>1903000891</t>
  </si>
  <si>
    <t>1902008871</t>
  </si>
  <si>
    <t>Václavka spol. s r.o.</t>
  </si>
  <si>
    <t>46352732</t>
  </si>
  <si>
    <t>AGRO Posázaví, a.s.</t>
  </si>
  <si>
    <t>25250868</t>
  </si>
  <si>
    <t>Hůrka Richard</t>
  </si>
  <si>
    <t>71221344</t>
  </si>
  <si>
    <t>S-2700935/136481/2017</t>
  </si>
  <si>
    <t>1727009351</t>
  </si>
  <si>
    <t>Královec Jan</t>
  </si>
  <si>
    <t>45381828</t>
  </si>
  <si>
    <t>S-0202430/92503/2018</t>
  </si>
  <si>
    <t>1802024301</t>
  </si>
  <si>
    <t>S-0201300/36822/2019</t>
  </si>
  <si>
    <t>1902013001</t>
  </si>
  <si>
    <t>S-0500105/93588/2018</t>
  </si>
  <si>
    <t>1805001051</t>
  </si>
  <si>
    <t>Lazovan Marek</t>
  </si>
  <si>
    <t>02039818</t>
  </si>
  <si>
    <t>S-2500170/132581/2017</t>
  </si>
  <si>
    <t>1725001701</t>
  </si>
  <si>
    <t>Semirád Marek</t>
  </si>
  <si>
    <t>01285700</t>
  </si>
  <si>
    <t>S-0202393/91436/2018</t>
  </si>
  <si>
    <t>1802023931</t>
  </si>
  <si>
    <t>S-0202798/125115/2018</t>
  </si>
  <si>
    <t>1802027981</t>
  </si>
  <si>
    <t>Jamenská a.s.</t>
  </si>
  <si>
    <t>25297431</t>
  </si>
  <si>
    <t>S-0300137/72625/2017</t>
  </si>
  <si>
    <t>1703001371</t>
  </si>
  <si>
    <t>ZS Kratonohy a.s.</t>
  </si>
  <si>
    <t>64829421</t>
  </si>
  <si>
    <t>S-0202534/95782/2018</t>
  </si>
  <si>
    <t>S-0300145/96146/2018</t>
  </si>
  <si>
    <t>1802025341</t>
  </si>
  <si>
    <t>1803001451</t>
  </si>
  <si>
    <t>Leppelt Jaroslav</t>
  </si>
  <si>
    <t>68211589</t>
  </si>
  <si>
    <t>Z E P O  BĚLOHRAD a.s.</t>
  </si>
  <si>
    <t>64789322</t>
  </si>
  <si>
    <t>S-0201761/59407/2018</t>
  </si>
  <si>
    <t>1802017611</t>
  </si>
  <si>
    <t>Jež Josef, Ing.</t>
  </si>
  <si>
    <t>60570491</t>
  </si>
  <si>
    <t>S-0201011/29644/2019</t>
  </si>
  <si>
    <t>S-0202358/89380/2018</t>
  </si>
  <si>
    <t>1902010111</t>
  </si>
  <si>
    <t>1802023581</t>
  </si>
  <si>
    <t>Prima Agri PT a.s.</t>
  </si>
  <si>
    <t>25161806</t>
  </si>
  <si>
    <t>Vokál Pavel, Ing.</t>
  </si>
  <si>
    <t>47261285</t>
  </si>
  <si>
    <t>S-0200624/19352/2019</t>
  </si>
  <si>
    <t>S-0200622/19387/2019</t>
  </si>
  <si>
    <t>1902006241</t>
  </si>
  <si>
    <t>1902006221</t>
  </si>
  <si>
    <t>Netopil Jiří</t>
  </si>
  <si>
    <t>46298193</t>
  </si>
  <si>
    <t>Čoudek František, Ing.</t>
  </si>
  <si>
    <t>76484190</t>
  </si>
  <si>
    <t>S-0202168/63688/2019</t>
  </si>
  <si>
    <t>1902021681</t>
  </si>
  <si>
    <t>Líkařová Radka</t>
  </si>
  <si>
    <t>70929271</t>
  </si>
  <si>
    <t>S-0200009/00332/2019</t>
  </si>
  <si>
    <t>1902000091</t>
  </si>
  <si>
    <t>Trhlík Jiří</t>
  </si>
  <si>
    <t>74291041</t>
  </si>
  <si>
    <t>S-0201593/50338/2019</t>
  </si>
  <si>
    <t>S-0300113/50340/2019</t>
  </si>
  <si>
    <t>1902015931</t>
  </si>
  <si>
    <t>1903001131</t>
  </si>
  <si>
    <t>Janů Bohuslav</t>
  </si>
  <si>
    <t>60061928</t>
  </si>
  <si>
    <t>S-0200576/19987/2019</t>
  </si>
  <si>
    <t>S-0200489/19849/2019</t>
  </si>
  <si>
    <t>1902005761</t>
  </si>
  <si>
    <t>1902004891</t>
  </si>
  <si>
    <t>Fiurášek Jakub</t>
  </si>
  <si>
    <t>73363961</t>
  </si>
  <si>
    <t>Zemědělské družstvo Jeseník</t>
  </si>
  <si>
    <t>00150657</t>
  </si>
  <si>
    <t>S-0200987/29260/2019</t>
  </si>
  <si>
    <t>S-0200940/29162/2019</t>
  </si>
  <si>
    <t>1902009871</t>
  </si>
  <si>
    <t>1902009401</t>
  </si>
  <si>
    <t>Dvořák Petr</t>
  </si>
  <si>
    <t>71293159</t>
  </si>
  <si>
    <t>Strojní stanice Radkov, spol. s r.o.</t>
  </si>
  <si>
    <t>28090748</t>
  </si>
  <si>
    <t>S-0203049/134946/2018</t>
  </si>
  <si>
    <t>1802030491</t>
  </si>
  <si>
    <t>Švejda Miloslav</t>
  </si>
  <si>
    <t>46635327</t>
  </si>
  <si>
    <t>S-0200158/05510/2019</t>
  </si>
  <si>
    <t>1902001581</t>
  </si>
  <si>
    <t>FARMA Šumava s.r.o.</t>
  </si>
  <si>
    <t>04588720</t>
  </si>
  <si>
    <t>S-0202730/118272/2018</t>
  </si>
  <si>
    <t>1802027301</t>
  </si>
  <si>
    <t>Zemanová Jana</t>
  </si>
  <si>
    <t>68336837</t>
  </si>
  <si>
    <t>S-0202459/93606/2018</t>
  </si>
  <si>
    <t>1802024591</t>
  </si>
  <si>
    <t>Rytíř Pavel, Ing.</t>
  </si>
  <si>
    <t>46707867</t>
  </si>
  <si>
    <t>S-0201788/54221/2019</t>
  </si>
  <si>
    <t>1902017881</t>
  </si>
  <si>
    <t>Rýznar  spol.s r.o.</t>
  </si>
  <si>
    <t>49607049</t>
  </si>
  <si>
    <t>S-0201543/44306/2019</t>
  </si>
  <si>
    <t>S-0201544/44310/2019</t>
  </si>
  <si>
    <t>1902015431</t>
  </si>
  <si>
    <t>1902015441</t>
  </si>
  <si>
    <t>Mareš František</t>
  </si>
  <si>
    <t>14497409</t>
  </si>
  <si>
    <t>Farma Lažiště s.r.o.</t>
  </si>
  <si>
    <t>04489811</t>
  </si>
  <si>
    <t>S-0201256/35588/2019</t>
  </si>
  <si>
    <t>1902012561</t>
  </si>
  <si>
    <t>S-0202892/129858/2018</t>
  </si>
  <si>
    <t>1802028921</t>
  </si>
  <si>
    <t>Petrášek Jan</t>
  </si>
  <si>
    <t>60626623</t>
  </si>
  <si>
    <t>S-0201168/34092/2019</t>
  </si>
  <si>
    <t>1902011681</t>
  </si>
  <si>
    <t>JASANKA s.r.o.</t>
  </si>
  <si>
    <t>47237252</t>
  </si>
  <si>
    <t>S-0200755/24684/2019</t>
  </si>
  <si>
    <t>S-0500096/89124/2018</t>
  </si>
  <si>
    <t>1902007551</t>
  </si>
  <si>
    <t>1805000961</t>
  </si>
  <si>
    <t>Plecháč Miloš</t>
  </si>
  <si>
    <t>11153920</t>
  </si>
  <si>
    <t>Danihel Jiří</t>
  </si>
  <si>
    <t>75821729</t>
  </si>
  <si>
    <t>S-0202952/133064/2018</t>
  </si>
  <si>
    <t>S-0202960/133075/2018</t>
  </si>
  <si>
    <t>S-0202975/133099/2018</t>
  </si>
  <si>
    <t>1802029521</t>
  </si>
  <si>
    <t>1802029601</t>
  </si>
  <si>
    <t>1802029751</t>
  </si>
  <si>
    <t>NA HRANICI společnost s r.o.</t>
  </si>
  <si>
    <t>46507175</t>
  </si>
  <si>
    <t>Cach Josef</t>
  </si>
  <si>
    <t>87622416</t>
  </si>
  <si>
    <t>S-0202402/91647/2018</t>
  </si>
  <si>
    <t>1802024021</t>
  </si>
  <si>
    <t>MATOULEK v.o.s.</t>
  </si>
  <si>
    <t>49285122</t>
  </si>
  <si>
    <t>S-0202345/88048/2018</t>
  </si>
  <si>
    <t>1802023451</t>
  </si>
  <si>
    <t>Zeman Aleš</t>
  </si>
  <si>
    <t>47500735</t>
  </si>
  <si>
    <t>S-2500097/23234/2019</t>
  </si>
  <si>
    <t>1925000971</t>
  </si>
  <si>
    <t>ZDOBNICE a.s.</t>
  </si>
  <si>
    <t>48173291</t>
  </si>
  <si>
    <t>S-0201364/38406/2019</t>
  </si>
  <si>
    <t>S-0202882/128782/2018</t>
  </si>
  <si>
    <t>S-0202883/128784/2018</t>
  </si>
  <si>
    <t>S-0202386/77564/2019</t>
  </si>
  <si>
    <t>1902013641</t>
  </si>
  <si>
    <t>1802028821</t>
  </si>
  <si>
    <t>1802028831</t>
  </si>
  <si>
    <t>1902023861</t>
  </si>
  <si>
    <t>Zemědělské družstvo Všestary</t>
  </si>
  <si>
    <t>00124087</t>
  </si>
  <si>
    <t>Pavlíčková Hana, Ing.</t>
  </si>
  <si>
    <t>65690664</t>
  </si>
  <si>
    <t>Jiří Řehák</t>
  </si>
  <si>
    <t>15055311</t>
  </si>
  <si>
    <t>S-0202179/64585/2019</t>
  </si>
  <si>
    <t>1902021791</t>
  </si>
  <si>
    <t>Hančová Lidmila</t>
  </si>
  <si>
    <t>00924652</t>
  </si>
  <si>
    <t>S-0201878/56022/2019</t>
  </si>
  <si>
    <t>S-0201900/55464/2019</t>
  </si>
  <si>
    <t>1902018781</t>
  </si>
  <si>
    <t>1902019001</t>
  </si>
  <si>
    <t>FARMA MORAVEC,  s.r.o.</t>
  </si>
  <si>
    <t>25945106</t>
  </si>
  <si>
    <t>S-0300117/51840/2019</t>
  </si>
  <si>
    <t>1903001171</t>
  </si>
  <si>
    <t>Vyšohlíd René</t>
  </si>
  <si>
    <t>74845390</t>
  </si>
  <si>
    <t>S-0200427/18549/2019</t>
  </si>
  <si>
    <t>S-0202304/85235/2018</t>
  </si>
  <si>
    <t>1902004271</t>
  </si>
  <si>
    <t>1802023041</t>
  </si>
  <si>
    <t>Doležal Jiří</t>
  </si>
  <si>
    <t>02217821</t>
  </si>
  <si>
    <t>Bednář Lubomír</t>
  </si>
  <si>
    <t>16243641</t>
  </si>
  <si>
    <t>S-0201115/32257/2019</t>
  </si>
  <si>
    <t>1902011151</t>
  </si>
  <si>
    <t>Poláček Vladimír</t>
  </si>
  <si>
    <t>60887273</t>
  </si>
  <si>
    <t>S-0200739/24660/2019</t>
  </si>
  <si>
    <t>1902007391</t>
  </si>
  <si>
    <t>S-2500075/19923/2019</t>
  </si>
  <si>
    <t>1925000751</t>
  </si>
  <si>
    <t>Statek Dlouhé Dvory s.r.o.</t>
  </si>
  <si>
    <t>27465951</t>
  </si>
  <si>
    <t>S-0200834/25856/2019</t>
  </si>
  <si>
    <t>S-0202981/133108/2018</t>
  </si>
  <si>
    <t>1902008341</t>
  </si>
  <si>
    <t>1802029811</t>
  </si>
  <si>
    <t>Michalec Pavel</t>
  </si>
  <si>
    <t>42211425</t>
  </si>
  <si>
    <t>S-0500052/28542/2019</t>
  </si>
  <si>
    <t>1905000521</t>
  </si>
  <si>
    <t>Fajgl František</t>
  </si>
  <si>
    <t>44407254</t>
  </si>
  <si>
    <t>S-2500165/29207/2019</t>
  </si>
  <si>
    <t>1925001651</t>
  </si>
  <si>
    <t>S-0201869/63486/2018</t>
  </si>
  <si>
    <t>1802018691</t>
  </si>
  <si>
    <t>Zíka Miloš</t>
  </si>
  <si>
    <t>43599940</t>
  </si>
  <si>
    <t>S-0200007/00355/2019</t>
  </si>
  <si>
    <t>1902000071</t>
  </si>
  <si>
    <t>Rokyta Aleš</t>
  </si>
  <si>
    <t>65872827</t>
  </si>
  <si>
    <t>S-0202652/87663/2019</t>
  </si>
  <si>
    <t>1902026521</t>
  </si>
  <si>
    <t>Empresa, s.r.o.</t>
  </si>
  <si>
    <t>25388975</t>
  </si>
  <si>
    <t>S-0202696/116055/2018</t>
  </si>
  <si>
    <t>1802026961</t>
  </si>
  <si>
    <t>Janša Přemysl</t>
  </si>
  <si>
    <t>04937651</t>
  </si>
  <si>
    <t>S-0202342/75514/2019</t>
  </si>
  <si>
    <t>1902023421</t>
  </si>
  <si>
    <t>S-0201374/38968/2019</t>
  </si>
  <si>
    <t>S-0201397/39204/2019</t>
  </si>
  <si>
    <t>1902013741</t>
  </si>
  <si>
    <t>1902013971</t>
  </si>
  <si>
    <t>Gebauerová Zuzana</t>
  </si>
  <si>
    <t>76019292</t>
  </si>
  <si>
    <t>Boček Pavel</t>
  </si>
  <si>
    <t>66827191</t>
  </si>
  <si>
    <t>S-2500032/08824/2019</t>
  </si>
  <si>
    <t>S-0500025/11791/2019</t>
  </si>
  <si>
    <t>S-2500049/11832/2019</t>
  </si>
  <si>
    <t>1925000321</t>
  </si>
  <si>
    <t>1905000251</t>
  </si>
  <si>
    <t>1925000491</t>
  </si>
  <si>
    <t>Kalenská zemědělská a.s.</t>
  </si>
  <si>
    <t>25962612</t>
  </si>
  <si>
    <t>Novák Martin</t>
  </si>
  <si>
    <t>62050648</t>
  </si>
  <si>
    <t>Farma Basařovi s.r.o.</t>
  </si>
  <si>
    <t>28784227</t>
  </si>
  <si>
    <t>S-0200845/26444/2019</t>
  </si>
  <si>
    <t>1902008451</t>
  </si>
  <si>
    <t>Farma Rudník s.r.o.</t>
  </si>
  <si>
    <t>49814478</t>
  </si>
  <si>
    <t>S-0202415/91740/2018</t>
  </si>
  <si>
    <t>1802024151</t>
  </si>
  <si>
    <t>KABLANĚ, spol. s r.o.</t>
  </si>
  <si>
    <t>49284886</t>
  </si>
  <si>
    <t>S-0202857/128047/2018</t>
  </si>
  <si>
    <t>1802028571</t>
  </si>
  <si>
    <t>Nedomlel Luboš</t>
  </si>
  <si>
    <t>72054387</t>
  </si>
  <si>
    <t>S-0202395/77573/2019</t>
  </si>
  <si>
    <t>1902023951</t>
  </si>
  <si>
    <t>S-0201397/45543/2018</t>
  </si>
  <si>
    <t>1802013971</t>
  </si>
  <si>
    <t>S-0201672/51615/2019</t>
  </si>
  <si>
    <t>S-0201838/55895/2019</t>
  </si>
  <si>
    <t>1902016721</t>
  </si>
  <si>
    <t>1902018381</t>
  </si>
  <si>
    <t>Tvrzník Zdeněk</t>
  </si>
  <si>
    <t>42133408</t>
  </si>
  <si>
    <t>EKOMASO s.r.o.</t>
  </si>
  <si>
    <t>64788270</t>
  </si>
  <si>
    <t>S-0202096/63243/2019</t>
  </si>
  <si>
    <t>1902020961</t>
  </si>
  <si>
    <t>S-0202266/78139/2018</t>
  </si>
  <si>
    <t>S-0202305/85237/2018</t>
  </si>
  <si>
    <t>1802022661</t>
  </si>
  <si>
    <t>1802023051</t>
  </si>
  <si>
    <t>DIHEL A SYN, s.r.o.</t>
  </si>
  <si>
    <t>48393363</t>
  </si>
  <si>
    <t>S-0202875/128295/2018</t>
  </si>
  <si>
    <t>1802028751</t>
  </si>
  <si>
    <t>Statky Potštát, a.s.</t>
  </si>
  <si>
    <t>47672447</t>
  </si>
  <si>
    <t>S-0203033/134698/2018</t>
  </si>
  <si>
    <t>1802030331</t>
  </si>
  <si>
    <t>S-0200159/05516/2019</t>
  </si>
  <si>
    <t>1902001591</t>
  </si>
  <si>
    <t>Pittner Josef</t>
  </si>
  <si>
    <t>40292789</t>
  </si>
  <si>
    <t>S-0201323/36996/2019</t>
  </si>
  <si>
    <t>1902013231</t>
  </si>
  <si>
    <t>S-0202712/116403/2018</t>
  </si>
  <si>
    <t>S-0202761/121259/2018</t>
  </si>
  <si>
    <t>1802027121</t>
  </si>
  <si>
    <t>1802027611</t>
  </si>
  <si>
    <t>Schreiber Ervín</t>
  </si>
  <si>
    <t>15039251</t>
  </si>
  <si>
    <t>Zemědělské družstvo Hraničář Loděnice</t>
  </si>
  <si>
    <t>00148512</t>
  </si>
  <si>
    <t>S-0201481/43121/2019</t>
  </si>
  <si>
    <t>1902014811</t>
  </si>
  <si>
    <t>Zemědělské družstvo vlastníků Třebařov</t>
  </si>
  <si>
    <t>47452951</t>
  </si>
  <si>
    <t>S-0300063/20006/2019</t>
  </si>
  <si>
    <t>S-0300045/19854/2019</t>
  </si>
  <si>
    <t>1903000631</t>
  </si>
  <si>
    <t>1903000451</t>
  </si>
  <si>
    <t>AGRO družstvo vlastníků Puklice</t>
  </si>
  <si>
    <t>49975552</t>
  </si>
  <si>
    <t>I. AGRO Oldřiš a.s.</t>
  </si>
  <si>
    <t>25265521</t>
  </si>
  <si>
    <t>S-2500116/26180/2019</t>
  </si>
  <si>
    <t>S-0202989/131886/2018</t>
  </si>
  <si>
    <t>1925001161</t>
  </si>
  <si>
    <t>1802029891</t>
  </si>
  <si>
    <t>Zedníček Miloslav</t>
  </si>
  <si>
    <t>46652469</t>
  </si>
  <si>
    <t>AGRO KLUKY s.r.o.</t>
  </si>
  <si>
    <t>46357858</t>
  </si>
  <si>
    <t>S-2600007/29630/2019</t>
  </si>
  <si>
    <t>1926000071</t>
  </si>
  <si>
    <t>Šrůtek Miroslav, RNDr.,PhD.</t>
  </si>
  <si>
    <t>46650083</t>
  </si>
  <si>
    <t>S-0202720/119259/2018</t>
  </si>
  <si>
    <t>1802027201</t>
  </si>
  <si>
    <t>S-0202508/96137/2018</t>
  </si>
  <si>
    <t>1802025081</t>
  </si>
  <si>
    <t>VOD Jetřichovec, družstvo</t>
  </si>
  <si>
    <t>00111295</t>
  </si>
  <si>
    <t>S-0201574/49694/2018</t>
  </si>
  <si>
    <t>1802015741</t>
  </si>
  <si>
    <t>S-0202433/92708/2018</t>
  </si>
  <si>
    <t>1802024331</t>
  </si>
  <si>
    <t>Vorel Jiří</t>
  </si>
  <si>
    <t>71208780</t>
  </si>
  <si>
    <t>S-0500087/73820/2018</t>
  </si>
  <si>
    <t>1805000871</t>
  </si>
  <si>
    <t>Rychtecký Milan</t>
  </si>
  <si>
    <t>46260510</t>
  </si>
  <si>
    <t>S-0201416/39468/2019</t>
  </si>
  <si>
    <t>1902014161</t>
  </si>
  <si>
    <t>S-0202587/102043/2018</t>
  </si>
  <si>
    <t>S-0203186/137994/2018</t>
  </si>
  <si>
    <t>1802025871</t>
  </si>
  <si>
    <t>1802031861</t>
  </si>
  <si>
    <t>Hanácká zemědělská společnost Jevíčko a.s.</t>
  </si>
  <si>
    <t>48173053</t>
  </si>
  <si>
    <t>S-0202656/106395/2018</t>
  </si>
  <si>
    <t>1802026561</t>
  </si>
  <si>
    <t>S-0200371/11946/2019</t>
  </si>
  <si>
    <t>S-0200347/11865/2019</t>
  </si>
  <si>
    <t>S-0200319/11798/2019</t>
  </si>
  <si>
    <t>1902003711</t>
  </si>
  <si>
    <t>1902003471</t>
  </si>
  <si>
    <t>1902003191</t>
  </si>
  <si>
    <t>Cihlář Radek, Ing.</t>
  </si>
  <si>
    <t>69000069</t>
  </si>
  <si>
    <t>S-0202910/129878/2018</t>
  </si>
  <si>
    <t>1802029101</t>
  </si>
  <si>
    <t>Mrtka Pavel, Ing.</t>
  </si>
  <si>
    <t>49058894</t>
  </si>
  <si>
    <t>S-0200632/21107/2019</t>
  </si>
  <si>
    <t>1902006321</t>
  </si>
  <si>
    <t>Matula Josef</t>
  </si>
  <si>
    <t>42329701</t>
  </si>
  <si>
    <t>S-0202257/77415/2018</t>
  </si>
  <si>
    <t>1802022571</t>
  </si>
  <si>
    <t>S-0202104/63482/2019</t>
  </si>
  <si>
    <t>S-0202136/63999/2019</t>
  </si>
  <si>
    <t>S-0202095/63307/2019</t>
  </si>
  <si>
    <t>S-0202055/60850/2019</t>
  </si>
  <si>
    <t>1902021041</t>
  </si>
  <si>
    <t>1902021361</t>
  </si>
  <si>
    <t>1902020951</t>
  </si>
  <si>
    <t>1902020551</t>
  </si>
  <si>
    <t>Sobek Vratislav</t>
  </si>
  <si>
    <t>62541307</t>
  </si>
  <si>
    <t>Brožek Agro s.r.o.</t>
  </si>
  <si>
    <t>28220455</t>
  </si>
  <si>
    <t>S-0201918/57105/2019</t>
  </si>
  <si>
    <t>1902019181</t>
  </si>
  <si>
    <t>Sklenář Josef</t>
  </si>
  <si>
    <t>40472141</t>
  </si>
  <si>
    <t>S-0200205/08908/2019</t>
  </si>
  <si>
    <t>S-0300015/09317/2019</t>
  </si>
  <si>
    <t>1902002051</t>
  </si>
  <si>
    <t>1903000151</t>
  </si>
  <si>
    <t>Zemědělské družstvo Velký Beranov</t>
  </si>
  <si>
    <t>00137235</t>
  </si>
  <si>
    <t>Zemědělské družstvo Velká Chyška</t>
  </si>
  <si>
    <t>00111953</t>
  </si>
  <si>
    <t>S-0201053/30255/2019</t>
  </si>
  <si>
    <t>1902010531</t>
  </si>
  <si>
    <t>Zemědělské družstvo Častrov</t>
  </si>
  <si>
    <t>00111058</t>
  </si>
  <si>
    <t>S-0201509/43214/2019</t>
  </si>
  <si>
    <t>S-0201517/43244/2019</t>
  </si>
  <si>
    <t>1902015091</t>
  </si>
  <si>
    <t>1902015171</t>
  </si>
  <si>
    <t>Pospíšil František Ing.</t>
  </si>
  <si>
    <t>75140624</t>
  </si>
  <si>
    <t>S-0202249/66243/2019</t>
  </si>
  <si>
    <t>1902022491</t>
  </si>
  <si>
    <t>Černý Vladimír Ing.</t>
  </si>
  <si>
    <t>13581911</t>
  </si>
  <si>
    <t>S-0202466/93618/2018</t>
  </si>
  <si>
    <t>1802024661</t>
  </si>
  <si>
    <t>Staša Pavel</t>
  </si>
  <si>
    <t>65676181</t>
  </si>
  <si>
    <t>S-0202437/93570/2018</t>
  </si>
  <si>
    <t>1802024371</t>
  </si>
  <si>
    <t>S-0201911/65687/2018</t>
  </si>
  <si>
    <t>S-0201924/65742/2018</t>
  </si>
  <si>
    <t>S-0201949/66187/2018</t>
  </si>
  <si>
    <t>1802019111</t>
  </si>
  <si>
    <t>1802019241</t>
  </si>
  <si>
    <t>1802019491</t>
  </si>
  <si>
    <t>Martinec Jaroslav</t>
  </si>
  <si>
    <t>44407190</t>
  </si>
  <si>
    <t>S-0203110/135711/2018</t>
  </si>
  <si>
    <t>1802031101</t>
  </si>
  <si>
    <t>Syrový Martin</t>
  </si>
  <si>
    <t>02536358</t>
  </si>
  <si>
    <t>S-0202217/75316/2018</t>
  </si>
  <si>
    <t>1802022171</t>
  </si>
  <si>
    <t>VIKA Kameničná a.s.</t>
  </si>
  <si>
    <t>25252097</t>
  </si>
  <si>
    <t>S-0201785/53360/2019</t>
  </si>
  <si>
    <t>1902017851</t>
  </si>
  <si>
    <t>S-0400004/73188/2018</t>
  </si>
  <si>
    <t>1804000041</t>
  </si>
  <si>
    <t>S-0201881/64283/2018</t>
  </si>
  <si>
    <t>1802018811</t>
  </si>
  <si>
    <t>Slavík Jaroslav</t>
  </si>
  <si>
    <t>60114711</t>
  </si>
  <si>
    <t>S-0201546/44621/2019</t>
  </si>
  <si>
    <t>1902015461</t>
  </si>
  <si>
    <t>Mertlíková Pavla</t>
  </si>
  <si>
    <t>75040646</t>
  </si>
  <si>
    <t>S-0201990/67905/2018</t>
  </si>
  <si>
    <t>1802019901</t>
  </si>
  <si>
    <t>Černá Ilona Ing.</t>
  </si>
  <si>
    <t>06522661</t>
  </si>
  <si>
    <t>S-0200362/11929/2019</t>
  </si>
  <si>
    <t>1902003621</t>
  </si>
  <si>
    <t>S-0202127/71676/2018</t>
  </si>
  <si>
    <t>1802021271</t>
  </si>
  <si>
    <t>S-0500011/05434/2019</t>
  </si>
  <si>
    <t>S-0200130/05460/2019</t>
  </si>
  <si>
    <t>1905000111</t>
  </si>
  <si>
    <t>1902001301</t>
  </si>
  <si>
    <t>Smrčka Ladislav</t>
  </si>
  <si>
    <t>63891760</t>
  </si>
  <si>
    <t>Dobrosev, a.s.</t>
  </si>
  <si>
    <t>63493837</t>
  </si>
  <si>
    <t>S-0201550/48887/2018</t>
  </si>
  <si>
    <t>1802015501</t>
  </si>
  <si>
    <t>Hejňák Libor</t>
  </si>
  <si>
    <t>69001294</t>
  </si>
  <si>
    <t>S-0201626/51486/2019</t>
  </si>
  <si>
    <t>1902016261</t>
  </si>
  <si>
    <t>Širůček Jiří</t>
  </si>
  <si>
    <t>65337212</t>
  </si>
  <si>
    <t>S-0201853/55945/2019</t>
  </si>
  <si>
    <t>1902018531</t>
  </si>
  <si>
    <t>Hridžak Kateřina</t>
  </si>
  <si>
    <t>73198722</t>
  </si>
  <si>
    <t>S-0202115/63896/2019</t>
  </si>
  <si>
    <t>1902021151</t>
  </si>
  <si>
    <t>Krátký Zdeněk</t>
  </si>
  <si>
    <t>71197486</t>
  </si>
  <si>
    <t>S-0200579/19993/2019</t>
  </si>
  <si>
    <t>1902005791</t>
  </si>
  <si>
    <t>AGRODRUŽSTVO KLAS</t>
  </si>
  <si>
    <t>60916320</t>
  </si>
  <si>
    <t>S-0200792/24745/2019</t>
  </si>
  <si>
    <t>S-0201063/31467/2019</t>
  </si>
  <si>
    <t>S-2500227/31094/2019</t>
  </si>
  <si>
    <t>1902007921</t>
  </si>
  <si>
    <t>1902010631</t>
  </si>
  <si>
    <t>1925002271</t>
  </si>
  <si>
    <t>Zemědělské družstvo Sever Loukovec</t>
  </si>
  <si>
    <t>00105597</t>
  </si>
  <si>
    <t>Löwenthal Petr, MVDr.</t>
  </si>
  <si>
    <t>47664479</t>
  </si>
  <si>
    <t>S-0200973/29230/2019</t>
  </si>
  <si>
    <t>S-0200985/29258/2019</t>
  </si>
  <si>
    <t>S-0200990/29265/2019</t>
  </si>
  <si>
    <t>1902009731</t>
  </si>
  <si>
    <t>1902009851</t>
  </si>
  <si>
    <t>1902009901</t>
  </si>
  <si>
    <t>Piler Ondřej</t>
  </si>
  <si>
    <t>04047605</t>
  </si>
  <si>
    <t>Farma Záhora s.r.o.</t>
  </si>
  <si>
    <t>24266540</t>
  </si>
  <si>
    <t>Zemědělské družstvo vlastníků NÝROV</t>
  </si>
  <si>
    <t>48908754</t>
  </si>
  <si>
    <t>S-2500126/26604/2019</t>
  </si>
  <si>
    <t>1925001261</t>
  </si>
  <si>
    <t>S-0202542/96190/2018</t>
  </si>
  <si>
    <t>1802025421</t>
  </si>
  <si>
    <t>S-0202221/65919/2019</t>
  </si>
  <si>
    <t>S-0202251/66245/2019</t>
  </si>
  <si>
    <t>1902022211</t>
  </si>
  <si>
    <t>1902022511</t>
  </si>
  <si>
    <t>Nový Miroslav</t>
  </si>
  <si>
    <t>40021637</t>
  </si>
  <si>
    <t>S-0203112/135575/2018</t>
  </si>
  <si>
    <t>1802031121</t>
  </si>
  <si>
    <t>Bek Václav</t>
  </si>
  <si>
    <t>71141260</t>
  </si>
  <si>
    <t>S-0202177/73004/2018</t>
  </si>
  <si>
    <t>1802021771</t>
  </si>
  <si>
    <t>AGROFARMA DUBNICE s.r.o.</t>
  </si>
  <si>
    <t>27718115</t>
  </si>
  <si>
    <t>S-0202363/75538/2019</t>
  </si>
  <si>
    <t>1902023631</t>
  </si>
  <si>
    <t>S-0201505/47996/2018</t>
  </si>
  <si>
    <t>S-2700838/126650/2017</t>
  </si>
  <si>
    <t>1802015051</t>
  </si>
  <si>
    <t>1727008381</t>
  </si>
  <si>
    <t>EkoFarma Ptýrovec s.r.o.</t>
  </si>
  <si>
    <t>25655906</t>
  </si>
  <si>
    <t>VOS zemědělců, a.s.</t>
  </si>
  <si>
    <t>25309030</t>
  </si>
  <si>
    <t>S-0201101/37129/2018</t>
  </si>
  <si>
    <t>1802011011</t>
  </si>
  <si>
    <t>Krucká Renáta, Ing.</t>
  </si>
  <si>
    <t>48679143</t>
  </si>
  <si>
    <t>S-0202612/102737/2018</t>
  </si>
  <si>
    <t>1802026121</t>
  </si>
  <si>
    <t>S-0201407/39423/2019</t>
  </si>
  <si>
    <t>1902014071</t>
  </si>
  <si>
    <t>Pleskot Arnošt, Ing.</t>
  </si>
  <si>
    <t>42937451</t>
  </si>
  <si>
    <t>S-0200635/20953/2019</t>
  </si>
  <si>
    <t>S-0200663/21932/2019</t>
  </si>
  <si>
    <t>1902006351</t>
  </si>
  <si>
    <t>1902006631</t>
  </si>
  <si>
    <t>Semecká Eva, Ing.</t>
  </si>
  <si>
    <t>62448471</t>
  </si>
  <si>
    <t>Bečka Jaromír ml.</t>
  </si>
  <si>
    <t>01723634</t>
  </si>
  <si>
    <t>S-0202410/91730/2018</t>
  </si>
  <si>
    <t>1802024101</t>
  </si>
  <si>
    <t>S-0202878/128449/2018</t>
  </si>
  <si>
    <t>S-0201369/38196/2019</t>
  </si>
  <si>
    <t>1802028781</t>
  </si>
  <si>
    <t>1902013691</t>
  </si>
  <si>
    <t>Poddaný Jiří</t>
  </si>
  <si>
    <t>62455893</t>
  </si>
  <si>
    <t>S-0201603/50841/2018</t>
  </si>
  <si>
    <t>S-0201604/50837/2018</t>
  </si>
  <si>
    <t>1802016031</t>
  </si>
  <si>
    <t>1802016041</t>
  </si>
  <si>
    <t>Agroslužby Cebiv s.r.o.</t>
  </si>
  <si>
    <t>06269770</t>
  </si>
  <si>
    <t>S-0202535/95858/2018</t>
  </si>
  <si>
    <t>S-0202536/95860/2018</t>
  </si>
  <si>
    <t>S-0202537/95862/2018</t>
  </si>
  <si>
    <t>1802025351</t>
  </si>
  <si>
    <t>1802025361</t>
  </si>
  <si>
    <t>1802025371</t>
  </si>
  <si>
    <t>S-0201326/37000/2019</t>
  </si>
  <si>
    <t>1902013261</t>
  </si>
  <si>
    <t>Bochníček Martin, Ing.</t>
  </si>
  <si>
    <t>71202391</t>
  </si>
  <si>
    <t>S-0202688/116025/2018</t>
  </si>
  <si>
    <t>1802026881</t>
  </si>
  <si>
    <t>Škoda Vítězslav, Ing.</t>
  </si>
  <si>
    <t>04975553</t>
  </si>
  <si>
    <t>S-0202933/129960/2018</t>
  </si>
  <si>
    <t>S-0202931/129957/2018</t>
  </si>
  <si>
    <t>1802029331</t>
  </si>
  <si>
    <t>1802029311</t>
  </si>
  <si>
    <t>S-0201375/38973/2019</t>
  </si>
  <si>
    <t>1902013751</t>
  </si>
  <si>
    <t>Uher Petr</t>
  </si>
  <si>
    <t>01681877</t>
  </si>
  <si>
    <t>S-0202010/68798/2018</t>
  </si>
  <si>
    <t>S-0600003/68792/2018</t>
  </si>
  <si>
    <t>1802020101</t>
  </si>
  <si>
    <t>1806000031</t>
  </si>
  <si>
    <t>Motička Přemysl</t>
  </si>
  <si>
    <t>73367192</t>
  </si>
  <si>
    <t>S-0202662/108105/2018</t>
  </si>
  <si>
    <t>1802026621</t>
  </si>
  <si>
    <t>S-0202622/105027/2018</t>
  </si>
  <si>
    <t>1802026221</t>
  </si>
  <si>
    <t>Galuška Antonín</t>
  </si>
  <si>
    <t>65891813</t>
  </si>
  <si>
    <t>S-0203127/136450/2018</t>
  </si>
  <si>
    <t>S-0203126/136458/2018</t>
  </si>
  <si>
    <t>S-0203161/137417/2018</t>
  </si>
  <si>
    <t>1802031271</t>
  </si>
  <si>
    <t>1802031261</t>
  </si>
  <si>
    <t>1802031611</t>
  </si>
  <si>
    <t>Družstvo LUH, družstvo</t>
  </si>
  <si>
    <t>49434497</t>
  </si>
  <si>
    <t>S-0200264/11588/2019</t>
  </si>
  <si>
    <t>S-0200252/11551/2019</t>
  </si>
  <si>
    <t>S-2500044/11549/2019</t>
  </si>
  <si>
    <t>1902002641</t>
  </si>
  <si>
    <t>1902002521</t>
  </si>
  <si>
    <t>1925000441</t>
  </si>
  <si>
    <t>Svobodová Silvie</t>
  </si>
  <si>
    <t>04976177</t>
  </si>
  <si>
    <t>Melkus Jan</t>
  </si>
  <si>
    <t>04547641</t>
  </si>
  <si>
    <t>Benda Lukáš, Ing.</t>
  </si>
  <si>
    <t>75117959</t>
  </si>
  <si>
    <t>S-0200220/10212/2019</t>
  </si>
  <si>
    <t>1902002201</t>
  </si>
  <si>
    <t>S-0201241/34416/2019</t>
  </si>
  <si>
    <t>S-0201190/34499/2019</t>
  </si>
  <si>
    <t>1902012411</t>
  </si>
  <si>
    <t>1902011901</t>
  </si>
  <si>
    <t>Vančura Tomáš</t>
  </si>
  <si>
    <t>73322806</t>
  </si>
  <si>
    <t>ZD Klenovice na Hané, družstvo</t>
  </si>
  <si>
    <t>49453050</t>
  </si>
  <si>
    <t>S-0202422/91914/2018</t>
  </si>
  <si>
    <t>1802024221</t>
  </si>
  <si>
    <t>S-2600020/137843/2018</t>
  </si>
  <si>
    <t>1826000201</t>
  </si>
  <si>
    <t>BIOFARMA DoRa s.r.o.</t>
  </si>
  <si>
    <t>28328841</t>
  </si>
  <si>
    <t>S-0201614/51191/2019</t>
  </si>
  <si>
    <t>S-0201601/50696/2019</t>
  </si>
  <si>
    <t>1902016141</t>
  </si>
  <si>
    <t>1902016011</t>
  </si>
  <si>
    <t>Hrabec Vladislav</t>
  </si>
  <si>
    <t>73324833</t>
  </si>
  <si>
    <t>Sýkora Pavel</t>
  </si>
  <si>
    <t>61584622</t>
  </si>
  <si>
    <t>S-0200211/04629/2018</t>
  </si>
  <si>
    <t>S-0201853/63374/2018</t>
  </si>
  <si>
    <t>S-0200167/05806/2019</t>
  </si>
  <si>
    <t>1802002111</t>
  </si>
  <si>
    <t>1802018531</t>
  </si>
  <si>
    <t>1902001671</t>
  </si>
  <si>
    <t>Ruszová Renáta</t>
  </si>
  <si>
    <t>72535971</t>
  </si>
  <si>
    <t>ZEOBS, spol. s r.o.</t>
  </si>
  <si>
    <t>49449443</t>
  </si>
  <si>
    <t>S-0202159/64029/2019</t>
  </si>
  <si>
    <t>1902021591</t>
  </si>
  <si>
    <t>S-0201826/55867/2019</t>
  </si>
  <si>
    <t>1902018261</t>
  </si>
  <si>
    <t>Neuman Aleš, Ing.</t>
  </si>
  <si>
    <t>67007597</t>
  </si>
  <si>
    <t>S-0201677/51629/2019</t>
  </si>
  <si>
    <t>S-0201627/51487/2019</t>
  </si>
  <si>
    <t>1902016771</t>
  </si>
  <si>
    <t>1902016271</t>
  </si>
  <si>
    <t>S-0201060/31460/2019</t>
  </si>
  <si>
    <t>S-0200780/24724/2019</t>
  </si>
  <si>
    <t>S-0200771/24713/2019</t>
  </si>
  <si>
    <t>1902010601</t>
  </si>
  <si>
    <t>1902007801</t>
  </si>
  <si>
    <t>1902007711</t>
  </si>
  <si>
    <t>Zemědělské družstvo vlastníků Nošovice</t>
  </si>
  <si>
    <t>47673222</t>
  </si>
  <si>
    <t>S-0201532/42359/2019</t>
  </si>
  <si>
    <t>S-0201528/43289/2019</t>
  </si>
  <si>
    <t>1902015321</t>
  </si>
  <si>
    <t>1902015281</t>
  </si>
  <si>
    <t>NETIS, a.s.</t>
  </si>
  <si>
    <t>25838938</t>
  </si>
  <si>
    <t>S-0201496/43180/2019</t>
  </si>
  <si>
    <t>S-0201469/43086/2019</t>
  </si>
  <si>
    <t>S-0201464/43079/2019</t>
  </si>
  <si>
    <t>1902014961</t>
  </si>
  <si>
    <t>1902014691</t>
  </si>
  <si>
    <t>1902014641</t>
  </si>
  <si>
    <t>Fučík Jiří</t>
  </si>
  <si>
    <t>03688071</t>
  </si>
  <si>
    <t>Pavlinec Ondřej</t>
  </si>
  <si>
    <t>01271687</t>
  </si>
  <si>
    <t>S-0200594/20015/2019</t>
  </si>
  <si>
    <t>1902005941</t>
  </si>
  <si>
    <t>S-0300043/19676/2019</t>
  </si>
  <si>
    <t>1903000431</t>
  </si>
  <si>
    <t>S-0200863/27592/2019</t>
  </si>
  <si>
    <t>1902008631</t>
  </si>
  <si>
    <t>S-0202531/96169/2018</t>
  </si>
  <si>
    <t>1802025311</t>
  </si>
  <si>
    <t>Pařil Antonín</t>
  </si>
  <si>
    <t>44161751</t>
  </si>
  <si>
    <t>S-0202493/94732/2018</t>
  </si>
  <si>
    <t>S-0202492/94729/2018</t>
  </si>
  <si>
    <t>1802024931</t>
  </si>
  <si>
    <t>1802024921</t>
  </si>
  <si>
    <t>Franc Pavel</t>
  </si>
  <si>
    <t>70902143</t>
  </si>
  <si>
    <t>S-0200858/26473/2019</t>
  </si>
  <si>
    <t>1902008581</t>
  </si>
  <si>
    <t>Hanykýř Pavel</t>
  </si>
  <si>
    <t>41339461</t>
  </si>
  <si>
    <t>S-0203155/136809/2018</t>
  </si>
  <si>
    <t>1802031551</t>
  </si>
  <si>
    <t>Pavlík Jiří</t>
  </si>
  <si>
    <t>47789336</t>
  </si>
  <si>
    <t>S-0202473/93242/2018</t>
  </si>
  <si>
    <t>1802024731</t>
  </si>
  <si>
    <t>P&amp;T Čeradice spol. s r.o.</t>
  </si>
  <si>
    <t>47286571</t>
  </si>
  <si>
    <t>S-0202185/72952/2018</t>
  </si>
  <si>
    <t>1802021851</t>
  </si>
  <si>
    <t>S-0201777/52906/2019</t>
  </si>
  <si>
    <t>1902017771</t>
  </si>
  <si>
    <t>Bouda Karel</t>
  </si>
  <si>
    <t>86845217</t>
  </si>
  <si>
    <t>S-0202213/65467/2019</t>
  </si>
  <si>
    <t>1902022131</t>
  </si>
  <si>
    <t>Přistoupil Josef</t>
  </si>
  <si>
    <t>05765188</t>
  </si>
  <si>
    <t>S-0201787/59905/2018</t>
  </si>
  <si>
    <t>1802017871</t>
  </si>
  <si>
    <t>MS Dubice, s.r.o.</t>
  </si>
  <si>
    <t>22773410</t>
  </si>
  <si>
    <t>S-0202861/128051/2018</t>
  </si>
  <si>
    <t>S-0201307/36532/2019</t>
  </si>
  <si>
    <t>1802028611</t>
  </si>
  <si>
    <t>1902013071</t>
  </si>
  <si>
    <t>Straka Karel</t>
  </si>
  <si>
    <t>06657770</t>
  </si>
  <si>
    <t>Petrusová Arnoštka, Ing.</t>
  </si>
  <si>
    <t>75071274</t>
  </si>
  <si>
    <t>S-0201658/51572/2019</t>
  </si>
  <si>
    <t>S-0201690/51690/2019</t>
  </si>
  <si>
    <t>1902016581</t>
  </si>
  <si>
    <t>1902016901</t>
  </si>
  <si>
    <t>Burda Zdeněk</t>
  </si>
  <si>
    <t>04006950</t>
  </si>
  <si>
    <t>Matušíková Nikola</t>
  </si>
  <si>
    <t>07182635</t>
  </si>
  <si>
    <t>S-0201812/55817/2019</t>
  </si>
  <si>
    <t>1902018121</t>
  </si>
  <si>
    <t>Braun Antonín</t>
  </si>
  <si>
    <t>62248707</t>
  </si>
  <si>
    <t>S-0200741/24662/2019</t>
  </si>
  <si>
    <t>S-0201127/33170/2019</t>
  </si>
  <si>
    <t>1902007411</t>
  </si>
  <si>
    <t>1902011271</t>
  </si>
  <si>
    <t>Johanovský Petr, Ing.</t>
  </si>
  <si>
    <t>68453809</t>
  </si>
  <si>
    <t>Dlouhý Jan</t>
  </si>
  <si>
    <t>86770276</t>
  </si>
  <si>
    <t>S-2500235/30578/2019</t>
  </si>
  <si>
    <t>S-0200957/29197/2019</t>
  </si>
  <si>
    <t>1925002351</t>
  </si>
  <si>
    <t>1902009571</t>
  </si>
  <si>
    <t>"TERRA KAPLÍŘ" spol. s r.o.</t>
  </si>
  <si>
    <t>47306254</t>
  </si>
  <si>
    <t>S-0200153/05312/2019</t>
  </si>
  <si>
    <t>1902001531</t>
  </si>
  <si>
    <t>Němec Eduard</t>
  </si>
  <si>
    <t>69283885</t>
  </si>
  <si>
    <t>S-0202235/66221/2019</t>
  </si>
  <si>
    <t>1902022351</t>
  </si>
  <si>
    <t>Veles Barbořík a.s.</t>
  </si>
  <si>
    <t>04986211</t>
  </si>
  <si>
    <t>S-0201339/37041/2019</t>
  </si>
  <si>
    <t>1902013391</t>
  </si>
  <si>
    <t>Vlček František</t>
  </si>
  <si>
    <t>19021283</t>
  </si>
  <si>
    <t>S-0200415/12287/2019</t>
  </si>
  <si>
    <t>1902004151</t>
  </si>
  <si>
    <t>Nedbal Martin, Ing.</t>
  </si>
  <si>
    <t>18588948</t>
  </si>
  <si>
    <t>S-0200258/11571/2019</t>
  </si>
  <si>
    <t>S-0200260/11577/2019</t>
  </si>
  <si>
    <t>1902002581</t>
  </si>
  <si>
    <t>1902002601</t>
  </si>
  <si>
    <t>Zemědělské obchodní družstvo Kolný</t>
  </si>
  <si>
    <t>13497464</t>
  </si>
  <si>
    <t>FARMA CHVALŠINY, s.r.o.</t>
  </si>
  <si>
    <t>49022636</t>
  </si>
  <si>
    <t>S-0200238/10939/2019</t>
  </si>
  <si>
    <t>S-2500043/10947/2019</t>
  </si>
  <si>
    <t>1902002381</t>
  </si>
  <si>
    <t>1925000431</t>
  </si>
  <si>
    <t>Agro Čejetice s.r.o.</t>
  </si>
  <si>
    <t>62501836</t>
  </si>
  <si>
    <t>Výrobně obchodní družstvo Lidmovice</t>
  </si>
  <si>
    <t>48201383</t>
  </si>
  <si>
    <t>S-0202421/91704/2018</t>
  </si>
  <si>
    <t>1802024211</t>
  </si>
  <si>
    <t>Graman Petr</t>
  </si>
  <si>
    <t>04441966</t>
  </si>
  <si>
    <t>S-0201353/37281/2019</t>
  </si>
  <si>
    <t>S-0202824/128011/2018</t>
  </si>
  <si>
    <t>1902013531</t>
  </si>
  <si>
    <t>1802028241</t>
  </si>
  <si>
    <t>EKOAREA s.r.o.</t>
  </si>
  <si>
    <t>28085591</t>
  </si>
  <si>
    <t>Jadlovský Petr</t>
  </si>
  <si>
    <t>16713249</t>
  </si>
  <si>
    <t>S-0200192/07306/2019</t>
  </si>
  <si>
    <t>1902001921</t>
  </si>
  <si>
    <t>Houška Josef</t>
  </si>
  <si>
    <t>72550864</t>
  </si>
  <si>
    <t>S-0201276/36027/2019</t>
  </si>
  <si>
    <t>1902012761</t>
  </si>
  <si>
    <t>R - YARD spol. s r.o.</t>
  </si>
  <si>
    <t>15771105</t>
  </si>
  <si>
    <t>S-0202216/65618/2019</t>
  </si>
  <si>
    <t>1902022161</t>
  </si>
  <si>
    <t>Raučina Ondřej</t>
  </si>
  <si>
    <t>06445225</t>
  </si>
  <si>
    <t>S-0201956/57335/2019</t>
  </si>
  <si>
    <t>S-0201909/55310/2019</t>
  </si>
  <si>
    <t>1902019561</t>
  </si>
  <si>
    <t>1902019091</t>
  </si>
  <si>
    <t>Kocábek Jan, Ing.</t>
  </si>
  <si>
    <t>06012710</t>
  </si>
  <si>
    <t>Drofa Roman</t>
  </si>
  <si>
    <t>64840808</t>
  </si>
  <si>
    <t>S-0202312/85247/2018</t>
  </si>
  <si>
    <t>S-0202278/85186/2018</t>
  </si>
  <si>
    <t>S-0200448/18822/2019</t>
  </si>
  <si>
    <t>1802023121</t>
  </si>
  <si>
    <t>1802022781</t>
  </si>
  <si>
    <t>1902004481</t>
  </si>
  <si>
    <t>Velkostatek Hůrka, s.r.o.</t>
  </si>
  <si>
    <t>29123968</t>
  </si>
  <si>
    <t>Zemědělské obchodní družstvo Němětice</t>
  </si>
  <si>
    <t>00113794</t>
  </si>
  <si>
    <t>Srbová Kateřina</t>
  </si>
  <si>
    <t>88005585</t>
  </si>
  <si>
    <t>S-0202332/87338/2018</t>
  </si>
  <si>
    <t>1802023321</t>
  </si>
  <si>
    <t>S-0200720/24634/2019</t>
  </si>
  <si>
    <t>1902007201</t>
  </si>
  <si>
    <t>S-0201459/41272/2019</t>
  </si>
  <si>
    <t>1902014591</t>
  </si>
  <si>
    <t>MAZEPOL spol. s r.o.</t>
  </si>
  <si>
    <t>48201472</t>
  </si>
  <si>
    <t>S-0300066/20019/2019</t>
  </si>
  <si>
    <t>S-0200497/19868/2019</t>
  </si>
  <si>
    <t>1903000661</t>
  </si>
  <si>
    <t>1902004971</t>
  </si>
  <si>
    <t>70942111</t>
  </si>
  <si>
    <t>S-0200742/24177/2018</t>
  </si>
  <si>
    <t>1802007421</t>
  </si>
  <si>
    <t>KERIM spol. s r.o.</t>
  </si>
  <si>
    <t>15273091</t>
  </si>
  <si>
    <t>S-0200832/25833/2019</t>
  </si>
  <si>
    <t>1902008321</t>
  </si>
  <si>
    <t>Farma Janovka s.r.o.</t>
  </si>
  <si>
    <t>28147031</t>
  </si>
  <si>
    <t>S-0202974/133098/2018</t>
  </si>
  <si>
    <t>1802029741</t>
  </si>
  <si>
    <t>STATEK HROUDA s.r.o.</t>
  </si>
  <si>
    <t>03964523</t>
  </si>
  <si>
    <t>S-0202129/71680/2018</t>
  </si>
  <si>
    <t>1802021291</t>
  </si>
  <si>
    <t>S-0202264/66776/2019</t>
  </si>
  <si>
    <t>S-0202266/66917/2019</t>
  </si>
  <si>
    <t>1902022641</t>
  </si>
  <si>
    <t>1902022661</t>
  </si>
  <si>
    <t>Treml Karel</t>
  </si>
  <si>
    <t>42821525</t>
  </si>
  <si>
    <t>S-0300009/05482/2019</t>
  </si>
  <si>
    <t>1903000091</t>
  </si>
  <si>
    <t>S-2500067/18892/2019</t>
  </si>
  <si>
    <t>1925000671</t>
  </si>
  <si>
    <t>ZEMĚDĚLSTVÍ - výroba a obchod, s.r.o., zkráceně ZVO, s.r.o.</t>
  </si>
  <si>
    <t>49050478</t>
  </si>
  <si>
    <t>S-0202767/121266/2018</t>
  </si>
  <si>
    <t>1802027671</t>
  </si>
  <si>
    <t>S-0201344/37058/2019</t>
  </si>
  <si>
    <t>1902013441</t>
  </si>
  <si>
    <t>AGROKAT spol. s r.o.</t>
  </si>
  <si>
    <t>49022296</t>
  </si>
  <si>
    <t>S-0203128/136370/2018</t>
  </si>
  <si>
    <t>S-0203078/135674/2018</t>
  </si>
  <si>
    <t>1802031281</t>
  </si>
  <si>
    <t>1802030781</t>
  </si>
  <si>
    <t>S-0202936/130504/2018</t>
  </si>
  <si>
    <t>1802029361</t>
  </si>
  <si>
    <t>S-0201550/44466/2019</t>
  </si>
  <si>
    <t>1902015501</t>
  </si>
  <si>
    <t>S-0500061/60919/2018</t>
  </si>
  <si>
    <t>S-0201855/63377/2018</t>
  </si>
  <si>
    <t>S-0202865/128056/2018</t>
  </si>
  <si>
    <t>S-0201280/36253/2019</t>
  </si>
  <si>
    <t>S-0203168/137513/2018</t>
  </si>
  <si>
    <t>1805000611</t>
  </si>
  <si>
    <t>1802018551</t>
  </si>
  <si>
    <t>1802028651</t>
  </si>
  <si>
    <t>1902012801</t>
  </si>
  <si>
    <t>1802031681</t>
  </si>
  <si>
    <t>SAGBRUK s.r.o.</t>
  </si>
  <si>
    <t>04964241</t>
  </si>
  <si>
    <t>Zemědělské družstvo PETŘÍN</t>
  </si>
  <si>
    <t>48530441</t>
  </si>
  <si>
    <t>Zemědělské družstvo Kestřany</t>
  </si>
  <si>
    <t>00112402</t>
  </si>
  <si>
    <t>Novák Jaroslav</t>
  </si>
  <si>
    <t>43856438</t>
  </si>
  <si>
    <t>S-0300134/85196/2018</t>
  </si>
  <si>
    <t>S-0202317/85260/2018</t>
  </si>
  <si>
    <t>1803001341</t>
  </si>
  <si>
    <t>1802023171</t>
  </si>
  <si>
    <t>AGRA Deštná, a.s.</t>
  </si>
  <si>
    <t>25172735</t>
  </si>
  <si>
    <t>Pokorný Aleš</t>
  </si>
  <si>
    <t>40955494</t>
  </si>
  <si>
    <t>S-0201982/57674/2019</t>
  </si>
  <si>
    <t>S-0202099/63514/2019</t>
  </si>
  <si>
    <t>S-0202083/61563/2019</t>
  </si>
  <si>
    <t>1902019821</t>
  </si>
  <si>
    <t>1902020991</t>
  </si>
  <si>
    <t>1902020831</t>
  </si>
  <si>
    <t>Zemědělské družstvo Ratiboř</t>
  </si>
  <si>
    <t>13502824</t>
  </si>
  <si>
    <t>Krejcar David</t>
  </si>
  <si>
    <t>70901732</t>
  </si>
  <si>
    <t>FARMA - Jan Bouda s.r.o.</t>
  </si>
  <si>
    <t>04305710</t>
  </si>
  <si>
    <t>S-0201454/41106/2019</t>
  </si>
  <si>
    <t>1902014541</t>
  </si>
  <si>
    <t>Kolesa Dalibor</t>
  </si>
  <si>
    <t>68785577</t>
  </si>
  <si>
    <t>S-0500080/43205/2019</t>
  </si>
  <si>
    <t>1905000801</t>
  </si>
  <si>
    <t>Paleček Jan</t>
  </si>
  <si>
    <t>88605485</t>
  </si>
  <si>
    <t>S-0201113/32148/2019</t>
  </si>
  <si>
    <t>1902011131</t>
  </si>
  <si>
    <t>S-0500041/24743/2019</t>
  </si>
  <si>
    <t>1905000411</t>
  </si>
  <si>
    <t>Skácel Marcel</t>
  </si>
  <si>
    <t>65568125</t>
  </si>
  <si>
    <t>S-0202788/123083/2018</t>
  </si>
  <si>
    <t>S-2500133/28104/2019</t>
  </si>
  <si>
    <t>S-2500187/28861/2019</t>
  </si>
  <si>
    <t>1802027881</t>
  </si>
  <si>
    <t>1925001331</t>
  </si>
  <si>
    <t>1925001871</t>
  </si>
  <si>
    <t>Jandera David</t>
  </si>
  <si>
    <t>60869704</t>
  </si>
  <si>
    <t>Kořínek Libor</t>
  </si>
  <si>
    <t>72055766</t>
  </si>
  <si>
    <t>S-0202992/132070/2018</t>
  </si>
  <si>
    <t>1802029921</t>
  </si>
  <si>
    <t>DVŮR SLAVĚTÍN, s. r. o.</t>
  </si>
  <si>
    <t>02438569</t>
  </si>
  <si>
    <t>S-0202510/96140/2018</t>
  </si>
  <si>
    <t>1802025101</t>
  </si>
  <si>
    <t>Agropodnik Mašovice, a.s.</t>
  </si>
  <si>
    <t>13693476</t>
  </si>
  <si>
    <t>S-0200062/04620/2019</t>
  </si>
  <si>
    <t>1902000621</t>
  </si>
  <si>
    <t>Zemědělské družstvo Pluhův Žďár</t>
  </si>
  <si>
    <t>00110663</t>
  </si>
  <si>
    <t>S-0200716/22663/2018</t>
  </si>
  <si>
    <t>1802007161</t>
  </si>
  <si>
    <t>S-0202489/94649/2018</t>
  </si>
  <si>
    <t>1802024891</t>
  </si>
  <si>
    <t>S-0202686/116021/2018</t>
  </si>
  <si>
    <t>1802026861</t>
  </si>
  <si>
    <t>Zemědělské obchodní družstvo Sepekov</t>
  </si>
  <si>
    <t>00112658</t>
  </si>
  <si>
    <t>S-2500031/08552/2019</t>
  </si>
  <si>
    <t>1925000311</t>
  </si>
  <si>
    <t>Nehybová Stanislava</t>
  </si>
  <si>
    <t>75138999</t>
  </si>
  <si>
    <t>S-0201452/47844/2018</t>
  </si>
  <si>
    <t>1802014521</t>
  </si>
  <si>
    <t>S-0201033/34544/2018</t>
  </si>
  <si>
    <t>1802010331</t>
  </si>
  <si>
    <t>S-0202605/101908/2018</t>
  </si>
  <si>
    <t>S-0202560/99996/2018</t>
  </si>
  <si>
    <t>1802026051</t>
  </si>
  <si>
    <t>1802025601</t>
  </si>
  <si>
    <t>Opavová Inka</t>
  </si>
  <si>
    <t>03860892</t>
  </si>
  <si>
    <t>S-0201251/35031/2019</t>
  </si>
  <si>
    <t>1902012511</t>
  </si>
  <si>
    <t>SVOM s.r.o.</t>
  </si>
  <si>
    <t>60069872</t>
  </si>
  <si>
    <t>S-0202909/129877/2018</t>
  </si>
  <si>
    <t>1802029091</t>
  </si>
  <si>
    <t>Mráz Milan</t>
  </si>
  <si>
    <t>01900897</t>
  </si>
  <si>
    <t>S-2500042/10792/2019</t>
  </si>
  <si>
    <t>S-0200370/11945/2019</t>
  </si>
  <si>
    <t>S-0200383/11974/2019</t>
  </si>
  <si>
    <t>1925000421</t>
  </si>
  <si>
    <t>1902003701</t>
  </si>
  <si>
    <t>1902003831</t>
  </si>
  <si>
    <t>Cepák Miloš, Ing., Ph.D</t>
  </si>
  <si>
    <t>75139278</t>
  </si>
  <si>
    <t>S-0200650/21294/2019</t>
  </si>
  <si>
    <t>1902006501</t>
  </si>
  <si>
    <t>Sláma Jan</t>
  </si>
  <si>
    <t>04927036</t>
  </si>
  <si>
    <t>S-0202816/128001/2018</t>
  </si>
  <si>
    <t>1802028161</t>
  </si>
  <si>
    <t>AGRIS Markvarec, spol. s r.o.</t>
  </si>
  <si>
    <t>60069899</t>
  </si>
  <si>
    <t>S-0201849/63312/2018</t>
  </si>
  <si>
    <t>S-0201852/63370/2018</t>
  </si>
  <si>
    <t>1802018491</t>
  </si>
  <si>
    <t>1802018521</t>
  </si>
  <si>
    <t>S-0500009/05401/2019</t>
  </si>
  <si>
    <t>S-0200099/05399/2019</t>
  </si>
  <si>
    <t>1905000091</t>
  </si>
  <si>
    <t>1902000991</t>
  </si>
  <si>
    <t>Křehlík Jan</t>
  </si>
  <si>
    <t>75215039</t>
  </si>
  <si>
    <t>PODYJÍ, a.s.</t>
  </si>
  <si>
    <t>60705299</t>
  </si>
  <si>
    <t>S-0201321/36987/2019</t>
  </si>
  <si>
    <t>1902013211</t>
  </si>
  <si>
    <t>BIOKOM CZ s.r.o.</t>
  </si>
  <si>
    <t>28117956</t>
  </si>
  <si>
    <t>S-0201559/44930/2019</t>
  </si>
  <si>
    <t>S-0201557/44925/2019</t>
  </si>
  <si>
    <t>1902015591</t>
  </si>
  <si>
    <t>1902015571</t>
  </si>
  <si>
    <t>05917409</t>
  </si>
  <si>
    <t>S-0200317/11401/2019</t>
  </si>
  <si>
    <t>S-0200397/11737/2019</t>
  </si>
  <si>
    <t>1902003171</t>
  </si>
  <si>
    <t>1902003971</t>
  </si>
  <si>
    <t>Soviš Vítězslav</t>
  </si>
  <si>
    <t>70913013</t>
  </si>
  <si>
    <t>S-0202274/85011/2018</t>
  </si>
  <si>
    <t>1802022741</t>
  </si>
  <si>
    <t>Bartoš Václav</t>
  </si>
  <si>
    <t>16224922</t>
  </si>
  <si>
    <t>S-0202387/90243/2018</t>
  </si>
  <si>
    <t>1802023871</t>
  </si>
  <si>
    <t>Hypius Miloň</t>
  </si>
  <si>
    <t>49334549</t>
  </si>
  <si>
    <t>S-0500018/07528/2019</t>
  </si>
  <si>
    <t>1905000181</t>
  </si>
  <si>
    <t>HYDRO - M s.r.o.</t>
  </si>
  <si>
    <t>27512819</t>
  </si>
  <si>
    <t>S-0300069/20054/2019</t>
  </si>
  <si>
    <t>1903000691</t>
  </si>
  <si>
    <t>Horáček Lukáš</t>
  </si>
  <si>
    <t>72021861</t>
  </si>
  <si>
    <t>S-2500182/28717/2019</t>
  </si>
  <si>
    <t>1925001821</t>
  </si>
  <si>
    <t>Kučera Miloslav, Ing.</t>
  </si>
  <si>
    <t>15055710</t>
  </si>
  <si>
    <t>S-0200997/28668/2019</t>
  </si>
  <si>
    <t>1902009971</t>
  </si>
  <si>
    <t>S-0202511/96141/2018</t>
  </si>
  <si>
    <t>1802025111</t>
  </si>
  <si>
    <t>Družstvo vlastníků Police nad Metují</t>
  </si>
  <si>
    <t>60112336</t>
  </si>
  <si>
    <t>S-0201908/65676/2018</t>
  </si>
  <si>
    <t>1802019081</t>
  </si>
  <si>
    <t>S-0203098/135696/2018</t>
  </si>
  <si>
    <t>1802030981</t>
  </si>
  <si>
    <t>Zemědělské družstvo Libčany</t>
  </si>
  <si>
    <t>00123498</t>
  </si>
  <si>
    <t>S-0201893/64689/2018</t>
  </si>
  <si>
    <t>1802018931</t>
  </si>
  <si>
    <t>S-0201389/39139/2019</t>
  </si>
  <si>
    <t>S-0201401/38859/2019</t>
  </si>
  <si>
    <t>1902013891</t>
  </si>
  <si>
    <t>1902014011</t>
  </si>
  <si>
    <t>Salavec Lukáš</t>
  </si>
  <si>
    <t>03113663</t>
  </si>
  <si>
    <t>Šebesta Miroslav</t>
  </si>
  <si>
    <t>71207929</t>
  </si>
  <si>
    <t>S-0200300/11666/2019</t>
  </si>
  <si>
    <t>S-0200243/10837/2019</t>
  </si>
  <si>
    <t>S-0300020/10845/2019</t>
  </si>
  <si>
    <t>1902003001</t>
  </si>
  <si>
    <t>1902002431</t>
  </si>
  <si>
    <t>1903000201</t>
  </si>
  <si>
    <t>STATEK KYDLINOV s.r.o.</t>
  </si>
  <si>
    <t>25932675</t>
  </si>
  <si>
    <t>AGROCHOV STARÁ PAKA a.s.</t>
  </si>
  <si>
    <t>64789560</t>
  </si>
  <si>
    <t>S-0500090/87941/2018</t>
  </si>
  <si>
    <t>1805000901</t>
  </si>
  <si>
    <t>Bartoš Pavel</t>
  </si>
  <si>
    <t>42886473</t>
  </si>
  <si>
    <t>S-2500099/23382/2019</t>
  </si>
  <si>
    <t>1925000991</t>
  </si>
  <si>
    <t>CHANA - DW, s.r.o.</t>
  </si>
  <si>
    <t>62063669</t>
  </si>
  <si>
    <t>S-0201581/49178/2018</t>
  </si>
  <si>
    <t>1802015811</t>
  </si>
  <si>
    <t>Vaníček Pavel</t>
  </si>
  <si>
    <t>49313827</t>
  </si>
  <si>
    <t>S-0500106/60900/2019</t>
  </si>
  <si>
    <t>S-0202012/59530/2019</t>
  </si>
  <si>
    <t>S-0201875/56014/2019</t>
  </si>
  <si>
    <t>1905001061</t>
  </si>
  <si>
    <t>1902020121</t>
  </si>
  <si>
    <t>1902018751</t>
  </si>
  <si>
    <t>Schulz Michal</t>
  </si>
  <si>
    <t>06052070</t>
  </si>
  <si>
    <t>MEFAS, s.r.o.</t>
  </si>
  <si>
    <t>25255231</t>
  </si>
  <si>
    <t>ZEAS Podhorní Újezd, a.s.</t>
  </si>
  <si>
    <t>64789306</t>
  </si>
  <si>
    <t>S-0201725/51778/2019</t>
  </si>
  <si>
    <t>1902017251</t>
  </si>
  <si>
    <t>Klouzová Dagmar</t>
  </si>
  <si>
    <t>64813592</t>
  </si>
  <si>
    <t>S-2500123/26392/2019</t>
  </si>
  <si>
    <t>S-0202962/133082/2018</t>
  </si>
  <si>
    <t>1925001231</t>
  </si>
  <si>
    <t>1802029621</t>
  </si>
  <si>
    <t>Průša Josef</t>
  </si>
  <si>
    <t>70949042</t>
  </si>
  <si>
    <t>AGRONA RPETY   s. r. o.</t>
  </si>
  <si>
    <t>61677507</t>
  </si>
  <si>
    <t>S-0300131/75676/2018</t>
  </si>
  <si>
    <t>S-2500195/29730/2019</t>
  </si>
  <si>
    <t>1803001311</t>
  </si>
  <si>
    <t>1925001951</t>
  </si>
  <si>
    <t>Píša Josef</t>
  </si>
  <si>
    <t>49830635</t>
  </si>
  <si>
    <t>Bílovská zemědělská a.s.</t>
  </si>
  <si>
    <t>64356370</t>
  </si>
  <si>
    <t>S-0200895/29028/2019</t>
  </si>
  <si>
    <t>S-0200916/29078/2019</t>
  </si>
  <si>
    <t>1902008951</t>
  </si>
  <si>
    <t>1902009161</t>
  </si>
  <si>
    <t>Beran Petr</t>
  </si>
  <si>
    <t>06063403</t>
  </si>
  <si>
    <t>LUKRENA a.s.</t>
  </si>
  <si>
    <t>25190539</t>
  </si>
  <si>
    <t>S-0202556/96534/2018</t>
  </si>
  <si>
    <t>1802025561</t>
  </si>
  <si>
    <t>Srb Václav, Ing.</t>
  </si>
  <si>
    <t>13251520</t>
  </si>
  <si>
    <t>S-0201396/39187/2019</t>
  </si>
  <si>
    <t>1902013961</t>
  </si>
  <si>
    <t>Žížala Josef</t>
  </si>
  <si>
    <t>71242201</t>
  </si>
  <si>
    <t>S-0202645/108016/2018</t>
  </si>
  <si>
    <t>1802026451</t>
  </si>
  <si>
    <t>Cibulka Petr</t>
  </si>
  <si>
    <t>62624121</t>
  </si>
  <si>
    <t>S-0201089/37084/2018</t>
  </si>
  <si>
    <t>1802010891</t>
  </si>
  <si>
    <t>S-0500023/11545/2019</t>
  </si>
  <si>
    <t>1905000231</t>
  </si>
  <si>
    <t>Skružný Jakub</t>
  </si>
  <si>
    <t>04521838</t>
  </si>
  <si>
    <t>S-0201731/56868/2018</t>
  </si>
  <si>
    <t>1802017311</t>
  </si>
  <si>
    <t>Husák Vlastimil</t>
  </si>
  <si>
    <t>62468189</t>
  </si>
  <si>
    <t>S-0202888/106398/2017</t>
  </si>
  <si>
    <t>1702028881</t>
  </si>
  <si>
    <t>ZS Dublovice a.s.</t>
  </si>
  <si>
    <t>00397326</t>
  </si>
  <si>
    <t>S-0201675/51622/2019</t>
  </si>
  <si>
    <t>1902016751</t>
  </si>
  <si>
    <t>Prchlík Michal</t>
  </si>
  <si>
    <t>72567902</t>
  </si>
  <si>
    <t>S-0201118/32541/2019</t>
  </si>
  <si>
    <t>S-0201119/32545/2019</t>
  </si>
  <si>
    <t>1902011181</t>
  </si>
  <si>
    <t>1902011191</t>
  </si>
  <si>
    <t>DZV NOVA, a.s.</t>
  </si>
  <si>
    <t>47048522</t>
  </si>
  <si>
    <t>Favory Horses s.r.o.</t>
  </si>
  <si>
    <t>02462290</t>
  </si>
  <si>
    <t>S-0200140/05486/2019</t>
  </si>
  <si>
    <t>S-0200064/04537/2019</t>
  </si>
  <si>
    <t>1902001401</t>
  </si>
  <si>
    <t>1902000641</t>
  </si>
  <si>
    <t>Družstvo Džbány</t>
  </si>
  <si>
    <t>26701677</t>
  </si>
  <si>
    <t>S-0202046/70115/2018</t>
  </si>
  <si>
    <t>1802020461</t>
  </si>
  <si>
    <t>Vondrák Pavel</t>
  </si>
  <si>
    <t>03518744</t>
  </si>
  <si>
    <t>S-0202460/76075/2017</t>
  </si>
  <si>
    <t>1702024601</t>
  </si>
  <si>
    <t>S-0201312/36896/2019</t>
  </si>
  <si>
    <t>1902013121</t>
  </si>
  <si>
    <t>Jíša Petr</t>
  </si>
  <si>
    <t>05880394</t>
  </si>
  <si>
    <t>S-0202447/93587/2018</t>
  </si>
  <si>
    <t>1802024471</t>
  </si>
  <si>
    <t>Holub Bohuslav, Ing.</t>
  </si>
  <si>
    <t>18246141</t>
  </si>
  <si>
    <t>S-0201366/43423/2018</t>
  </si>
  <si>
    <t>1802013661</t>
  </si>
  <si>
    <t>Říhánek Jiří</t>
  </si>
  <si>
    <t>41650778</t>
  </si>
  <si>
    <t>S-0202588/102044/2018</t>
  </si>
  <si>
    <t>1802025881</t>
  </si>
  <si>
    <t>Farma Hostíčkov, s.r.o.</t>
  </si>
  <si>
    <t>61169650</t>
  </si>
  <si>
    <t>S-0203179/137986/2018</t>
  </si>
  <si>
    <t>1802031791</t>
  </si>
  <si>
    <t>S-0201757/52209/2019</t>
  </si>
  <si>
    <t>S-2500214/30524/2019</t>
  </si>
  <si>
    <t>1902017571</t>
  </si>
  <si>
    <t>1925002141</t>
  </si>
  <si>
    <t>ZS Vilémov, a.s.</t>
  </si>
  <si>
    <t>00123170</t>
  </si>
  <si>
    <t>LIMA, spol. s r.o.</t>
  </si>
  <si>
    <t>46974318</t>
  </si>
  <si>
    <t>S-2500153/29085/2019</t>
  </si>
  <si>
    <t>S-0201009/29455/2019</t>
  </si>
  <si>
    <t>1925001531</t>
  </si>
  <si>
    <t>1902010091</t>
  </si>
  <si>
    <t>Novotný Zdeněk, Ing.</t>
  </si>
  <si>
    <t>71242058</t>
  </si>
  <si>
    <t>Hlaváč Václav</t>
  </si>
  <si>
    <t>73387908</t>
  </si>
  <si>
    <t>S-0500016/19848/2018</t>
  </si>
  <si>
    <t>S-0500017/19852/2018</t>
  </si>
  <si>
    <t>1805000161</t>
  </si>
  <si>
    <t>1805000171</t>
  </si>
  <si>
    <t>Jihozápadní dřevařská a.s.</t>
  </si>
  <si>
    <t>25236237</t>
  </si>
  <si>
    <t>S-0203099/135697/2018</t>
  </si>
  <si>
    <t>1802030991</t>
  </si>
  <si>
    <t>AGROMORAVIA, a.s.</t>
  </si>
  <si>
    <t>25342479</t>
  </si>
  <si>
    <t>S-0202705/114238/2018</t>
  </si>
  <si>
    <t>S-0202706/114240/2018</t>
  </si>
  <si>
    <t>1802027051</t>
  </si>
  <si>
    <t>1802027061</t>
  </si>
  <si>
    <t>AGRO SÁZAVA, a.s.</t>
  </si>
  <si>
    <t>25328328</t>
  </si>
  <si>
    <t>S-0500083/43567/2019</t>
  </si>
  <si>
    <t>1905000831</t>
  </si>
  <si>
    <t>Blahout René</t>
  </si>
  <si>
    <t>88108511</t>
  </si>
  <si>
    <t>S-0200311/11787/2019</t>
  </si>
  <si>
    <t>1902003111</t>
  </si>
  <si>
    <t>Blažek Josef</t>
  </si>
  <si>
    <t>76160882</t>
  </si>
  <si>
    <t>S-0202366/89390/2018</t>
  </si>
  <si>
    <t>S-0500094/89391/2018</t>
  </si>
  <si>
    <t>1802023661</t>
  </si>
  <si>
    <t>1805000941</t>
  </si>
  <si>
    <t>Hospodářské obchodní družstvo Jabloňov - Ruda</t>
  </si>
  <si>
    <t>48906298</t>
  </si>
  <si>
    <t>Melich František</t>
  </si>
  <si>
    <t>12485403</t>
  </si>
  <si>
    <t>S-0203170/137538/2018</t>
  </si>
  <si>
    <t>1802031701</t>
  </si>
  <si>
    <t>Snopek Josef</t>
  </si>
  <si>
    <t>44170955</t>
  </si>
  <si>
    <t>S-0202859/128049/2018</t>
  </si>
  <si>
    <t>1802028591</t>
  </si>
  <si>
    <t>S-0201659/51573/2019</t>
  </si>
  <si>
    <t>1902016591</t>
  </si>
  <si>
    <t>Janda Jaroslav</t>
  </si>
  <si>
    <t>73699748</t>
  </si>
  <si>
    <t>S-0201837/55894/2019</t>
  </si>
  <si>
    <t>S-0202155/64025/2019</t>
  </si>
  <si>
    <t>S-0202174/63658/2019</t>
  </si>
  <si>
    <t>1902018371</t>
  </si>
  <si>
    <t>1902021551</t>
  </si>
  <si>
    <t>1902021741</t>
  </si>
  <si>
    <t>RUBELIT, s.r.o.</t>
  </si>
  <si>
    <t>49969277</t>
  </si>
  <si>
    <t>Hefler Jan</t>
  </si>
  <si>
    <t>05313147</t>
  </si>
  <si>
    <t>Macek Ladislav, Ing.</t>
  </si>
  <si>
    <t>60570989</t>
  </si>
  <si>
    <t>S-0202494/81117/2019</t>
  </si>
  <si>
    <t>1902024941</t>
  </si>
  <si>
    <t>SVRATECKO, a.s.</t>
  </si>
  <si>
    <t>25541773</t>
  </si>
  <si>
    <t>S-0200798/23784/2019</t>
  </si>
  <si>
    <t>1902007981</t>
  </si>
  <si>
    <t>S-0200387/11700/2019</t>
  </si>
  <si>
    <t>1902003871</t>
  </si>
  <si>
    <t>Leskovjan Milan</t>
  </si>
  <si>
    <t>88525911</t>
  </si>
  <si>
    <t>S-2500084/21078/2019</t>
  </si>
  <si>
    <t>1925000841</t>
  </si>
  <si>
    <t>Fišer Luboš</t>
  </si>
  <si>
    <t>16979591</t>
  </si>
  <si>
    <t>S-0201046/30163/2019</t>
  </si>
  <si>
    <t>1902010461</t>
  </si>
  <si>
    <t>Kříž Jiří</t>
  </si>
  <si>
    <t>49832972</t>
  </si>
  <si>
    <t>S-0202272/84867/2018</t>
  </si>
  <si>
    <t>1802022721</t>
  </si>
  <si>
    <t>Trover s.r.o.</t>
  </si>
  <si>
    <t>28967526</t>
  </si>
  <si>
    <t>S-0201419/39271/2019</t>
  </si>
  <si>
    <t>1902014191</t>
  </si>
  <si>
    <t>Havlín Tomáš</t>
  </si>
  <si>
    <t>46414649</t>
  </si>
  <si>
    <t>S-0202863/128054/2018</t>
  </si>
  <si>
    <t>1802028631</t>
  </si>
  <si>
    <t>Valdman Václav, Ing.</t>
  </si>
  <si>
    <t>71181661</t>
  </si>
  <si>
    <t>S-0202291/85209/2018</t>
  </si>
  <si>
    <t>1802022911</t>
  </si>
  <si>
    <t>PROBIOS a.s.</t>
  </si>
  <si>
    <t>46356819</t>
  </si>
  <si>
    <t>S-0201726/51785/2019</t>
  </si>
  <si>
    <t>S-0201699/51709/2019</t>
  </si>
  <si>
    <t>S-0201663/51583/2019</t>
  </si>
  <si>
    <t>1902017261</t>
  </si>
  <si>
    <t>1902016991</t>
  </si>
  <si>
    <t>1902016631</t>
  </si>
  <si>
    <t>Dorazil Petr</t>
  </si>
  <si>
    <t>43576061</t>
  </si>
  <si>
    <t>Zelenka Václav</t>
  </si>
  <si>
    <t>10202722</t>
  </si>
  <si>
    <t>Slavík David, Ing.</t>
  </si>
  <si>
    <t>75060523</t>
  </si>
  <si>
    <t>S-0201806/55802/2019</t>
  </si>
  <si>
    <t>1902018061</t>
  </si>
  <si>
    <t>S-0203498/137292/2017</t>
  </si>
  <si>
    <t>1702034981</t>
  </si>
  <si>
    <t>Řezáč Václav, Ing.</t>
  </si>
  <si>
    <t>75140438</t>
  </si>
  <si>
    <t>S-0200463/19655/2019</t>
  </si>
  <si>
    <t>S-0200587/20002/2019</t>
  </si>
  <si>
    <t>1902004631</t>
  </si>
  <si>
    <t>1902005871</t>
  </si>
  <si>
    <t>Bradschetl Karel, Ing.</t>
  </si>
  <si>
    <t>43774199</t>
  </si>
  <si>
    <t>Zemědělské družstvo Klecany</t>
  </si>
  <si>
    <t>00106976</t>
  </si>
  <si>
    <t>S-2500193/28568/2019</t>
  </si>
  <si>
    <t>1925001931</t>
  </si>
  <si>
    <t>S-0200109/05422/2019</t>
  </si>
  <si>
    <t>1902001091</t>
  </si>
  <si>
    <t>Skula Emil</t>
  </si>
  <si>
    <t>15544532</t>
  </si>
  <si>
    <t>S-0500071/37050/2019</t>
  </si>
  <si>
    <t>1905000711</t>
  </si>
  <si>
    <t>S-0202747/121241/2018</t>
  </si>
  <si>
    <t>1802027471</t>
  </si>
  <si>
    <t>S-0200179/04282/2018</t>
  </si>
  <si>
    <t>1802001791</t>
  </si>
  <si>
    <t>Mikulica Pavel</t>
  </si>
  <si>
    <t>48879819</t>
  </si>
  <si>
    <t>S-0202032/69032/2018</t>
  </si>
  <si>
    <t>1802020321</t>
  </si>
  <si>
    <t>Zelený Jiří, Ing.</t>
  </si>
  <si>
    <t>06840574</t>
  </si>
  <si>
    <t>S-0500033/18494/2019</t>
  </si>
  <si>
    <t>S-0500034/18497/2019</t>
  </si>
  <si>
    <t>S-0200414/12421/2019</t>
  </si>
  <si>
    <t>1905000331</t>
  </si>
  <si>
    <t>1905000341</t>
  </si>
  <si>
    <t>1902004141</t>
  </si>
  <si>
    <t>Glos Jaroslav</t>
  </si>
  <si>
    <t>46206353</t>
  </si>
  <si>
    <t>S-2700449/53870/2017</t>
  </si>
  <si>
    <t>1727004491</t>
  </si>
  <si>
    <t>Veselý Miroslav</t>
  </si>
  <si>
    <t>74669206</t>
  </si>
  <si>
    <t>S-0203067/135658/2018</t>
  </si>
  <si>
    <t>1802030671</t>
  </si>
  <si>
    <t>Zána Petr</t>
  </si>
  <si>
    <t>67007368</t>
  </si>
  <si>
    <t>S-0203108/135709/2018</t>
  </si>
  <si>
    <t>1802031081</t>
  </si>
  <si>
    <t>S-2500073/32190/2018</t>
  </si>
  <si>
    <t>1825000731</t>
  </si>
  <si>
    <t>AGRIFIT, spol. s.r.o.</t>
  </si>
  <si>
    <t>28368886</t>
  </si>
  <si>
    <t>S-0300021/04584/2018</t>
  </si>
  <si>
    <t>1803000211</t>
  </si>
  <si>
    <t>Fabičovic Josef</t>
  </si>
  <si>
    <t>75100690</t>
  </si>
  <si>
    <t>S-0200209/09190/2019</t>
  </si>
  <si>
    <t>1902002091</t>
  </si>
  <si>
    <t>Zemědělská společnost Devět křížů, a.s.</t>
  </si>
  <si>
    <t>63492482</t>
  </si>
  <si>
    <t>S-0201821/55847/2019</t>
  </si>
  <si>
    <t>1902018211</t>
  </si>
  <si>
    <t>Bartošek Michal</t>
  </si>
  <si>
    <t>70994820</t>
  </si>
  <si>
    <t>S-0200521/18592/2018</t>
  </si>
  <si>
    <t>1802005211</t>
  </si>
  <si>
    <t>Blaha Zdeněk</t>
  </si>
  <si>
    <t>04971752</t>
  </si>
  <si>
    <t>S-0202334/87344/2018</t>
  </si>
  <si>
    <t>1802023341</t>
  </si>
  <si>
    <t>AGROSTYL, spol. s r.o.</t>
  </si>
  <si>
    <t>46902627</t>
  </si>
  <si>
    <t>S-2700697/92483/2017</t>
  </si>
  <si>
    <t>1727006971</t>
  </si>
  <si>
    <t>Statek Zikmundov s.r.o.</t>
  </si>
  <si>
    <t>28326601</t>
  </si>
  <si>
    <t>S-0200121/05445/2019</t>
  </si>
  <si>
    <t>S-0200107/05417/2019</t>
  </si>
  <si>
    <t>1902001211</t>
  </si>
  <si>
    <t>1902001071</t>
  </si>
  <si>
    <t>Šafránek Pavel</t>
  </si>
  <si>
    <t>61731951</t>
  </si>
  <si>
    <t>S-0202049/70119/2018</t>
  </si>
  <si>
    <t>1802020491</t>
  </si>
  <si>
    <t>AGRO BŘEZOVÁ s.r.o.</t>
  </si>
  <si>
    <t>25528491</t>
  </si>
  <si>
    <t>S-2500247/31620/2019</t>
  </si>
  <si>
    <t>1925002471</t>
  </si>
  <si>
    <t>Andrlík Vladimír, Ing.</t>
  </si>
  <si>
    <t>46915834</t>
  </si>
  <si>
    <t>S-0202766/121265/2018</t>
  </si>
  <si>
    <t>S-0202742/121231/2018</t>
  </si>
  <si>
    <t>1802027661</t>
  </si>
  <si>
    <t>1802027421</t>
  </si>
  <si>
    <t>Zemědělské družstvo Olšava</t>
  </si>
  <si>
    <t>00135313</t>
  </si>
  <si>
    <t>Hájek Robert</t>
  </si>
  <si>
    <t>73192007</t>
  </si>
  <si>
    <t>S-0202085/70811/2018</t>
  </si>
  <si>
    <t>1802020851</t>
  </si>
  <si>
    <t>AGRO Ořechov, a.s.</t>
  </si>
  <si>
    <t>60705485</t>
  </si>
  <si>
    <t>S-0203059/135440/2018</t>
  </si>
  <si>
    <t>1802030591</t>
  </si>
  <si>
    <t>Rigó František</t>
  </si>
  <si>
    <t>48490130</t>
  </si>
  <si>
    <t>S-0202454/93599/2018</t>
  </si>
  <si>
    <t>1802024541</t>
  </si>
  <si>
    <t>Zemědělská společnost Drnovice, a.s.</t>
  </si>
  <si>
    <t>25530062</t>
  </si>
  <si>
    <t>S-0201943/65888/2018</t>
  </si>
  <si>
    <t>1802019431</t>
  </si>
  <si>
    <t>Hrubý Aleš</t>
  </si>
  <si>
    <t>03809595</t>
  </si>
  <si>
    <t>S-0203206/138015/2018</t>
  </si>
  <si>
    <t>1802032061</t>
  </si>
  <si>
    <t>Zemědělské družstvo Senice na Hané</t>
  </si>
  <si>
    <t>00147648</t>
  </si>
  <si>
    <t>S-0200795/23832/2019</t>
  </si>
  <si>
    <t>S-0203211/137904/2018</t>
  </si>
  <si>
    <t>1902007951</t>
  </si>
  <si>
    <t>1802032111</t>
  </si>
  <si>
    <t>ZEOS Brnířov a.s.</t>
  </si>
  <si>
    <t>00115380</t>
  </si>
  <si>
    <t>Doležalová Martina</t>
  </si>
  <si>
    <t>75041260</t>
  </si>
  <si>
    <t>S-0200854/26457/2019</t>
  </si>
  <si>
    <t>1902008541</t>
  </si>
  <si>
    <t>S-0202924/129966/2018</t>
  </si>
  <si>
    <t>1802029241</t>
  </si>
  <si>
    <t>S-0201416/45213/2018</t>
  </si>
  <si>
    <t>1802014161</t>
  </si>
  <si>
    <t>Dejmal Ondřej</t>
  </si>
  <si>
    <t>69849064</t>
  </si>
  <si>
    <t>S-0202631/107970/2018</t>
  </si>
  <si>
    <t>1802026311</t>
  </si>
  <si>
    <t>Novák Petr</t>
  </si>
  <si>
    <t>05243394</t>
  </si>
  <si>
    <t>S-0203165/137370/2018</t>
  </si>
  <si>
    <t>S-0202582/102036/2018</t>
  </si>
  <si>
    <t>1802031651</t>
  </si>
  <si>
    <t>1802025821</t>
  </si>
  <si>
    <t>Šplíchal Miroslav</t>
  </si>
  <si>
    <t>71208208</t>
  </si>
  <si>
    <t>S-0200223/10421/2019</t>
  </si>
  <si>
    <t>1902002231</t>
  </si>
  <si>
    <t>Čermák Michal</t>
  </si>
  <si>
    <t>03892808</t>
  </si>
  <si>
    <t>S-0202365/89389/2018</t>
  </si>
  <si>
    <t>1802023651</t>
  </si>
  <si>
    <t>Mondscheinová Martina</t>
  </si>
  <si>
    <t>72565365</t>
  </si>
  <si>
    <t>S-0300132/63911/2019</t>
  </si>
  <si>
    <t>1903001321</t>
  </si>
  <si>
    <t>ZETKA Strážník a.s.</t>
  </si>
  <si>
    <t>25945084</t>
  </si>
  <si>
    <t>S-0202282/85191/2018</t>
  </si>
  <si>
    <t>1802022821</t>
  </si>
  <si>
    <t>Farma Šidlákov s.r.o.</t>
  </si>
  <si>
    <t>25216911</t>
  </si>
  <si>
    <t>S-0200496/19866/2019</t>
  </si>
  <si>
    <t>1902004961</t>
  </si>
  <si>
    <t>Venc Zdeněk</t>
  </si>
  <si>
    <t>62698486</t>
  </si>
  <si>
    <t>S-0500079/43162/2019</t>
  </si>
  <si>
    <t>1905000791</t>
  </si>
  <si>
    <t>Královské lesy s.r.o.</t>
  </si>
  <si>
    <t>27505511</t>
  </si>
  <si>
    <t>S-2500229/31201/2019</t>
  </si>
  <si>
    <t>1925002291</t>
  </si>
  <si>
    <t>Sedláček Luboš</t>
  </si>
  <si>
    <t>48194115</t>
  </si>
  <si>
    <t>S-0201139/33213/2019</t>
  </si>
  <si>
    <t>1902011391</t>
  </si>
  <si>
    <t>Agromilk, družstvo vlastníků</t>
  </si>
  <si>
    <t>46506004</t>
  </si>
  <si>
    <t>S-0200956/29192/2019</t>
  </si>
  <si>
    <t>1902009561</t>
  </si>
  <si>
    <t>ZKS AGRO ZAHOŘANY s.r.o.</t>
  </si>
  <si>
    <t>25223216</t>
  </si>
  <si>
    <t>S-0200157/05504/2019</t>
  </si>
  <si>
    <t>1902001571</t>
  </si>
  <si>
    <t>Vala Ondřej</t>
  </si>
  <si>
    <t>03978877</t>
  </si>
  <si>
    <t>S-0201315/36927/2019</t>
  </si>
  <si>
    <t>S-0201303/36828/2019</t>
  </si>
  <si>
    <t>1902013151</t>
  </si>
  <si>
    <t>1902013031</t>
  </si>
  <si>
    <t>S-0200400/12195/2019</t>
  </si>
  <si>
    <t>S-0200390/11726/2019</t>
  </si>
  <si>
    <t>1902004001</t>
  </si>
  <si>
    <t>1902003901</t>
  </si>
  <si>
    <t>Baldovská s.r.o.</t>
  </si>
  <si>
    <t>01494872</t>
  </si>
  <si>
    <t>Kozákov - družstvo</t>
  </si>
  <si>
    <t>00129178</t>
  </si>
  <si>
    <t>S-0203025/134689/2018</t>
  </si>
  <si>
    <t>1802030251</t>
  </si>
  <si>
    <t>Nevláčil Pavel</t>
  </si>
  <si>
    <t>43102654</t>
  </si>
  <si>
    <t>S-0202145/71703/2018</t>
  </si>
  <si>
    <t>S-0202576/84453/2019</t>
  </si>
  <si>
    <t>1802021451</t>
  </si>
  <si>
    <t>1902025761</t>
  </si>
  <si>
    <t>Chlupatý Václav Ing.</t>
  </si>
  <si>
    <t>47003626</t>
  </si>
  <si>
    <t>S-2500062/18557/2019</t>
  </si>
  <si>
    <t>1925000621</t>
  </si>
  <si>
    <t>FARMA NOVOTNÝ HOSTOUŇ s.r.o.</t>
  </si>
  <si>
    <t>07549148</t>
  </si>
  <si>
    <t>S-0201970/67276/2018</t>
  </si>
  <si>
    <t>1802019701</t>
  </si>
  <si>
    <t>Hulcr Jiří</t>
  </si>
  <si>
    <t>41952651</t>
  </si>
  <si>
    <t>S-0202169/72994/2018</t>
  </si>
  <si>
    <t>1802021691</t>
  </si>
  <si>
    <t>S-0202205/75284/2018</t>
  </si>
  <si>
    <t>1802022051</t>
  </si>
  <si>
    <t>S-0201659/54495/2018</t>
  </si>
  <si>
    <t>1802016591</t>
  </si>
  <si>
    <t>Rákosník Josef</t>
  </si>
  <si>
    <t>47003804</t>
  </si>
  <si>
    <t>S-0201459/47870/2018</t>
  </si>
  <si>
    <t>1802014591</t>
  </si>
  <si>
    <t>S-0201536/43645/2019</t>
  </si>
  <si>
    <t>1902015361</t>
  </si>
  <si>
    <t>Malý Jiří, Ing.</t>
  </si>
  <si>
    <t>16978561</t>
  </si>
  <si>
    <t>S-0203151/136767/2018</t>
  </si>
  <si>
    <t>S-0203154/136875/2018</t>
  </si>
  <si>
    <t>S-0203209/138019/2018</t>
  </si>
  <si>
    <t>1802031511</t>
  </si>
  <si>
    <t>1802031541</t>
  </si>
  <si>
    <t>1802032091</t>
  </si>
  <si>
    <t>Kindl Jakub</t>
  </si>
  <si>
    <t>04893522</t>
  </si>
  <si>
    <t>Ullrichová Markéta</t>
  </si>
  <si>
    <t>72557028</t>
  </si>
  <si>
    <t>Jelenová Zdeňka, Ing.</t>
  </si>
  <si>
    <t>70120501</t>
  </si>
  <si>
    <t>S-0202220/75321/2018</t>
  </si>
  <si>
    <t>1802022201</t>
  </si>
  <si>
    <t>Červenka Pavel, Ing.</t>
  </si>
  <si>
    <t>72543493</t>
  </si>
  <si>
    <t>S-0201667/54538/2018</t>
  </si>
  <si>
    <t>1802016671</t>
  </si>
  <si>
    <t>Farma Karel Dvořák s.r.o.</t>
  </si>
  <si>
    <t>04026845</t>
  </si>
  <si>
    <t>S-0202814/127998/2018</t>
  </si>
  <si>
    <t>1802028141</t>
  </si>
  <si>
    <t>Roubal Jindřich</t>
  </si>
  <si>
    <t>87289393</t>
  </si>
  <si>
    <t>S-2500081/19421/2019</t>
  </si>
  <si>
    <t>1925000811</t>
  </si>
  <si>
    <t>JZD Radkov - družstvo vlastníků</t>
  </si>
  <si>
    <t>03383466</t>
  </si>
  <si>
    <t>S-0202190/65035/2019</t>
  </si>
  <si>
    <t>1902021901</t>
  </si>
  <si>
    <t>Sitter Václav, Ing.</t>
  </si>
  <si>
    <t>41880722</t>
  </si>
  <si>
    <t>S-0202276/85057/2018</t>
  </si>
  <si>
    <t>1802022761</t>
  </si>
  <si>
    <t>S-2500018/05837/2019</t>
  </si>
  <si>
    <t>1925000181</t>
  </si>
  <si>
    <t>Bludovská a.s.</t>
  </si>
  <si>
    <t>25836498</t>
  </si>
  <si>
    <t>S-0200774/25754/2017</t>
  </si>
  <si>
    <t>1702007741</t>
  </si>
  <si>
    <t>Novák Martin, Ing.</t>
  </si>
  <si>
    <t>16847547</t>
  </si>
  <si>
    <t>S-0200133/05470/2019</t>
  </si>
  <si>
    <t>1902001331</t>
  </si>
  <si>
    <t>Agroječmínek s.r.o.</t>
  </si>
  <si>
    <t>47900491</t>
  </si>
  <si>
    <t>S-0201581/47730/2019</t>
  </si>
  <si>
    <t>1902015811</t>
  </si>
  <si>
    <t>Zloch Pavel</t>
  </si>
  <si>
    <t>60098856</t>
  </si>
  <si>
    <t>S-0202756/121252/2018</t>
  </si>
  <si>
    <t>1802027561</t>
  </si>
  <si>
    <t>S-0200688/23195/2019</t>
  </si>
  <si>
    <t>1902006881</t>
  </si>
  <si>
    <t>Zálešák Roman</t>
  </si>
  <si>
    <t>44769245</t>
  </si>
  <si>
    <t>S-0201561/45628/2019</t>
  </si>
  <si>
    <t>S-0201562/45637/2019</t>
  </si>
  <si>
    <t>S-0201888/56049/2019</t>
  </si>
  <si>
    <t>S-0201855/55949/2019</t>
  </si>
  <si>
    <t>S-0201987/57839/2019</t>
  </si>
  <si>
    <t>1902015611</t>
  </si>
  <si>
    <t>1902015621</t>
  </si>
  <si>
    <t>1902018881</t>
  </si>
  <si>
    <t>1902018551</t>
  </si>
  <si>
    <t>1902019871</t>
  </si>
  <si>
    <t>Pačka Petr</t>
  </si>
  <si>
    <t>62325248</t>
  </si>
  <si>
    <t>STATEK LETAŘOVICE s.r.o.</t>
  </si>
  <si>
    <t>07717091</t>
  </si>
  <si>
    <t>Vrátil Roman</t>
  </si>
  <si>
    <t>01430815</t>
  </si>
  <si>
    <t>AGRO Liboměřice a.s.</t>
  </si>
  <si>
    <t>25923111</t>
  </si>
  <si>
    <t>S-0200514/19892/2019</t>
  </si>
  <si>
    <t>S-0200519/19900/2019</t>
  </si>
  <si>
    <t>1902005141</t>
  </si>
  <si>
    <t>1902005191</t>
  </si>
  <si>
    <t>Klímek Tomáš</t>
  </si>
  <si>
    <t>69237395</t>
  </si>
  <si>
    <t>Pavelka Roman</t>
  </si>
  <si>
    <t>63797470</t>
  </si>
  <si>
    <t>S-0202489/81112/2019</t>
  </si>
  <si>
    <t>1902024891</t>
  </si>
  <si>
    <t>Pechan Vladimír</t>
  </si>
  <si>
    <t>14528134</t>
  </si>
  <si>
    <t>S-0201487/43140/2019</t>
  </si>
  <si>
    <t>S-0201515/43239/2019</t>
  </si>
  <si>
    <t>1902014871</t>
  </si>
  <si>
    <t>1902015151</t>
  </si>
  <si>
    <t>Zuzánek Jan, Ing.</t>
  </si>
  <si>
    <t>69155526</t>
  </si>
  <si>
    <t>S-0200686/22200/2019</t>
  </si>
  <si>
    <t>1902006861</t>
  </si>
  <si>
    <t>Dostál Miloslav</t>
  </si>
  <si>
    <t>13934341</t>
  </si>
  <si>
    <t>S-0201144/33223/2019</t>
  </si>
  <si>
    <t>1902011441</t>
  </si>
  <si>
    <t>Vítkovská zemědělská s.r.o.</t>
  </si>
  <si>
    <t>25367927</t>
  </si>
  <si>
    <t>S-2500162/29176/2019</t>
  </si>
  <si>
    <t>S-0200937/29156/2019</t>
  </si>
  <si>
    <t>S-0200951/29184/2019</t>
  </si>
  <si>
    <t>S-0200989/29263/2019</t>
  </si>
  <si>
    <t>1925001621</t>
  </si>
  <si>
    <t>1902009371</t>
  </si>
  <si>
    <t>1902009511</t>
  </si>
  <si>
    <t>1902009891</t>
  </si>
  <si>
    <t>A - TAURUS s.r.o.</t>
  </si>
  <si>
    <t>48153991</t>
  </si>
  <si>
    <t>Brada Josef</t>
  </si>
  <si>
    <t>73362344</t>
  </si>
  <si>
    <t>S-0200573/20469/2018</t>
  </si>
  <si>
    <t>1802005731</t>
  </si>
  <si>
    <t>První zemědělská a.s. Tuněchody</t>
  </si>
  <si>
    <t>47468297</t>
  </si>
  <si>
    <t>S-0202323/74874/2019</t>
  </si>
  <si>
    <t>1902023231</t>
  </si>
  <si>
    <t>S-0202299/74170/2019</t>
  </si>
  <si>
    <t>S-0202300/74167/2019</t>
  </si>
  <si>
    <t>S-0202500/96125/2018</t>
  </si>
  <si>
    <t>1902022991</t>
  </si>
  <si>
    <t>1902023001</t>
  </si>
  <si>
    <t>1802025001</t>
  </si>
  <si>
    <t>Turek František, Ing.</t>
  </si>
  <si>
    <t>44399774</t>
  </si>
  <si>
    <t>S-0201934/65589/2018</t>
  </si>
  <si>
    <t>1802019341</t>
  </si>
  <si>
    <t>Oseva Agri Chrudim, a.s.</t>
  </si>
  <si>
    <t>47452471</t>
  </si>
  <si>
    <t>S-0202467/93620/2018</t>
  </si>
  <si>
    <t>S-0202453/93598/2018</t>
  </si>
  <si>
    <t>1802024671</t>
  </si>
  <si>
    <t>1802024531</t>
  </si>
  <si>
    <t>Sassaroliová Iva, Mgr.</t>
  </si>
  <si>
    <t>43598030</t>
  </si>
  <si>
    <t>S-0203092/135690/2018</t>
  </si>
  <si>
    <t>S-0201237/41142/2018</t>
  </si>
  <si>
    <t>S-0201236/41140/2018</t>
  </si>
  <si>
    <t>1802030921</t>
  </si>
  <si>
    <t>1802012371</t>
  </si>
  <si>
    <t>1802012361</t>
  </si>
  <si>
    <t>S-0201238/41144/2018</t>
  </si>
  <si>
    <t>1802012381</t>
  </si>
  <si>
    <t>S-0200016/00163/2019</t>
  </si>
  <si>
    <t>1902000161</t>
  </si>
  <si>
    <t>Fišnar Jan</t>
  </si>
  <si>
    <t>72057947</t>
  </si>
  <si>
    <t>S-0202675/115995/2018</t>
  </si>
  <si>
    <t>S-0202174/73000/2018</t>
  </si>
  <si>
    <t>S-0202171/72996/2018</t>
  </si>
  <si>
    <t>1802026751</t>
  </si>
  <si>
    <t>1802021741</t>
  </si>
  <si>
    <t>1802021711</t>
  </si>
  <si>
    <t>Kaspar Ivo, Ing.</t>
  </si>
  <si>
    <t>70625999</t>
  </si>
  <si>
    <t>S-0200972/33651/2018</t>
  </si>
  <si>
    <t>S-0200996/33707/2018</t>
  </si>
  <si>
    <t>1802009721</t>
  </si>
  <si>
    <t>1802009961</t>
  </si>
  <si>
    <t>S-0300171/138005/2018</t>
  </si>
  <si>
    <t>S-0202596/102053/2018</t>
  </si>
  <si>
    <t>1803001711</t>
  </si>
  <si>
    <t>1802025961</t>
  </si>
  <si>
    <t>Kašný Gerhard</t>
  </si>
  <si>
    <t>43595065</t>
  </si>
  <si>
    <t>S-0201201/34534/2019</t>
  </si>
  <si>
    <t>S-2500225/30408/2019</t>
  </si>
  <si>
    <t>1902012011</t>
  </si>
  <si>
    <t>1925002251</t>
  </si>
  <si>
    <t>Šír Jiří</t>
  </si>
  <si>
    <t>74768212</t>
  </si>
  <si>
    <t>S-0200265/11589/2019</t>
  </si>
  <si>
    <t>S-0200316/11795/2019</t>
  </si>
  <si>
    <t>1902002651</t>
  </si>
  <si>
    <t>1902003161</t>
  </si>
  <si>
    <t>Balnar Marek</t>
  </si>
  <si>
    <t>03156001</t>
  </si>
  <si>
    <t>Švidrnoch Richard, Ing.</t>
  </si>
  <si>
    <t>71218947</t>
  </si>
  <si>
    <t>S-0200398/11951/2019</t>
  </si>
  <si>
    <t>S-0200399/11519/2019</t>
  </si>
  <si>
    <t>1902003981</t>
  </si>
  <si>
    <t>1902003991</t>
  </si>
  <si>
    <t>Král Rudolf</t>
  </si>
  <si>
    <t>60154551</t>
  </si>
  <si>
    <t>S-0202413/91737/2018</t>
  </si>
  <si>
    <t>1802024131</t>
  </si>
  <si>
    <t>Hejcman Ludvík Ing.</t>
  </si>
  <si>
    <t>41227476</t>
  </si>
  <si>
    <t>S-0202831/128018/2018</t>
  </si>
  <si>
    <t>1802028311</t>
  </si>
  <si>
    <t>S-0201262/35558/2019</t>
  </si>
  <si>
    <t>1902012621</t>
  </si>
  <si>
    <t>S-0202939/110956/2017</t>
  </si>
  <si>
    <t>1702029391</t>
  </si>
  <si>
    <t>"DRUDAR" zemědělské družstvo Darkovice</t>
  </si>
  <si>
    <t>47151358</t>
  </si>
  <si>
    <t>S-0203133/136394/2018</t>
  </si>
  <si>
    <t>1802031331</t>
  </si>
  <si>
    <t>Linhart Jiří</t>
  </si>
  <si>
    <t>11600616</t>
  </si>
  <si>
    <t>S-0203030/134695/2018</t>
  </si>
  <si>
    <t>1802030301</t>
  </si>
  <si>
    <t>S-0500130/121261/2018</t>
  </si>
  <si>
    <t>S-0202764/121263/2018</t>
  </si>
  <si>
    <t>1805001301</t>
  </si>
  <si>
    <t>1802027641</t>
  </si>
  <si>
    <t>Passinger Jakub</t>
  </si>
  <si>
    <t>74073940</t>
  </si>
  <si>
    <t>Rejl Vlastimil</t>
  </si>
  <si>
    <t>70155178</t>
  </si>
  <si>
    <t>S-0201682/54263/2018</t>
  </si>
  <si>
    <t>1802016821</t>
  </si>
  <si>
    <t>ZEOS Kamenice, s.r.o.</t>
  </si>
  <si>
    <t>49971719</t>
  </si>
  <si>
    <t>S-0201348/36584/2019</t>
  </si>
  <si>
    <t>S-0202852/128040/2018</t>
  </si>
  <si>
    <t>S-0202864/128055/2018</t>
  </si>
  <si>
    <t>S-0201751/50918/2019</t>
  </si>
  <si>
    <t>1902013481</t>
  </si>
  <si>
    <t>1802028521</t>
  </si>
  <si>
    <t>1802028641</t>
  </si>
  <si>
    <t>1902017511</t>
  </si>
  <si>
    <t>Vacek Jiří</t>
  </si>
  <si>
    <t>10123181</t>
  </si>
  <si>
    <t>Šindler Michal</t>
  </si>
  <si>
    <t>75121620</t>
  </si>
  <si>
    <t>Vácha Rostislav</t>
  </si>
  <si>
    <t>69657611</t>
  </si>
  <si>
    <t>Zemědělské družstvo Vendolí</t>
  </si>
  <si>
    <t>48154831</t>
  </si>
  <si>
    <t>S-0202071/60783/2019</t>
  </si>
  <si>
    <t>S-0201977/58114/2019</t>
  </si>
  <si>
    <t>S-0202018/59672/2019</t>
  </si>
  <si>
    <t>S-0201978/58110/2019</t>
  </si>
  <si>
    <t>1902020711</t>
  </si>
  <si>
    <t>1902019771</t>
  </si>
  <si>
    <t>1902020181</t>
  </si>
  <si>
    <t>1902019781</t>
  </si>
  <si>
    <t>Prášek Jan, Ing.</t>
  </si>
  <si>
    <t>46397817</t>
  </si>
  <si>
    <t>Tichý Jiří, Ing.</t>
  </si>
  <si>
    <t>15036570</t>
  </si>
  <si>
    <t>S-0201883/56031/2019</t>
  </si>
  <si>
    <t>1902018831</t>
  </si>
  <si>
    <t>S-2500252/33517/2019</t>
  </si>
  <si>
    <t>S-0200195/07596/2019</t>
  </si>
  <si>
    <t>S-2500026/07607/2019</t>
  </si>
  <si>
    <t>1925002521</t>
  </si>
  <si>
    <t>1902001951</t>
  </si>
  <si>
    <t>1925000261</t>
  </si>
  <si>
    <t>Lux Jiří, Ing.</t>
  </si>
  <si>
    <t>63609495</t>
  </si>
  <si>
    <t>S-0200761/24692/2019</t>
  </si>
  <si>
    <t>1902007611</t>
  </si>
  <si>
    <t>AGROSPOL LIBKOVA VODA spol. s r.o.</t>
  </si>
  <si>
    <t>42371929</t>
  </si>
  <si>
    <t>S-0200864/27084/2019</t>
  </si>
  <si>
    <t>1902008641</t>
  </si>
  <si>
    <t>SENECO, spol. s r.o.</t>
  </si>
  <si>
    <t>46960520</t>
  </si>
  <si>
    <t>S-0202988/131888/2018</t>
  </si>
  <si>
    <t>1802029881</t>
  </si>
  <si>
    <t>Mátl Jiří</t>
  </si>
  <si>
    <t>60544210</t>
  </si>
  <si>
    <t>S-2500194/28650/2019</t>
  </si>
  <si>
    <t>S-0202803/126777/2018</t>
  </si>
  <si>
    <t>1925001941</t>
  </si>
  <si>
    <t>1802028031</t>
  </si>
  <si>
    <t>Knotek Jan</t>
  </si>
  <si>
    <t>01210807</t>
  </si>
  <si>
    <t>Váňa Pavel</t>
  </si>
  <si>
    <t>11320214</t>
  </si>
  <si>
    <t>S-0200046/03275/2019</t>
  </si>
  <si>
    <t>S-0200151/05497/2019</t>
  </si>
  <si>
    <t>1902000461</t>
  </si>
  <si>
    <t>1902001511</t>
  </si>
  <si>
    <t>Růžička Václav</t>
  </si>
  <si>
    <t>49059891</t>
  </si>
  <si>
    <t>Novák Stanislav</t>
  </si>
  <si>
    <t>46260757</t>
  </si>
  <si>
    <t>S-0200430/18647/2019</t>
  </si>
  <si>
    <t>S-0200429/18644/2019</t>
  </si>
  <si>
    <t>S-0200431/18650/2019</t>
  </si>
  <si>
    <t>1902004301</t>
  </si>
  <si>
    <t>1902004291</t>
  </si>
  <si>
    <t>1902004311</t>
  </si>
  <si>
    <t>Duben Petr</t>
  </si>
  <si>
    <t>12431354</t>
  </si>
  <si>
    <t>S-0200409/12401/2019</t>
  </si>
  <si>
    <t>S-0200386/11984/2019</t>
  </si>
  <si>
    <t>1902004091</t>
  </si>
  <si>
    <t>1902003861</t>
  </si>
  <si>
    <t>ZEMOS KŘENOV s.r.o.</t>
  </si>
  <si>
    <t>48155951</t>
  </si>
  <si>
    <t>Pech Josef</t>
  </si>
  <si>
    <t>47225653</t>
  </si>
  <si>
    <t>S-0202027/69115/2018</t>
  </si>
  <si>
    <t>S-0202028/69117/2018</t>
  </si>
  <si>
    <t>1802020271</t>
  </si>
  <si>
    <t>1802020281</t>
  </si>
  <si>
    <t>S-0500070/37046/2019</t>
  </si>
  <si>
    <t>S-0500069/36994/2019</t>
  </si>
  <si>
    <t>1905000701</t>
  </si>
  <si>
    <t>1905000691</t>
  </si>
  <si>
    <t>Lesy Soukal s.r.o.</t>
  </si>
  <si>
    <t>03661717</t>
  </si>
  <si>
    <t>S-0600012/136730/2018</t>
  </si>
  <si>
    <t>S-0203095/135693/2018</t>
  </si>
  <si>
    <t>1806000121</t>
  </si>
  <si>
    <t>1802030951</t>
  </si>
  <si>
    <t>Exwood s.r.o.</t>
  </si>
  <si>
    <t>25998811</t>
  </si>
  <si>
    <t>SYLAN s.r.o.</t>
  </si>
  <si>
    <t>49811533</t>
  </si>
  <si>
    <t>S-0200688/22599/2018</t>
  </si>
  <si>
    <t>1802006881</t>
  </si>
  <si>
    <t>AGRA Brtnice, a.s.</t>
  </si>
  <si>
    <t>47904968</t>
  </si>
  <si>
    <t>S-0202161/72368/2018</t>
  </si>
  <si>
    <t>S-0500124/116069/2018</t>
  </si>
  <si>
    <t>1802021611</t>
  </si>
  <si>
    <t>1805001241</t>
  </si>
  <si>
    <t>Vaňous Petr</t>
  </si>
  <si>
    <t>11104333</t>
  </si>
  <si>
    <t>S-0202006/68790/2018</t>
  </si>
  <si>
    <t>1802020061</t>
  </si>
  <si>
    <t>Pudil Lukáš</t>
  </si>
  <si>
    <t>75010402</t>
  </si>
  <si>
    <t>S-0202604/101878/2018</t>
  </si>
  <si>
    <t>S-0500114/102014/2018</t>
  </si>
  <si>
    <t>1802026041</t>
  </si>
  <si>
    <t>1805001141</t>
  </si>
  <si>
    <t>Zemědělské družstvo se sídlem ve Sloupnici</t>
  </si>
  <si>
    <t>00131024</t>
  </si>
  <si>
    <t>S-0202626/104334/2018</t>
  </si>
  <si>
    <t>1802026261</t>
  </si>
  <si>
    <t>S-0200225/10545/2019</t>
  </si>
  <si>
    <t>1902002251</t>
  </si>
  <si>
    <t>Sváček Jan</t>
  </si>
  <si>
    <t>72030259</t>
  </si>
  <si>
    <t>S-0201254/34882/2019</t>
  </si>
  <si>
    <t>S-0201253/34986/2019</t>
  </si>
  <si>
    <t>1902012541</t>
  </si>
  <si>
    <t>1902012531</t>
  </si>
  <si>
    <t>S-0202397/91636/2018</t>
  </si>
  <si>
    <t>1802023971</t>
  </si>
  <si>
    <t>S-0500091/89369/2018</t>
  </si>
  <si>
    <t>1805000911</t>
  </si>
  <si>
    <t>Pešek-lesnická činnost s.r.o.</t>
  </si>
  <si>
    <t>04289226</t>
  </si>
  <si>
    <t>S-0200643/21270/2019</t>
  </si>
  <si>
    <t>S-2500085/21283/2019</t>
  </si>
  <si>
    <t>1902006431</t>
  </si>
  <si>
    <t>1925000851</t>
  </si>
  <si>
    <t>Zezula Jaroslav</t>
  </si>
  <si>
    <t>75123207</t>
  </si>
  <si>
    <t>Fikr Zdeněk</t>
  </si>
  <si>
    <t>67438423</t>
  </si>
  <si>
    <t>S-0200081/05365/2019</t>
  </si>
  <si>
    <t>1902000811</t>
  </si>
  <si>
    <t>AGRONA Staré Město,  a.s.</t>
  </si>
  <si>
    <t>25291394</t>
  </si>
  <si>
    <t>S-0203013/133919/2018</t>
  </si>
  <si>
    <t>1802030131</t>
  </si>
  <si>
    <t>S-2500140/28432/2019</t>
  </si>
  <si>
    <t>S-0200885/28403/2019</t>
  </si>
  <si>
    <t>S-0200939/29160/2019</t>
  </si>
  <si>
    <t>S-0200947/29178/2019</t>
  </si>
  <si>
    <t>1925001401</t>
  </si>
  <si>
    <t>1902008851</t>
  </si>
  <si>
    <t>1902009391</t>
  </si>
  <si>
    <t>1902009471</t>
  </si>
  <si>
    <t>Rygl Pavel</t>
  </si>
  <si>
    <t>68379897</t>
  </si>
  <si>
    <t>48683507</t>
  </si>
  <si>
    <t>LEDEKO, a.s.</t>
  </si>
  <si>
    <t>25308785</t>
  </si>
  <si>
    <t>S-0200819/25556/2019</t>
  </si>
  <si>
    <t>1902008191</t>
  </si>
  <si>
    <t>ZD Březina nad Jizerou, družstvo</t>
  </si>
  <si>
    <t>00105309</t>
  </si>
  <si>
    <t>S-0200057/04822/2019</t>
  </si>
  <si>
    <t>1902000571</t>
  </si>
  <si>
    <t>FA-BIO, spol.s r.o.,společnost pro alternativní zemědělství s ručením omezeným</t>
  </si>
  <si>
    <t>43960332</t>
  </si>
  <si>
    <t>S-0202288/73843/2019</t>
  </si>
  <si>
    <t>1902022881</t>
  </si>
  <si>
    <t>FARMA VENDOLSKÝ s.r.o.</t>
  </si>
  <si>
    <t>07459173</t>
  </si>
  <si>
    <t>S-0202504/96131/2018</t>
  </si>
  <si>
    <t>S-0202530/96168/2018</t>
  </si>
  <si>
    <t>1802025041</t>
  </si>
  <si>
    <t>1802025301</t>
  </si>
  <si>
    <t>Sláma Kamil</t>
  </si>
  <si>
    <t>49462644</t>
  </si>
  <si>
    <t>AGROFARMA TÝNEC s.r.o.</t>
  </si>
  <si>
    <t>27098591</t>
  </si>
  <si>
    <t>S-0201200/34530/2019</t>
  </si>
  <si>
    <t>1902012001</t>
  </si>
  <si>
    <t>Růžička Petr</t>
  </si>
  <si>
    <t>41260783</t>
  </si>
  <si>
    <t>S-0200272/11604/2019</t>
  </si>
  <si>
    <t>S-0200299/11665/2019</t>
  </si>
  <si>
    <t>S-0200321/11801/2019</t>
  </si>
  <si>
    <t>S-0200368/11941/2019</t>
  </si>
  <si>
    <t>1902002721</t>
  </si>
  <si>
    <t>1902002991</t>
  </si>
  <si>
    <t>1902003211</t>
  </si>
  <si>
    <t>1902003681</t>
  </si>
  <si>
    <t>FARMA SRCH a.s.</t>
  </si>
  <si>
    <t>25951645</t>
  </si>
  <si>
    <t>Moc Zdeněk, Ing.</t>
  </si>
  <si>
    <t>40085961</t>
  </si>
  <si>
    <t>ZVO s.r.o.</t>
  </si>
  <si>
    <t>27194698</t>
  </si>
  <si>
    <t>S-0202368/89394/2018</t>
  </si>
  <si>
    <t>1802023681</t>
  </si>
  <si>
    <t>Hladík Jan</t>
  </si>
  <si>
    <t>74685562</t>
  </si>
  <si>
    <t>S-0202391/91150/2018</t>
  </si>
  <si>
    <t>1802023911</t>
  </si>
  <si>
    <t>Rozkošný Pavel</t>
  </si>
  <si>
    <t>68146124</t>
  </si>
  <si>
    <t>S-0201609/50879/2019</t>
  </si>
  <si>
    <t>1902016091</t>
  </si>
  <si>
    <t>ČESKÝ CHOV, spol. s r.o.</t>
  </si>
  <si>
    <t>62906780</t>
  </si>
  <si>
    <t>S-0202872/103977/2017</t>
  </si>
  <si>
    <t>1702028721</t>
  </si>
  <si>
    <t>Nosková Jitka</t>
  </si>
  <si>
    <t>64045471</t>
  </si>
  <si>
    <t>S-0202923/129163/2018</t>
  </si>
  <si>
    <t>1802029231</t>
  </si>
  <si>
    <t>AgroVation Kněžmost k.s.</t>
  </si>
  <si>
    <t>24313246</t>
  </si>
  <si>
    <t>S-0201852/55940/2019</t>
  </si>
  <si>
    <t>1902018521</t>
  </si>
  <si>
    <t>AGOS BIO a.s.</t>
  </si>
  <si>
    <t>60745584</t>
  </si>
  <si>
    <t>S-0202037/60739/2019</t>
  </si>
  <si>
    <t>1902020371</t>
  </si>
  <si>
    <t>S-0200468/19661/2019</t>
  </si>
  <si>
    <t>1902004681</t>
  </si>
  <si>
    <t>S-2500078/19975/2019</t>
  </si>
  <si>
    <t>1925000781</t>
  </si>
  <si>
    <t>S-0300031/06338/2018</t>
  </si>
  <si>
    <t>1803000311</t>
  </si>
  <si>
    <t>S-0500108/43134/2019</t>
  </si>
  <si>
    <t>1905001081</t>
  </si>
  <si>
    <t>Lesy VIKI, s.r.o</t>
  </si>
  <si>
    <t>02413159</t>
  </si>
  <si>
    <t>S-0200751/24678/2019</t>
  </si>
  <si>
    <t>1902007511</t>
  </si>
  <si>
    <t>S-0200068/05091/2019</t>
  </si>
  <si>
    <t>1902000681</t>
  </si>
  <si>
    <t>Šťastný Josef, Ing.</t>
  </si>
  <si>
    <t>70930007</t>
  </si>
  <si>
    <t>S-0300102/36922/2019</t>
  </si>
  <si>
    <t>1903001021</t>
  </si>
  <si>
    <t>S-0201913/65692/2018</t>
  </si>
  <si>
    <t>1802019131</t>
  </si>
  <si>
    <t>Peter Zdeněk</t>
  </si>
  <si>
    <t>12573167</t>
  </si>
  <si>
    <t>S-0203073/135667/2018</t>
  </si>
  <si>
    <t>1802030731</t>
  </si>
  <si>
    <t>S-0201753/52268/2019</t>
  </si>
  <si>
    <t>1902017531</t>
  </si>
  <si>
    <t>SPOLAGRA, spol. s r.o.</t>
  </si>
  <si>
    <t>48401480</t>
  </si>
  <si>
    <t>S-0202938/130466/2018</t>
  </si>
  <si>
    <t>1802029381</t>
  </si>
  <si>
    <t>ZEAS, a.s. Pod Kunětickou horou</t>
  </si>
  <si>
    <t>48154954</t>
  </si>
  <si>
    <t>S-0202615/103815/2018</t>
  </si>
  <si>
    <t>1802026151</t>
  </si>
  <si>
    <t>S-0200055/04051/2019</t>
  </si>
  <si>
    <t>1902000551</t>
  </si>
  <si>
    <t>Nikrmaier Karel</t>
  </si>
  <si>
    <t>62853104</t>
  </si>
  <si>
    <t>S-0203028/134692/2018</t>
  </si>
  <si>
    <t>1802030281</t>
  </si>
  <si>
    <t>Menšík Vojtěch, Ing.</t>
  </si>
  <si>
    <t>15524302</t>
  </si>
  <si>
    <t>S-2500053/11866/2019</t>
  </si>
  <si>
    <t>1925000531</t>
  </si>
  <si>
    <t>Holakovský Libor</t>
  </si>
  <si>
    <t>46217410</t>
  </si>
  <si>
    <t>S-0202483/93732/2018</t>
  </si>
  <si>
    <t>1802024831</t>
  </si>
  <si>
    <t>FARMA Ing. Josef Zatloukal s.r.o.</t>
  </si>
  <si>
    <t>03114953</t>
  </si>
  <si>
    <t>S-0203163/137421/2018</t>
  </si>
  <si>
    <t>1802031631</t>
  </si>
  <si>
    <t>Vavrčík rostlinná výroba s.r.o.</t>
  </si>
  <si>
    <t>03596192</t>
  </si>
  <si>
    <t>S-0200343/11856/2019</t>
  </si>
  <si>
    <t>S-0200363/11931/2019</t>
  </si>
  <si>
    <t>S-0200274/11607/2019</t>
  </si>
  <si>
    <t>S-0200285/11626/2019</t>
  </si>
  <si>
    <t>1902003431</t>
  </si>
  <si>
    <t>1902003631</t>
  </si>
  <si>
    <t>1902002741</t>
  </si>
  <si>
    <t>1902002851</t>
  </si>
  <si>
    <t>73322831</t>
  </si>
  <si>
    <t>FARMA HEROT s.r.o.</t>
  </si>
  <si>
    <t>03828051</t>
  </si>
  <si>
    <t>Klíma Jiří</t>
  </si>
  <si>
    <t>75117801</t>
  </si>
  <si>
    <t>S-0203043/118889/2017</t>
  </si>
  <si>
    <t>S-0203042/118886/2017</t>
  </si>
  <si>
    <t>1702030431</t>
  </si>
  <si>
    <t>1702030421</t>
  </si>
  <si>
    <t>Horákova farma, a.s.</t>
  </si>
  <si>
    <t>26224046</t>
  </si>
  <si>
    <t>S-0200656/21314/2019</t>
  </si>
  <si>
    <t>1902006561</t>
  </si>
  <si>
    <t>Zahrádka Jan</t>
  </si>
  <si>
    <t>75116707</t>
  </si>
  <si>
    <t>S-0200183/07043/2019</t>
  </si>
  <si>
    <t>1902001831</t>
  </si>
  <si>
    <t>Coufal Karel</t>
  </si>
  <si>
    <t>66594481</t>
  </si>
  <si>
    <t>S-0201904/55603/2019</t>
  </si>
  <si>
    <t>S-0201859/55959/2019</t>
  </si>
  <si>
    <t>1902019041</t>
  </si>
  <si>
    <t>1902018591</t>
  </si>
  <si>
    <t>Zemagro, spol. s r.o.</t>
  </si>
  <si>
    <t>60731311</t>
  </si>
  <si>
    <t>S-0201661/51578/2019</t>
  </si>
  <si>
    <t>S-0201694/51697/2019</t>
  </si>
  <si>
    <t>1902016611</t>
  </si>
  <si>
    <t>1902016941</t>
  </si>
  <si>
    <t>S-0201620/51457/2019</t>
  </si>
  <si>
    <t>1902016201</t>
  </si>
  <si>
    <t>Binder Miroslav, Ing.</t>
  </si>
  <si>
    <t>75071266</t>
  </si>
  <si>
    <t>S-0201107/31796/2019</t>
  </si>
  <si>
    <t>1902011071</t>
  </si>
  <si>
    <t>Vystavěl Josef</t>
  </si>
  <si>
    <t>49138821</t>
  </si>
  <si>
    <t>S-0200615/20048/2019</t>
  </si>
  <si>
    <t>1902006151</t>
  </si>
  <si>
    <t>S-0200567/19966/2019</t>
  </si>
  <si>
    <t>S-0200538/19930/2019</t>
  </si>
  <si>
    <t>1902005671</t>
  </si>
  <si>
    <t>1902005381</t>
  </si>
  <si>
    <t>Farma Žádovice s.r.o.</t>
  </si>
  <si>
    <t>04924193</t>
  </si>
  <si>
    <t>S-0203277/130428/2016</t>
  </si>
  <si>
    <t>1602032771</t>
  </si>
  <si>
    <t>Ošťádalová Zuzana, Ing.</t>
  </si>
  <si>
    <t>74768701</t>
  </si>
  <si>
    <t>S-0203276/130426/2016</t>
  </si>
  <si>
    <t>S-0202942/131355/2018</t>
  </si>
  <si>
    <t>1602032761</t>
  </si>
  <si>
    <t>1802029421</t>
  </si>
  <si>
    <t>S-0200909/29066/2019</t>
  </si>
  <si>
    <t>S-0200924/29099/2019</t>
  </si>
  <si>
    <t>S-2500156/29090/2019</t>
  </si>
  <si>
    <t>1902009091</t>
  </si>
  <si>
    <t>1902009241</t>
  </si>
  <si>
    <t>1925001561</t>
  </si>
  <si>
    <t>ZD Výčapy, družstvo</t>
  </si>
  <si>
    <t>00140538</t>
  </si>
  <si>
    <t>Agro Podlužan, a.s.</t>
  </si>
  <si>
    <t>49446711</t>
  </si>
  <si>
    <t>Pavlíčková Monika, Ing.</t>
  </si>
  <si>
    <t>05915902</t>
  </si>
  <si>
    <t>S-0200667/21821/2019</t>
  </si>
  <si>
    <t>1902006671</t>
  </si>
  <si>
    <t>CHMELCOMPANY spol. s r.o.</t>
  </si>
  <si>
    <t>44568681</t>
  </si>
  <si>
    <t>S-0201029/30132/2019</t>
  </si>
  <si>
    <t>S-2700439/53407/2017</t>
  </si>
  <si>
    <t>1902010291</t>
  </si>
  <si>
    <t>1727004391</t>
  </si>
  <si>
    <t>VAIGL A SYN spol. s r.o.</t>
  </si>
  <si>
    <t>62245163</t>
  </si>
  <si>
    <t>01373994</t>
  </si>
  <si>
    <t>S-0201429/39742/2019</t>
  </si>
  <si>
    <t>1902014291</t>
  </si>
  <si>
    <t>Hůlová Dagmar</t>
  </si>
  <si>
    <t>75114178</t>
  </si>
  <si>
    <t>S-2500028/07429/2019</t>
  </si>
  <si>
    <t>S-0200196/07779/2019</t>
  </si>
  <si>
    <t>1925000281</t>
  </si>
  <si>
    <t>1902001961</t>
  </si>
  <si>
    <t>12791555</t>
  </si>
  <si>
    <t>Hořínek Milan</t>
  </si>
  <si>
    <t>70977763</t>
  </si>
  <si>
    <t>S-0201305/36530/2019</t>
  </si>
  <si>
    <t>1902013051</t>
  </si>
  <si>
    <t>ZEVOS, s.r.o. Libčeves</t>
  </si>
  <si>
    <t>47780231</t>
  </si>
  <si>
    <t>S-0202175/64140/2019</t>
  </si>
  <si>
    <t>1902021751</t>
  </si>
  <si>
    <t>S-0202132/63992/2019</t>
  </si>
  <si>
    <t>1902021321</t>
  </si>
  <si>
    <t>Volavka Petr</t>
  </si>
  <si>
    <t>70901317</t>
  </si>
  <si>
    <t>S-0200495/19863/2019</t>
  </si>
  <si>
    <t>S-0200483/19842/2019</t>
  </si>
  <si>
    <t>1902004951</t>
  </si>
  <si>
    <t>1902004831</t>
  </si>
  <si>
    <t>T U F A , společnost s ručením omezeným</t>
  </si>
  <si>
    <t>49903128</t>
  </si>
  <si>
    <t>S-2500108/23833/2019</t>
  </si>
  <si>
    <t>S-2500109/23857/2019</t>
  </si>
  <si>
    <t>1925001081</t>
  </si>
  <si>
    <t>1925001091</t>
  </si>
  <si>
    <t>Agro Vraňany s.r.o.</t>
  </si>
  <si>
    <t>04237331</t>
  </si>
  <si>
    <t>Fiala Stanislav</t>
  </si>
  <si>
    <t>49520580</t>
  </si>
  <si>
    <t>S-2500234/30576/2019</t>
  </si>
  <si>
    <t>1925002341</t>
  </si>
  <si>
    <t>Kříž Rostislav</t>
  </si>
  <si>
    <t>64022811</t>
  </si>
  <si>
    <t>S-0202928/130089/2018</t>
  </si>
  <si>
    <t>S-0202995/133152/2018</t>
  </si>
  <si>
    <t>1802029281</t>
  </si>
  <si>
    <t>1802029951</t>
  </si>
  <si>
    <t>S-2500125/26466/2019</t>
  </si>
  <si>
    <t>S-0200859/26476/2019</t>
  </si>
  <si>
    <t>1925001251</t>
  </si>
  <si>
    <t>1902008591</t>
  </si>
  <si>
    <t>Kalivoda Jiří, Ing.</t>
  </si>
  <si>
    <t>42438063</t>
  </si>
  <si>
    <t>VCH AGRO s.r.o.</t>
  </si>
  <si>
    <t>04143337</t>
  </si>
  <si>
    <t>S-0201795/54571/2019</t>
  </si>
  <si>
    <t>S-0202044/60764/2019</t>
  </si>
  <si>
    <t>1902017951</t>
  </si>
  <si>
    <t>1902020441</t>
  </si>
  <si>
    <t>Zemědělské družstvo Hodonice č.p. 258, družstvo</t>
  </si>
  <si>
    <t>00142565</t>
  </si>
  <si>
    <t>AGRO CEBIV s.r.o.</t>
  </si>
  <si>
    <t>06956106</t>
  </si>
  <si>
    <t>S-0300061/19997/2019</t>
  </si>
  <si>
    <t>1903000611</t>
  </si>
  <si>
    <t>Zemědělské družstvo Korolupy</t>
  </si>
  <si>
    <t>47900695</t>
  </si>
  <si>
    <t>S-0500078/43144/2019</t>
  </si>
  <si>
    <t>1905000781</t>
  </si>
  <si>
    <t>Paleček Petr</t>
  </si>
  <si>
    <t>88689743</t>
  </si>
  <si>
    <t>S-0500058/31245/2019</t>
  </si>
  <si>
    <t>S-0202263/77849/2018</t>
  </si>
  <si>
    <t>1905000581</t>
  </si>
  <si>
    <t>1802022631</t>
  </si>
  <si>
    <t>Řeháček František</t>
  </si>
  <si>
    <t>61129534</t>
  </si>
  <si>
    <t>Jelínek Zdeněk</t>
  </si>
  <si>
    <t>46329871</t>
  </si>
  <si>
    <t>S-0202795/125959/2018</t>
  </si>
  <si>
    <t>1802027951</t>
  </si>
  <si>
    <t>Lorenc Pavel</t>
  </si>
  <si>
    <t>47340975</t>
  </si>
  <si>
    <t>S-2500151/29069/2019</t>
  </si>
  <si>
    <t>1925001511</t>
  </si>
  <si>
    <t>Mičková Miloslava</t>
  </si>
  <si>
    <t>75117363</t>
  </si>
  <si>
    <t>S-0200844/26417/2019</t>
  </si>
  <si>
    <t>S-0200823/25606/2019</t>
  </si>
  <si>
    <t>S-0200824/25609/2019</t>
  </si>
  <si>
    <t>1902008441</t>
  </si>
  <si>
    <t>1902008231</t>
  </si>
  <si>
    <t>1902008241</t>
  </si>
  <si>
    <t>Pravda Václav</t>
  </si>
  <si>
    <t>04010086</t>
  </si>
  <si>
    <t>OLDSTAJ s.r.o.</t>
  </si>
  <si>
    <t>26371634</t>
  </si>
  <si>
    <t>S-0202514/96147/2018</t>
  </si>
  <si>
    <t>1802025141</t>
  </si>
  <si>
    <t>S-2700910/133349/2017</t>
  </si>
  <si>
    <t>1727009101</t>
  </si>
  <si>
    <t>Štefl Jaroslav Ing.</t>
  </si>
  <si>
    <t>42411513</t>
  </si>
  <si>
    <t>S-0202334/74885/2019</t>
  </si>
  <si>
    <t>1902023341</t>
  </si>
  <si>
    <t>Liška Ondřej, Ing.</t>
  </si>
  <si>
    <t>71192727</t>
  </si>
  <si>
    <t>S-0200396/11731/2019</t>
  </si>
  <si>
    <t>1902003961</t>
  </si>
  <si>
    <t>Kabátová Anna, Bc.</t>
  </si>
  <si>
    <t>04956729</t>
  </si>
  <si>
    <t>S-0300032/11734/2019</t>
  </si>
  <si>
    <t>1903000321</t>
  </si>
  <si>
    <t>S-0500042/42874/2018</t>
  </si>
  <si>
    <t>1805000421</t>
  </si>
  <si>
    <t>S-0203090/135688/2018</t>
  </si>
  <si>
    <t>1802030901</t>
  </si>
  <si>
    <t>Šuranský Jaroslav</t>
  </si>
  <si>
    <t>18252699</t>
  </si>
  <si>
    <t>S-2600017/93616/2018</t>
  </si>
  <si>
    <t>S-0202479/93784/2018</t>
  </si>
  <si>
    <t>1826000171</t>
  </si>
  <si>
    <t>1802024791</t>
  </si>
  <si>
    <t>Zemědělské družstvo Rodvínov</t>
  </si>
  <si>
    <t>00110701</t>
  </si>
  <si>
    <t>Zemědělské družstvo Olbramkostel</t>
  </si>
  <si>
    <t>13693484</t>
  </si>
  <si>
    <t>S-0202678/116003/2018</t>
  </si>
  <si>
    <t>1802026781</t>
  </si>
  <si>
    <t>Bartoš Josef, Ing.</t>
  </si>
  <si>
    <t>45404844</t>
  </si>
  <si>
    <t>S-0202630/107967/2018</t>
  </si>
  <si>
    <t>1802026301</t>
  </si>
  <si>
    <t>IGRO STATEK s.r.o.</t>
  </si>
  <si>
    <t>04160606</t>
  </si>
  <si>
    <t>S-0202585/102039/2018</t>
  </si>
  <si>
    <t>S-0203194/138002/2018</t>
  </si>
  <si>
    <t>S-0203196/138004/2018</t>
  </si>
  <si>
    <t>S-0203199/138008/2018</t>
  </si>
  <si>
    <t>S-0202558/99989/2018</t>
  </si>
  <si>
    <t>1802025851</t>
  </si>
  <si>
    <t>1802031941</t>
  </si>
  <si>
    <t>1802031961</t>
  </si>
  <si>
    <t>1802031991</t>
  </si>
  <si>
    <t>1802025581</t>
  </si>
  <si>
    <t>Zatloukal Jan</t>
  </si>
  <si>
    <t>45405638</t>
  </si>
  <si>
    <t>Mecl Josef</t>
  </si>
  <si>
    <t>61129445</t>
  </si>
  <si>
    <t>AGRO SF s.r.o.</t>
  </si>
  <si>
    <t>25151746</t>
  </si>
  <si>
    <t>Zemědělská farma VETO s.r.o.</t>
  </si>
  <si>
    <t>26065509</t>
  </si>
  <si>
    <t>S-0200271/11602/2019</t>
  </si>
  <si>
    <t>S-0200266/11590/2019</t>
  </si>
  <si>
    <t>1902002711</t>
  </si>
  <si>
    <t>1902002661</t>
  </si>
  <si>
    <t>S-0200348/11867/2019</t>
  </si>
  <si>
    <t>1902003481</t>
  </si>
  <si>
    <t>S-2500080/19459/2019</t>
  </si>
  <si>
    <t>1925000801</t>
  </si>
  <si>
    <t>Wolf Aleš</t>
  </si>
  <si>
    <t>70988706</t>
  </si>
  <si>
    <t>S-0201721/56126/2018</t>
  </si>
  <si>
    <t>1802017211</t>
  </si>
  <si>
    <t>AGRO MD, s.r.o.</t>
  </si>
  <si>
    <t>03519813</t>
  </si>
  <si>
    <t>S-0200018/00115/2019</t>
  </si>
  <si>
    <t>1902000181</t>
  </si>
  <si>
    <t>S-0201357/37259/2019</t>
  </si>
  <si>
    <t>1902013571</t>
  </si>
  <si>
    <t>Kofroň Václav</t>
  </si>
  <si>
    <t>48256633</t>
  </si>
  <si>
    <t>S-0203142/136681/2018</t>
  </si>
  <si>
    <t>1802031421</t>
  </si>
  <si>
    <t>Komendová Dagmar</t>
  </si>
  <si>
    <t>75479800</t>
  </si>
  <si>
    <t>S-0500017/05229/2019</t>
  </si>
  <si>
    <t>1905000171</t>
  </si>
  <si>
    <t>S-0200405/12431/2019</t>
  </si>
  <si>
    <t>S-0202279/85188/2018</t>
  </si>
  <si>
    <t>1902004051</t>
  </si>
  <si>
    <t>1802022791</t>
  </si>
  <si>
    <t>SILYBA a.s.</t>
  </si>
  <si>
    <t>25916203</t>
  </si>
  <si>
    <t>Štěpánek Jiří</t>
  </si>
  <si>
    <t>42883849</t>
  </si>
  <si>
    <t>S-0201057/31452/2019</t>
  </si>
  <si>
    <t>1902010571</t>
  </si>
  <si>
    <t>Lof Petr</t>
  </si>
  <si>
    <t>86674226</t>
  </si>
  <si>
    <t>S-0200764/24700/2019</t>
  </si>
  <si>
    <t>1902007641</t>
  </si>
  <si>
    <t>Křivohlávek Jan Ing.</t>
  </si>
  <si>
    <t>74495470</t>
  </si>
  <si>
    <t>S-0200584/19999/2019</t>
  </si>
  <si>
    <t>1902005841</t>
  </si>
  <si>
    <t>Farma Tichý a spol. a.s.</t>
  </si>
  <si>
    <t>25941119</t>
  </si>
  <si>
    <t>S-0200833/25854/2019</t>
  </si>
  <si>
    <t>1902008331</t>
  </si>
  <si>
    <t>Fogl Roman</t>
  </si>
  <si>
    <t>61236462</t>
  </si>
  <si>
    <t>S-0200994/29272/2019</t>
  </si>
  <si>
    <t>S-0200982/29251/2019</t>
  </si>
  <si>
    <t>1902009941</t>
  </si>
  <si>
    <t>1902009821</t>
  </si>
  <si>
    <t>Bošina Jan, Ing.</t>
  </si>
  <si>
    <t>70901015</t>
  </si>
  <si>
    <t>S-0500004/01716/2019</t>
  </si>
  <si>
    <t>1905000041</t>
  </si>
  <si>
    <t>Hubálek Pavel</t>
  </si>
  <si>
    <t>62038265</t>
  </si>
  <si>
    <t>S-0202222/75325/2018</t>
  </si>
  <si>
    <t>1802022221</t>
  </si>
  <si>
    <t>S-0202368/75444/2019</t>
  </si>
  <si>
    <t>1902023681</t>
  </si>
  <si>
    <t>Vlach Josef</t>
  </si>
  <si>
    <t>46502785</t>
  </si>
  <si>
    <t>S-0202927/130124/2018</t>
  </si>
  <si>
    <t>1802029271</t>
  </si>
  <si>
    <t>VH Agroprodukt, spol. s r.o.</t>
  </si>
  <si>
    <t>49814800</t>
  </si>
  <si>
    <t>S-0300170/137991/2018</t>
  </si>
  <si>
    <t>S-0202586/102041/2018</t>
  </si>
  <si>
    <t>1803001701</t>
  </si>
  <si>
    <t>1802025861</t>
  </si>
  <si>
    <t>MAVE Jičín, a. s.</t>
  </si>
  <si>
    <t>00580384</t>
  </si>
  <si>
    <t>Mádr Pavel</t>
  </si>
  <si>
    <t>42882826</t>
  </si>
  <si>
    <t>S-0200331/11822/2019</t>
  </si>
  <si>
    <t>S-0200357/11907/2019</t>
  </si>
  <si>
    <t>S-2600002/11944/2019</t>
  </si>
  <si>
    <t>1902003311</t>
  </si>
  <si>
    <t>1902003571</t>
  </si>
  <si>
    <t>1926000021</t>
  </si>
  <si>
    <t>Rolf Ladislav</t>
  </si>
  <si>
    <t>71235019</t>
  </si>
  <si>
    <t>Kadeřávek Jiří Ing.</t>
  </si>
  <si>
    <t>74158040</t>
  </si>
  <si>
    <t>S-0200229/10426/2019</t>
  </si>
  <si>
    <t>1902002291</t>
  </si>
  <si>
    <t>Zemědělské družstvo Žernov</t>
  </si>
  <si>
    <t>48171166</t>
  </si>
  <si>
    <t>S-0201218/34571/2019</t>
  </si>
  <si>
    <t>1902012181</t>
  </si>
  <si>
    <t>Bezstarosti Pavel</t>
  </si>
  <si>
    <t>46514244</t>
  </si>
  <si>
    <t>S-0201744/59228/2018</t>
  </si>
  <si>
    <t>S-0202392/91027/2018</t>
  </si>
  <si>
    <t>1802017441</t>
  </si>
  <si>
    <t>1802023921</t>
  </si>
  <si>
    <t>Štěpánek Milan, Ing.</t>
  </si>
  <si>
    <t>42210470</t>
  </si>
  <si>
    <t>Hlaváček Ivo</t>
  </si>
  <si>
    <t>46457275</t>
  </si>
  <si>
    <t>S-0203139/136650/2018</t>
  </si>
  <si>
    <t>1802031391</t>
  </si>
  <si>
    <t>66305497</t>
  </si>
  <si>
    <t>S-0202876/128323/2018</t>
  </si>
  <si>
    <t>S-0300014/07540/2019</t>
  </si>
  <si>
    <t>1802028761</t>
  </si>
  <si>
    <t>1903000141</t>
  </si>
  <si>
    <t>S-0201999/58803/2019</t>
  </si>
  <si>
    <t>S-0202000/58804/2019</t>
  </si>
  <si>
    <t>1902019991</t>
  </si>
  <si>
    <t>1902020001</t>
  </si>
  <si>
    <t>Poláček Rudolf</t>
  </si>
  <si>
    <t>88123006</t>
  </si>
  <si>
    <t>A G R O  ŽLUNICE, a.s.</t>
  </si>
  <si>
    <t>25294121</t>
  </si>
  <si>
    <t>S-0201807/55803/2019</t>
  </si>
  <si>
    <t>1902018071</t>
  </si>
  <si>
    <t>S-0200074/01600/2018</t>
  </si>
  <si>
    <t>S-0202118/71661/2018</t>
  </si>
  <si>
    <t>1802000741</t>
  </si>
  <si>
    <t>1802021181</t>
  </si>
  <si>
    <t>Vlach Jan</t>
  </si>
  <si>
    <t>05881366</t>
  </si>
  <si>
    <t>LABRIS, s.r.o.</t>
  </si>
  <si>
    <t>25277367</t>
  </si>
  <si>
    <t>S-0202089/70816/2018</t>
  </si>
  <si>
    <t>1802020891</t>
  </si>
  <si>
    <t>Vencl Petr</t>
  </si>
  <si>
    <t>66308836</t>
  </si>
  <si>
    <t>S-0300143/93625/2018</t>
  </si>
  <si>
    <t>S-0202449/93590/2018</t>
  </si>
  <si>
    <t>S-0300140/92453/2018</t>
  </si>
  <si>
    <t>1803001431</t>
  </si>
  <si>
    <t>1802024491</t>
  </si>
  <si>
    <t>1803001401</t>
  </si>
  <si>
    <t>Bříza Oldřich</t>
  </si>
  <si>
    <t>70818703</t>
  </si>
  <si>
    <t>VETLABFARM s.r.o.</t>
  </si>
  <si>
    <t>27474127</t>
  </si>
  <si>
    <t>S-0203055/135447/2018</t>
  </si>
  <si>
    <t>1802030551</t>
  </si>
  <si>
    <t>Hlávka Petr</t>
  </si>
  <si>
    <t>61236721</t>
  </si>
  <si>
    <t>S-0500143/133071/2018</t>
  </si>
  <si>
    <t>1805001431</t>
  </si>
  <si>
    <t>Bionic Ground s.r.o.</t>
  </si>
  <si>
    <t>01922467</t>
  </si>
  <si>
    <t>S-0201537/43996/2019</t>
  </si>
  <si>
    <t>1902015371</t>
  </si>
  <si>
    <t>Honeš Karel</t>
  </si>
  <si>
    <t>73365840</t>
  </si>
  <si>
    <t>S-0202584/102038/2018</t>
  </si>
  <si>
    <t>S-0203210/138020/2018</t>
  </si>
  <si>
    <t>S-0203187/137995/2018</t>
  </si>
  <si>
    <t>1802025841</t>
  </si>
  <si>
    <t>1802032101</t>
  </si>
  <si>
    <t>1802031871</t>
  </si>
  <si>
    <t>ZEM - INVEST a.s.</t>
  </si>
  <si>
    <t>26508621</t>
  </si>
  <si>
    <t>Jelen Čeněk</t>
  </si>
  <si>
    <t>71241337</t>
  </si>
  <si>
    <t>S-0201207/34549/2019</t>
  </si>
  <si>
    <t>1902012071</t>
  </si>
  <si>
    <t>Nevláčil Ondřej</t>
  </si>
  <si>
    <t>65996071</t>
  </si>
  <si>
    <t>S-0202897/129865/2018</t>
  </si>
  <si>
    <t>1802028971</t>
  </si>
  <si>
    <t>ZEMOS - AGRO SEDLČÁNKY zemědělská a obchodní a.s.</t>
  </si>
  <si>
    <t>25097989</t>
  </si>
  <si>
    <t>S-0200277/11612/2019</t>
  </si>
  <si>
    <t>S-0200257/11562/2019</t>
  </si>
  <si>
    <t>1902002771</t>
  </si>
  <si>
    <t>1902002571</t>
  </si>
  <si>
    <t>Péče o krajinu a.s.</t>
  </si>
  <si>
    <t>28273729</t>
  </si>
  <si>
    <t>Kelnerová Ludmila</t>
  </si>
  <si>
    <t>46165916</t>
  </si>
  <si>
    <t>S-0200630/21083/2019</t>
  </si>
  <si>
    <t>1902006301</t>
  </si>
  <si>
    <t>Forster Hugo</t>
  </si>
  <si>
    <t>46415092</t>
  </si>
  <si>
    <t>S-0202371/89397/2018</t>
  </si>
  <si>
    <t>1802023711</t>
  </si>
  <si>
    <t>Kříž Jan</t>
  </si>
  <si>
    <t>72565217</t>
  </si>
  <si>
    <t>S-0202408/91723/2018</t>
  </si>
  <si>
    <t>1802024081</t>
  </si>
  <si>
    <t>S-0202844/128032/2018</t>
  </si>
  <si>
    <t>S-0202854/128043/2018</t>
  </si>
  <si>
    <t>1802028441</t>
  </si>
  <si>
    <t>1802028541</t>
  </si>
  <si>
    <t>Petr Josef</t>
  </si>
  <si>
    <t>63719797</t>
  </si>
  <si>
    <t>Pazdera Jan</t>
  </si>
  <si>
    <t>44688245</t>
  </si>
  <si>
    <t>S-0200439/18874/2019</t>
  </si>
  <si>
    <t>S-0200441/18911/2019</t>
  </si>
  <si>
    <t>1902004391</t>
  </si>
  <si>
    <t>1902004411</t>
  </si>
  <si>
    <t>Miltner Michal</t>
  </si>
  <si>
    <t>74991191</t>
  </si>
  <si>
    <t>Špaček Josef</t>
  </si>
  <si>
    <t>04962478</t>
  </si>
  <si>
    <t>S-0201684/51663/2019</t>
  </si>
  <si>
    <t>S-0201665/51598/2019</t>
  </si>
  <si>
    <t>S-0201628/51490/2019</t>
  </si>
  <si>
    <t>1902016841</t>
  </si>
  <si>
    <t>1902016651</t>
  </si>
  <si>
    <t>1902016281</t>
  </si>
  <si>
    <t>Prošek Marek, Mgr.</t>
  </si>
  <si>
    <t>16978650</t>
  </si>
  <si>
    <t>S-0201814/55821/2019</t>
  </si>
  <si>
    <t>1902018141</t>
  </si>
  <si>
    <t>S-0202197/65272/2019</t>
  </si>
  <si>
    <t>S-0201914/56189/2019</t>
  </si>
  <si>
    <t>S-0201876/56015/2019</t>
  </si>
  <si>
    <t>1902021971</t>
  </si>
  <si>
    <t>1902019141</t>
  </si>
  <si>
    <t>1902018761</t>
  </si>
  <si>
    <t>Vrbský Václav</t>
  </si>
  <si>
    <t>10210369</t>
  </si>
  <si>
    <t>AGRO - JAVORNA, spol. s r.o.</t>
  </si>
  <si>
    <t>47539674</t>
  </si>
  <si>
    <t>S-0201494/43175/2019</t>
  </si>
  <si>
    <t>1902014941</t>
  </si>
  <si>
    <t>REGENT PLUS Žlutice spol. s r.o.</t>
  </si>
  <si>
    <t>49786831</t>
  </si>
  <si>
    <t>S-0201514/43238/2019</t>
  </si>
  <si>
    <t>1902015141</t>
  </si>
  <si>
    <t>Hrůnek Petr</t>
  </si>
  <si>
    <t>15839796</t>
  </si>
  <si>
    <t>S-0200728/24642/2019</t>
  </si>
  <si>
    <t>1902007281</t>
  </si>
  <si>
    <t>S-0201084/31532/2019</t>
  </si>
  <si>
    <t>S-0200768/24707/2019</t>
  </si>
  <si>
    <t>S-0201076/31511/2019</t>
  </si>
  <si>
    <t>1902010841</t>
  </si>
  <si>
    <t>1902007681</t>
  </si>
  <si>
    <t>1902010761</t>
  </si>
  <si>
    <t>Sýkora Roman</t>
  </si>
  <si>
    <t>73367907</t>
  </si>
  <si>
    <t>Svoboda Robert</t>
  </si>
  <si>
    <t>74810812</t>
  </si>
  <si>
    <t>S-0200981/29250/2019</t>
  </si>
  <si>
    <t>1902009811</t>
  </si>
  <si>
    <t>S-0202443/93581/2018</t>
  </si>
  <si>
    <t>1802024431</t>
  </si>
  <si>
    <t>S-0202692/116050/2018</t>
  </si>
  <si>
    <t>1802026921</t>
  </si>
  <si>
    <t>Zemědělské družstvo Byseň se sídlem v Jedomělicích</t>
  </si>
  <si>
    <t>43774652</t>
  </si>
  <si>
    <t>S-0202568/100632/2018</t>
  </si>
  <si>
    <t>S-0202577/102029/2018</t>
  </si>
  <si>
    <t>S-0202578/102030/2018</t>
  </si>
  <si>
    <t>1802025681</t>
  </si>
  <si>
    <t>1802025771</t>
  </si>
  <si>
    <t>1802025781</t>
  </si>
  <si>
    <t>Zemědělské družstvo se sídlem v Rosovicích</t>
  </si>
  <si>
    <t>00108341</t>
  </si>
  <si>
    <t>05774594</t>
  </si>
  <si>
    <t>Hromas Ladislav</t>
  </si>
  <si>
    <t>47086068</t>
  </si>
  <si>
    <t>S-0203175/137584/2018</t>
  </si>
  <si>
    <t>1802031751</t>
  </si>
  <si>
    <t>65259033</t>
  </si>
  <si>
    <t>S-0201046/32322/2017</t>
  </si>
  <si>
    <t>1702010461</t>
  </si>
  <si>
    <t>Schůt Josef</t>
  </si>
  <si>
    <t>18595987</t>
  </si>
  <si>
    <t>S-0201518/46901/2018</t>
  </si>
  <si>
    <t>1802015181</t>
  </si>
  <si>
    <t>Korecký Pavel, Ing.</t>
  </si>
  <si>
    <t>65263618</t>
  </si>
  <si>
    <t>S-0201803/55789/2019</t>
  </si>
  <si>
    <t>1902018031</t>
  </si>
  <si>
    <t>Kunc Dušan</t>
  </si>
  <si>
    <t>71016139</t>
  </si>
  <si>
    <t>S-0201723/51776/2019</t>
  </si>
  <si>
    <t>1902017231</t>
  </si>
  <si>
    <t>Pešička František</t>
  </si>
  <si>
    <t>48252638</t>
  </si>
  <si>
    <t>S-0200679/21808/2019</t>
  </si>
  <si>
    <t>S-0200690/23313/2019</t>
  </si>
  <si>
    <t>S-0200692/23307/2019</t>
  </si>
  <si>
    <t>S-0201142/33220/2019</t>
  </si>
  <si>
    <t>1902006791</t>
  </si>
  <si>
    <t>1902006901</t>
  </si>
  <si>
    <t>1902006921</t>
  </si>
  <si>
    <t>1902011421</t>
  </si>
  <si>
    <t>Kosnar Václav</t>
  </si>
  <si>
    <t>48332780</t>
  </si>
  <si>
    <t>Agrodružstvo Studený</t>
  </si>
  <si>
    <t>47048557</t>
  </si>
  <si>
    <t>Budil Pavel</t>
  </si>
  <si>
    <t>68572841</t>
  </si>
  <si>
    <t>VHC - holding, a.s.</t>
  </si>
  <si>
    <t>25224425</t>
  </si>
  <si>
    <t>S-2500089/21798/2019</t>
  </si>
  <si>
    <t>1925000891</t>
  </si>
  <si>
    <t>Žilovská zemědělská a.s.</t>
  </si>
  <si>
    <t>26340861</t>
  </si>
  <si>
    <t>S-0200599/20025/2019</t>
  </si>
  <si>
    <t>S-0200620/20055/2019</t>
  </si>
  <si>
    <t>1902005991</t>
  </si>
  <si>
    <t>1902006201</t>
  </si>
  <si>
    <t>D-K zemědělská a.s.</t>
  </si>
  <si>
    <t>00118541</t>
  </si>
  <si>
    <t>Pechman Filip</t>
  </si>
  <si>
    <t>41650867</t>
  </si>
  <si>
    <t>S-0200850/26397/2019</t>
  </si>
  <si>
    <t>1902008501</t>
  </si>
  <si>
    <t>Fulín Pavel</t>
  </si>
  <si>
    <t>62472381</t>
  </si>
  <si>
    <t>S-0202426/78797/2019</t>
  </si>
  <si>
    <t>1902024261</t>
  </si>
  <si>
    <t>Lampír Vít</t>
  </si>
  <si>
    <t>05697981</t>
  </si>
  <si>
    <t>S-0201100/31048/2019</t>
  </si>
  <si>
    <t>S-0201098/31058/2019</t>
  </si>
  <si>
    <t>1902011001</t>
  </si>
  <si>
    <t>1902010981</t>
  </si>
  <si>
    <t>ZÁTOR - AGROZAT s.r.o.</t>
  </si>
  <si>
    <t>49609084</t>
  </si>
  <si>
    <t>Šajnarová Iveta</t>
  </si>
  <si>
    <t>73365998</t>
  </si>
  <si>
    <t>S-0200422/18506/2019</t>
  </si>
  <si>
    <t>1902004221</t>
  </si>
  <si>
    <t>ProKlas, s.r.o.</t>
  </si>
  <si>
    <t>25208322</t>
  </si>
  <si>
    <t>S-0202450/93594/2018</t>
  </si>
  <si>
    <t>1802024501</t>
  </si>
  <si>
    <t>LOBKOWICZ- Křimice, spol. s r.o.</t>
  </si>
  <si>
    <t>47719699</t>
  </si>
  <si>
    <t>S-0200416/09104/2018</t>
  </si>
  <si>
    <t>1802004161</t>
  </si>
  <si>
    <t>Husák Radek, DiS</t>
  </si>
  <si>
    <t>03605396</t>
  </si>
  <si>
    <t>S-0201993/57698/2019</t>
  </si>
  <si>
    <t>1902019931</t>
  </si>
  <si>
    <t>Kotouček František</t>
  </si>
  <si>
    <t>42322847</t>
  </si>
  <si>
    <t>S-0200612/20042/2019</t>
  </si>
  <si>
    <t>1902006121</t>
  </si>
  <si>
    <t>VÍNO FILIP, s.r.o.</t>
  </si>
  <si>
    <t>29313279</t>
  </si>
  <si>
    <t>S-0201526/43284/2019</t>
  </si>
  <si>
    <t>S-0201510/43220/2019</t>
  </si>
  <si>
    <t>1902015261</t>
  </si>
  <si>
    <t>1902015101</t>
  </si>
  <si>
    <t>Novotný Libor</t>
  </si>
  <si>
    <t>60572850</t>
  </si>
  <si>
    <t>JAWE WINE s.r.o.</t>
  </si>
  <si>
    <t>03807681</t>
  </si>
  <si>
    <t>S-0202338/87083/2018</t>
  </si>
  <si>
    <t>1802023381</t>
  </si>
  <si>
    <t>Jílek Jaroslav</t>
  </si>
  <si>
    <t>14497221</t>
  </si>
  <si>
    <t>S-2500172/29253/2019</t>
  </si>
  <si>
    <t>S-0200880/28183/2019</t>
  </si>
  <si>
    <t>S-0200876/26946/2019</t>
  </si>
  <si>
    <t>S-0200877/26948/2019</t>
  </si>
  <si>
    <t>S-0201006/29448/2019</t>
  </si>
  <si>
    <t>1925001721</t>
  </si>
  <si>
    <t>1902008801</t>
  </si>
  <si>
    <t>1902008761</t>
  </si>
  <si>
    <t>1902008771</t>
  </si>
  <si>
    <t>1902010061</t>
  </si>
  <si>
    <t>Vondra Kamil</t>
  </si>
  <si>
    <t>75504413</t>
  </si>
  <si>
    <t>Mikros-vín, Mikulov, kom.spol.</t>
  </si>
  <si>
    <t>25326317</t>
  </si>
  <si>
    <t>Roučka Adolf</t>
  </si>
  <si>
    <t>07491972</t>
  </si>
  <si>
    <t>Homolka Pavel</t>
  </si>
  <si>
    <t>68784830</t>
  </si>
  <si>
    <t>S-0202946/131694/2018</t>
  </si>
  <si>
    <t>1802029461</t>
  </si>
  <si>
    <t>AGRA, spol. s r.o.</t>
  </si>
  <si>
    <t>48531979</t>
  </si>
  <si>
    <t>S-0202495/94912/2018</t>
  </si>
  <si>
    <t>1802024951</t>
  </si>
  <si>
    <t>Denk Jaroslav</t>
  </si>
  <si>
    <t>49212346</t>
  </si>
  <si>
    <t>S-0300005/05354/2019</t>
  </si>
  <si>
    <t>S-0300006/05364/2019</t>
  </si>
  <si>
    <t>1903000051</t>
  </si>
  <si>
    <t>1903000061</t>
  </si>
  <si>
    <t>Lubská zemědělská, a.s.</t>
  </si>
  <si>
    <t>25245571</t>
  </si>
  <si>
    <t>S-0200224/06696/2017</t>
  </si>
  <si>
    <t>1702002241</t>
  </si>
  <si>
    <t>HRABAL, s.r.o.</t>
  </si>
  <si>
    <t>26276003</t>
  </si>
  <si>
    <t>S-0201273/36068/2019</t>
  </si>
  <si>
    <t>1902012731</t>
  </si>
  <si>
    <t>S-0202743/121234/2018</t>
  </si>
  <si>
    <t>1802027431</t>
  </si>
  <si>
    <t>S-0200177/04274/2018</t>
  </si>
  <si>
    <t>1802001771</t>
  </si>
  <si>
    <t>Zapletal Václav</t>
  </si>
  <si>
    <t>41014596</t>
  </si>
  <si>
    <t>S-0200434/18685/2019</t>
  </si>
  <si>
    <t>1902004341</t>
  </si>
  <si>
    <t>Řepík František</t>
  </si>
  <si>
    <t>72027843</t>
  </si>
  <si>
    <t>S-0202463/93612/2018</t>
  </si>
  <si>
    <t>1802024631</t>
  </si>
  <si>
    <t>ZEMAX Šitbořice, a.s.</t>
  </si>
  <si>
    <t>25327330</t>
  </si>
  <si>
    <t>S-2600013/06693/2017</t>
  </si>
  <si>
    <t>1726000131</t>
  </si>
  <si>
    <t>S-0203052/135325/2018</t>
  </si>
  <si>
    <t>1802030521</t>
  </si>
  <si>
    <t>S-0201607/50593/2019</t>
  </si>
  <si>
    <t>1902016071</t>
  </si>
  <si>
    <t>Rosecký Miloš</t>
  </si>
  <si>
    <t>64420191</t>
  </si>
  <si>
    <t>S-0500068/67897/2018</t>
  </si>
  <si>
    <t>1805000681</t>
  </si>
  <si>
    <t>Malát Zdeněk</t>
  </si>
  <si>
    <t>72259850</t>
  </si>
  <si>
    <t>S-0201214/34566/2019</t>
  </si>
  <si>
    <t>1902012141</t>
  </si>
  <si>
    <t>S-0202378/89518/2018</t>
  </si>
  <si>
    <t>1802023781</t>
  </si>
  <si>
    <t>Vlk Leopold, Ing.</t>
  </si>
  <si>
    <t>13061844</t>
  </si>
  <si>
    <t>S-0203169/137547/2018</t>
  </si>
  <si>
    <t>1802031691</t>
  </si>
  <si>
    <t>Růžička Karel</t>
  </si>
  <si>
    <t>14674360</t>
  </si>
  <si>
    <t>S-0202420/91722/2018</t>
  </si>
  <si>
    <t>1802024201</t>
  </si>
  <si>
    <t>Baxant Bohuslav</t>
  </si>
  <si>
    <t>03822109</t>
  </si>
  <si>
    <t>S-0202148/64016/2019</t>
  </si>
  <si>
    <t>1902021481</t>
  </si>
  <si>
    <t>ABM HRÁDEK, s.r.o.</t>
  </si>
  <si>
    <t>48909289</t>
  </si>
  <si>
    <t>S-0201958/57399/2019</t>
  </si>
  <si>
    <t>S-0201898/55489/2019</t>
  </si>
  <si>
    <t>1902019581</t>
  </si>
  <si>
    <t>1902018981</t>
  </si>
  <si>
    <t>Plocek Zdeněk</t>
  </si>
  <si>
    <t>66595207</t>
  </si>
  <si>
    <t>Sedlář Martin</t>
  </si>
  <si>
    <t>74615386</t>
  </si>
  <si>
    <t>S-0200074/05121/2019</t>
  </si>
  <si>
    <t>1902000741</t>
  </si>
  <si>
    <t>Smékalová Hana</t>
  </si>
  <si>
    <t>87186152</t>
  </si>
  <si>
    <t>S-0200601/19389/2019</t>
  </si>
  <si>
    <t>1902006011</t>
  </si>
  <si>
    <t>Zemědělské družstvo Újezd u Uničova</t>
  </si>
  <si>
    <t>00147931</t>
  </si>
  <si>
    <t>S-0202483/81106/2019</t>
  </si>
  <si>
    <t>1902024831</t>
  </si>
  <si>
    <t>Bartl Jiří</t>
  </si>
  <si>
    <t>46272411</t>
  </si>
  <si>
    <t>S-0200571/19973/2019</t>
  </si>
  <si>
    <t>1902005711</t>
  </si>
  <si>
    <t>EKOFARMA ORDĚJOV s.r.o.</t>
  </si>
  <si>
    <t>01797905</t>
  </si>
  <si>
    <t>S-0200826/25628/2019</t>
  </si>
  <si>
    <t>S-0200825/25626/2019</t>
  </si>
  <si>
    <t>1902008261</t>
  </si>
  <si>
    <t>1902008251</t>
  </si>
  <si>
    <t>Osička Václav, MVDr.</t>
  </si>
  <si>
    <t>60945311</t>
  </si>
  <si>
    <t>S-2500166/29210/2019</t>
  </si>
  <si>
    <t>S-0200896/29032/2019</t>
  </si>
  <si>
    <t>S-0200908/29065/2019</t>
  </si>
  <si>
    <t>1925001661</t>
  </si>
  <si>
    <t>1902008961</t>
  </si>
  <si>
    <t>1902009081</t>
  </si>
  <si>
    <t>Smyčka Jakub</t>
  </si>
  <si>
    <t>04030087</t>
  </si>
  <si>
    <t>Kopřivová Petra</t>
  </si>
  <si>
    <t>72081490</t>
  </si>
  <si>
    <t>Procházka Karel</t>
  </si>
  <si>
    <t>72052325</t>
  </si>
  <si>
    <t>S-2500248/31611/2019</t>
  </si>
  <si>
    <t>1925002481</t>
  </si>
  <si>
    <t>Fila Lukáš, Ing.</t>
  </si>
  <si>
    <t>72053054</t>
  </si>
  <si>
    <t>S-0201341/37045/2019</t>
  </si>
  <si>
    <t>1902013411</t>
  </si>
  <si>
    <t>Ondrůšková Veronika</t>
  </si>
  <si>
    <t>72060051</t>
  </si>
  <si>
    <t>S-0203172/137544/2018</t>
  </si>
  <si>
    <t>1802031721</t>
  </si>
  <si>
    <t>Průdek Libor, Ing.</t>
  </si>
  <si>
    <t>72499281</t>
  </si>
  <si>
    <t>S-0201907/65674/2018</t>
  </si>
  <si>
    <t>1802019071</t>
  </si>
  <si>
    <t>S-2701005/138294/2017</t>
  </si>
  <si>
    <t>1727010051</t>
  </si>
  <si>
    <t>Janovský Martin</t>
  </si>
  <si>
    <t>72068035</t>
  </si>
  <si>
    <t>S-0200301/11667/2019</t>
  </si>
  <si>
    <t>1902003011</t>
  </si>
  <si>
    <t>S-2700372/44381/2017</t>
  </si>
  <si>
    <t>1727003721</t>
  </si>
  <si>
    <t>DVP Agro a.s.</t>
  </si>
  <si>
    <t>47908076</t>
  </si>
  <si>
    <t>S-0201023/30121/2019</t>
  </si>
  <si>
    <t>1902010231</t>
  </si>
  <si>
    <t>Zvoníček František</t>
  </si>
  <si>
    <t>63393671</t>
  </si>
  <si>
    <t>S-0202346/88338/2018</t>
  </si>
  <si>
    <t>1802023461</t>
  </si>
  <si>
    <t>A G R O B E N s.r.o.</t>
  </si>
  <si>
    <t>49286234</t>
  </si>
  <si>
    <t>S-0202973/133097/2018</t>
  </si>
  <si>
    <t>1802029731</t>
  </si>
  <si>
    <t>Sixta Vladimír</t>
  </si>
  <si>
    <t>46391223</t>
  </si>
  <si>
    <t>S-0202922/129231/2018</t>
  </si>
  <si>
    <t>1802029221</t>
  </si>
  <si>
    <t>ZEAS Puclice a.s.</t>
  </si>
  <si>
    <t>00115592</t>
  </si>
  <si>
    <t>S-0203166/137375/2018</t>
  </si>
  <si>
    <t>1802031661</t>
  </si>
  <si>
    <t>Krpálek Jan</t>
  </si>
  <si>
    <t>74290169</t>
  </si>
  <si>
    <t>S-0202384/89961/2018</t>
  </si>
  <si>
    <t>1802023841</t>
  </si>
  <si>
    <t>Augustin Josef</t>
  </si>
  <si>
    <t>03982335</t>
  </si>
  <si>
    <t>S-0200219/04670/2018</t>
  </si>
  <si>
    <t>1802002191</t>
  </si>
  <si>
    <t>FARMA-ZPZ s.r.o.</t>
  </si>
  <si>
    <t>26821745</t>
  </si>
  <si>
    <t>S-0202381/77559/2019</t>
  </si>
  <si>
    <t>1902023811</t>
  </si>
  <si>
    <t>Drbohlav Martin</t>
  </si>
  <si>
    <t>61884588</t>
  </si>
  <si>
    <t>S-0201402/39385/2019</t>
  </si>
  <si>
    <t>1902014021</t>
  </si>
  <si>
    <t>Macho Stanislav</t>
  </si>
  <si>
    <t>03831191</t>
  </si>
  <si>
    <t>S-0201633/51501/2019</t>
  </si>
  <si>
    <t>1902016331</t>
  </si>
  <si>
    <t>Řehořka Milan</t>
  </si>
  <si>
    <t>75116871</t>
  </si>
  <si>
    <t>S-0201822/55855/2019</t>
  </si>
  <si>
    <t>1902018221</t>
  </si>
  <si>
    <t>62697935</t>
  </si>
  <si>
    <t>S-0201890/56056/2019</t>
  </si>
  <si>
    <t>1902018901</t>
  </si>
  <si>
    <t>S-0200450/19170/2019</t>
  </si>
  <si>
    <t>1902004501</t>
  </si>
  <si>
    <t>Zemědělská a.s. Lučice</t>
  </si>
  <si>
    <t>25939050</t>
  </si>
  <si>
    <t>S-0200467/19660/2019</t>
  </si>
  <si>
    <t>S-0200485/19844/2019</t>
  </si>
  <si>
    <t>1902004671</t>
  </si>
  <si>
    <t>1902004851</t>
  </si>
  <si>
    <t>ZAS Bečváry  a.s.</t>
  </si>
  <si>
    <t>46357254</t>
  </si>
  <si>
    <t>S-2500095/23355/2019</t>
  </si>
  <si>
    <t>1925000951</t>
  </si>
  <si>
    <t>Bureš František</t>
  </si>
  <si>
    <t>46381872</t>
  </si>
  <si>
    <t>S-2500230/31208/2019</t>
  </si>
  <si>
    <t>1925002301</t>
  </si>
  <si>
    <t>S-0500021/05592/2019</t>
  </si>
  <si>
    <t>1905000211</t>
  </si>
  <si>
    <t>Krpálek Jan, Ing.</t>
  </si>
  <si>
    <t>11000244</t>
  </si>
  <si>
    <t>S-0300101/35970/2019</t>
  </si>
  <si>
    <t>1903001011</t>
  </si>
  <si>
    <t>Zemědělská a.s. Krucemburk, akciová společnost</t>
  </si>
  <si>
    <t>60917962</t>
  </si>
  <si>
    <t>S-0201570/46820/2019</t>
  </si>
  <si>
    <t>1902015701</t>
  </si>
  <si>
    <t>Pometlo Karel</t>
  </si>
  <si>
    <t>46438173</t>
  </si>
  <si>
    <t>S-2500052/11674/2019</t>
  </si>
  <si>
    <t>1925000521</t>
  </si>
  <si>
    <t>S-0203122/136405/2018</t>
  </si>
  <si>
    <t>1802031221</t>
  </si>
  <si>
    <t>S-0201565/45507/2019</t>
  </si>
  <si>
    <t>1902015651</t>
  </si>
  <si>
    <t>Růžičková Miroslava</t>
  </si>
  <si>
    <t>72544392</t>
  </si>
  <si>
    <t>S-0201959/66767/2018</t>
  </si>
  <si>
    <t>1802019591</t>
  </si>
  <si>
    <t>Zemědělské družstvo  "Agroholding"  se sídlem v Bernarticích</t>
  </si>
  <si>
    <t>47151544</t>
  </si>
  <si>
    <t>S-0202658/109453/2018</t>
  </si>
  <si>
    <t>S-0202634/107978/2018</t>
  </si>
  <si>
    <t>1802026581</t>
  </si>
  <si>
    <t>1802026341</t>
  </si>
  <si>
    <t>Zemědělské obchodní družstvo "BLATA"</t>
  </si>
  <si>
    <t>48208027</t>
  </si>
  <si>
    <t>Bastl Pavel</t>
  </si>
  <si>
    <t>75099233</t>
  </si>
  <si>
    <t>S-0203173/137575/2018</t>
  </si>
  <si>
    <t>S-0201043/34684/2018</t>
  </si>
  <si>
    <t>1802031731</t>
  </si>
  <si>
    <t>1802010431</t>
  </si>
  <si>
    <t>Bestrejka Zdeněk</t>
  </si>
  <si>
    <t>62543261</t>
  </si>
  <si>
    <t>Agrup, spol. s r.o.</t>
  </si>
  <si>
    <t>63275872</t>
  </si>
  <si>
    <t>S-0200613/21100/2018</t>
  </si>
  <si>
    <t>1802006131</t>
  </si>
  <si>
    <t>Chromek Jan</t>
  </si>
  <si>
    <t>73363081</t>
  </si>
  <si>
    <t>S-0202344/88008/2018</t>
  </si>
  <si>
    <t>1802023441</t>
  </si>
  <si>
    <t>S-0202778/121626/2018</t>
  </si>
  <si>
    <t>1802027781</t>
  </si>
  <si>
    <t>Mrázek Pavel</t>
  </si>
  <si>
    <t>60000872</t>
  </si>
  <si>
    <t>S-0203216/137916/2018</t>
  </si>
  <si>
    <t>1802032161</t>
  </si>
  <si>
    <t>ZEMĚDĚLSKÉ DRUŽSTVO HORUSICE</t>
  </si>
  <si>
    <t>48200808</t>
  </si>
  <si>
    <t>S-0201790/54751/2019</t>
  </si>
  <si>
    <t>1902017901</t>
  </si>
  <si>
    <t>BETA AGRO Soběslav, akciová společnost</t>
  </si>
  <si>
    <t>63910624</t>
  </si>
  <si>
    <t>S-0201700/51713/2019</t>
  </si>
  <si>
    <t>1902017001</t>
  </si>
  <si>
    <t>S-0200211/09727/2019</t>
  </si>
  <si>
    <t>1902002111</t>
  </si>
  <si>
    <t>Matulka Václav</t>
  </si>
  <si>
    <t>41937121</t>
  </si>
  <si>
    <t>S-0300056/19945/2019</t>
  </si>
  <si>
    <t>S-0200522/19908/2019</t>
  </si>
  <si>
    <t>1903000561</t>
  </si>
  <si>
    <t>1902005221</t>
  </si>
  <si>
    <t>Zemědělsko-obchodní družstvo se sídlem v Němčicích</t>
  </si>
  <si>
    <t>00112968</t>
  </si>
  <si>
    <t>Bakala Martin, Ing.</t>
  </si>
  <si>
    <t>88862038</t>
  </si>
  <si>
    <t>S-0202955/133067/2018</t>
  </si>
  <si>
    <t>1802029551</t>
  </si>
  <si>
    <t>Babušník Jiří, Ing.</t>
  </si>
  <si>
    <t>70974390</t>
  </si>
  <si>
    <t>S-0200849/26428/2019</t>
  </si>
  <si>
    <t>S-2500134/28075/2019</t>
  </si>
  <si>
    <t>1902008491</t>
  </si>
  <si>
    <t>1925001341</t>
  </si>
  <si>
    <t>Muška Stanislav</t>
  </si>
  <si>
    <t>47260742</t>
  </si>
  <si>
    <t>S-0202420/78367/2019</t>
  </si>
  <si>
    <t>1902024201</t>
  </si>
  <si>
    <t>S-0203048/134943/2018</t>
  </si>
  <si>
    <t>1802030481</t>
  </si>
  <si>
    <t>Zemědělská společnost Ostrov spol. s r.o.</t>
  </si>
  <si>
    <t>48201090</t>
  </si>
  <si>
    <t>S-0300018/10953/2019</t>
  </si>
  <si>
    <t>S-0200241/10955/2019</t>
  </si>
  <si>
    <t>1903000181</t>
  </si>
  <si>
    <t>1902002411</t>
  </si>
  <si>
    <t>Novák Jan</t>
  </si>
  <si>
    <t>47260734</t>
  </si>
  <si>
    <t>S-0201535/43723/2019</t>
  </si>
  <si>
    <t>1902015351</t>
  </si>
  <si>
    <t>Novák Vlastimil</t>
  </si>
  <si>
    <t>41516290</t>
  </si>
  <si>
    <t>S-0202753/121247/2018</t>
  </si>
  <si>
    <t>S-0600004/68907/2018</t>
  </si>
  <si>
    <t>1802027531</t>
  </si>
  <si>
    <t>1806000041</t>
  </si>
  <si>
    <t>Farma Jandrt s.r.o.</t>
  </si>
  <si>
    <t>29463556</t>
  </si>
  <si>
    <t>S-0202474/73258/2018</t>
  </si>
  <si>
    <t>1802024741</t>
  </si>
  <si>
    <t>S-0200689/23190/2019</t>
  </si>
  <si>
    <t>1902006891</t>
  </si>
  <si>
    <t>S-0300127/73262/2018</t>
  </si>
  <si>
    <t>1803001271</t>
  </si>
  <si>
    <t>S-0500046/29055/2019</t>
  </si>
  <si>
    <t>1905000461</t>
  </si>
  <si>
    <t>Tlachačová Dagmar</t>
  </si>
  <si>
    <t>03953211</t>
  </si>
  <si>
    <t>S-0200964/29204/2019</t>
  </si>
  <si>
    <t>1902009641</t>
  </si>
  <si>
    <t>Brusnická zemědělská, spol. s r.o.</t>
  </si>
  <si>
    <t>25999435</t>
  </si>
  <si>
    <t>S-0500142/133068/2018</t>
  </si>
  <si>
    <t>S-0202958/133073/2018</t>
  </si>
  <si>
    <t>1805001421</t>
  </si>
  <si>
    <t>1802029581</t>
  </si>
  <si>
    <t>Dlouhý Radovan</t>
  </si>
  <si>
    <t>15025497</t>
  </si>
  <si>
    <t>Zemědělské a obchodní družstvo Lánov</t>
  </si>
  <si>
    <t>47468378</t>
  </si>
  <si>
    <t>S-0500111/96158/2018</t>
  </si>
  <si>
    <t>1805001111</t>
  </si>
  <si>
    <t>Maršálek Marcel</t>
  </si>
  <si>
    <t>49559761</t>
  </si>
  <si>
    <t>S-0202991/132076/2018</t>
  </si>
  <si>
    <t>S-0203004/133602/2018</t>
  </si>
  <si>
    <t>1802029911</t>
  </si>
  <si>
    <t>1802030041</t>
  </si>
  <si>
    <t>Komberec Zdeněk</t>
  </si>
  <si>
    <t>03662934</t>
  </si>
  <si>
    <t>Cigán Konrád</t>
  </si>
  <si>
    <t>43595243</t>
  </si>
  <si>
    <t>S-0200164/05596/2019</t>
  </si>
  <si>
    <t>S-0200165/05605/2019</t>
  </si>
  <si>
    <t>1902001641</t>
  </si>
  <si>
    <t>1902001651</t>
  </si>
  <si>
    <t>Zemědělské a obchodní družstvo SLEZSKÁ DUBINA</t>
  </si>
  <si>
    <t>25363476</t>
  </si>
  <si>
    <t>S-0202236/66223/2019</t>
  </si>
  <si>
    <t>1902022361</t>
  </si>
  <si>
    <t>Pracný Přemysl</t>
  </si>
  <si>
    <t>87951291</t>
  </si>
  <si>
    <t>S-0202113/71427/2018</t>
  </si>
  <si>
    <t>1802021131</t>
  </si>
  <si>
    <t>HESAKO zem. výroba s.r.o.</t>
  </si>
  <si>
    <t>60322365</t>
  </si>
  <si>
    <t>S-0203102/135701/2018</t>
  </si>
  <si>
    <t>1802031021</t>
  </si>
  <si>
    <t>Zemědělská společnost Svobodné a.s.</t>
  </si>
  <si>
    <t>25256114</t>
  </si>
  <si>
    <t>S-0200008/00357/2019</t>
  </si>
  <si>
    <t>1902000081</t>
  </si>
  <si>
    <t>S-0202511/80793/2019</t>
  </si>
  <si>
    <t>1902025111</t>
  </si>
  <si>
    <t>Rys Radko, Ing.</t>
  </si>
  <si>
    <t>15647561</t>
  </si>
  <si>
    <t>S-0202679/116004/2018</t>
  </si>
  <si>
    <t>1802026791</t>
  </si>
  <si>
    <t>Chmelík Jan, Ing.</t>
  </si>
  <si>
    <t>69888850</t>
  </si>
  <si>
    <t>S-0202681/116011/2018</t>
  </si>
  <si>
    <t>S-0202682/116013/2018</t>
  </si>
  <si>
    <t>1802026811</t>
  </si>
  <si>
    <t>1802026821</t>
  </si>
  <si>
    <t>S-0202347/75519/2019</t>
  </si>
  <si>
    <t>1902023471</t>
  </si>
  <si>
    <t>S-0202629/107966/2018</t>
  </si>
  <si>
    <t>1802026291</t>
  </si>
  <si>
    <t>S-0202648/108022/2018</t>
  </si>
  <si>
    <t>S-0202567/100409/2018</t>
  </si>
  <si>
    <t>1802026481</t>
  </si>
  <si>
    <t>1802025671</t>
  </si>
  <si>
    <t>Zemědělské družstvo Rosice u Chrasti</t>
  </si>
  <si>
    <t>00124982</t>
  </si>
  <si>
    <t>S-0201424/40323/2019</t>
  </si>
  <si>
    <t>S-0201425/40325/2019</t>
  </si>
  <si>
    <t>S-0201426/40327/2019</t>
  </si>
  <si>
    <t>S-0201427/40329/2019</t>
  </si>
  <si>
    <t>1902014241</t>
  </si>
  <si>
    <t>1902014251</t>
  </si>
  <si>
    <t>1902014261</t>
  </si>
  <si>
    <t>1902014271</t>
  </si>
  <si>
    <t>DOLPEK a.s.</t>
  </si>
  <si>
    <t>27063003</t>
  </si>
  <si>
    <t>S-0201236/34603/2019</t>
  </si>
  <si>
    <t>S-0201220/34573/2019</t>
  </si>
  <si>
    <t>S-0201014/29766/2019</t>
  </si>
  <si>
    <t>S-0500062/34019/2019</t>
  </si>
  <si>
    <t>1902012361</t>
  </si>
  <si>
    <t>1902012201</t>
  </si>
  <si>
    <t>1902010141</t>
  </si>
  <si>
    <t>1905000621</t>
  </si>
  <si>
    <t>AGROZEA, spol. s r.o.</t>
  </si>
  <si>
    <t>48400033</t>
  </si>
  <si>
    <t>Vondrouš Jan</t>
  </si>
  <si>
    <t>66823102</t>
  </si>
  <si>
    <t>S-0200822/25666/2019</t>
  </si>
  <si>
    <t>S-0201048/30168/2019</t>
  </si>
  <si>
    <t>1902008221</t>
  </si>
  <si>
    <t>1902010481</t>
  </si>
  <si>
    <t>Wolf Libor</t>
  </si>
  <si>
    <t>62324489</t>
  </si>
  <si>
    <t>S-0202403/91663/2018</t>
  </si>
  <si>
    <t>1802024031</t>
  </si>
  <si>
    <t>VÍTKOVSKÁ CZ a.s.</t>
  </si>
  <si>
    <t>25833316</t>
  </si>
  <si>
    <t>S-0202782/122837/2018</t>
  </si>
  <si>
    <t>S-0202870/128204/2018</t>
  </si>
  <si>
    <t>S-0201355/37213/2019</t>
  </si>
  <si>
    <t>1802027821</t>
  </si>
  <si>
    <t>1802028701</t>
  </si>
  <si>
    <t>1902013551</t>
  </si>
  <si>
    <t>Kostřica Jan</t>
  </si>
  <si>
    <t>70255946</t>
  </si>
  <si>
    <t>AGRISERVIS KOPECKÝ s.r.o.</t>
  </si>
  <si>
    <t>28812531</t>
  </si>
  <si>
    <t>S-0201391/39148/2019</t>
  </si>
  <si>
    <t>1902013911</t>
  </si>
  <si>
    <t>Ptáček Pavel</t>
  </si>
  <si>
    <t>73366307</t>
  </si>
  <si>
    <t>S-0201882/56026/2019</t>
  </si>
  <si>
    <t>S-0201907/55546/2019</t>
  </si>
  <si>
    <t>1902018821</t>
  </si>
  <si>
    <t>1902019071</t>
  </si>
  <si>
    <t>Stebelský Michal, DiS.</t>
  </si>
  <si>
    <t>72686219</t>
  </si>
  <si>
    <t>S-0202160/64035/2019</t>
  </si>
  <si>
    <t>1902021601</t>
  </si>
  <si>
    <t>Dalecký Josef</t>
  </si>
  <si>
    <t>60105879</t>
  </si>
  <si>
    <t>S-0202461/80688/2019</t>
  </si>
  <si>
    <t>1902024611</t>
  </si>
  <si>
    <t>Zemědělská a.s. Horní Bradlo</t>
  </si>
  <si>
    <t>25995421</t>
  </si>
  <si>
    <t>S-0200703/23444/2019</t>
  </si>
  <si>
    <t>S-0200697/23280/2019</t>
  </si>
  <si>
    <t>S-0200696/23277/2019</t>
  </si>
  <si>
    <t>1902007031</t>
  </si>
  <si>
    <t>1902006971</t>
  </si>
  <si>
    <t>1902006961</t>
  </si>
  <si>
    <t>Zemědělská a.s. Vysočina</t>
  </si>
  <si>
    <t>25573004</t>
  </si>
  <si>
    <t>Skutil Karel Ing.</t>
  </si>
  <si>
    <t>88307981</t>
  </si>
  <si>
    <t>S-2500023/06488/2019</t>
  </si>
  <si>
    <t>1925000231</t>
  </si>
  <si>
    <t>Urban Jiří, Ing.</t>
  </si>
  <si>
    <t>72549408</t>
  </si>
  <si>
    <t>S-0201782/53314/2019</t>
  </si>
  <si>
    <t>S-0201783/53309/2019</t>
  </si>
  <si>
    <t>1902017821</t>
  </si>
  <si>
    <t>1902017831</t>
  </si>
  <si>
    <t>Jindřich Kašpar s.r.o.</t>
  </si>
  <si>
    <t>27079741</t>
  </si>
  <si>
    <t>Kašpar Jiří</t>
  </si>
  <si>
    <t>71202137</t>
  </si>
  <si>
    <t>S-0202668/111275/2018</t>
  </si>
  <si>
    <t>1802026681</t>
  </si>
  <si>
    <t>Vlk Josef</t>
  </si>
  <si>
    <t>49059629</t>
  </si>
  <si>
    <t>S-0200275/11609/2019</t>
  </si>
  <si>
    <t>S-0200226/10369/2019</t>
  </si>
  <si>
    <t>1902002751</t>
  </si>
  <si>
    <t>1902002261</t>
  </si>
  <si>
    <t>Drahoš Ladislav</t>
  </si>
  <si>
    <t>15035662</t>
  </si>
  <si>
    <t>Zemědělské družstvo Květná</t>
  </si>
  <si>
    <t>48154822</t>
  </si>
  <si>
    <t>S-0202885/128984/2018</t>
  </si>
  <si>
    <t>1802028851</t>
  </si>
  <si>
    <t>Čapková Diana</t>
  </si>
  <si>
    <t>02639521</t>
  </si>
  <si>
    <t>S-0201028/30128/2019</t>
  </si>
  <si>
    <t>1902010281</t>
  </si>
  <si>
    <t>RYNAGRO a.s.</t>
  </si>
  <si>
    <t>26080125</t>
  </si>
  <si>
    <t>S-0201359/37645/2019</t>
  </si>
  <si>
    <t>1902013591</t>
  </si>
  <si>
    <t>Janák Petr</t>
  </si>
  <si>
    <t>71764577</t>
  </si>
  <si>
    <t>S-0202319/85262/2018</t>
  </si>
  <si>
    <t>1802023191</t>
  </si>
  <si>
    <t>Wimmerová Markéta, Ing.</t>
  </si>
  <si>
    <t>75013495</t>
  </si>
  <si>
    <t>S-0300125/57151/2019</t>
  </si>
  <si>
    <t>S-0201863/55983/2019</t>
  </si>
  <si>
    <t>1903001251</t>
  </si>
  <si>
    <t>1902018631</t>
  </si>
  <si>
    <t>AGRIA Obrataň, zemědělské obchodní družstvo se sídlem v Obratani</t>
  </si>
  <si>
    <t>49060686</t>
  </si>
  <si>
    <t>Drážek Tomáš</t>
  </si>
  <si>
    <t>67776159</t>
  </si>
  <si>
    <t>S-0200049/04065/2019</t>
  </si>
  <si>
    <t>S-0200199/07497/2019</t>
  </si>
  <si>
    <t>S-0200200/07498/2019</t>
  </si>
  <si>
    <t>1902000491</t>
  </si>
  <si>
    <t>1902001991</t>
  </si>
  <si>
    <t>1902002001</t>
  </si>
  <si>
    <t>Selekta Pacov, a.s.</t>
  </si>
  <si>
    <t>47238399</t>
  </si>
  <si>
    <t>S-0200760/24691/2019</t>
  </si>
  <si>
    <t>S-0200750/24676/2019</t>
  </si>
  <si>
    <t>S-0200729/24648/2019</t>
  </si>
  <si>
    <t>1902007601</t>
  </si>
  <si>
    <t>1902007501</t>
  </si>
  <si>
    <t>1902007291</t>
  </si>
  <si>
    <t>S-0201450/41160/2019</t>
  </si>
  <si>
    <t>1902014501</t>
  </si>
  <si>
    <t>Zemědělské obchodní družstvo Úmonín</t>
  </si>
  <si>
    <t>00104655</t>
  </si>
  <si>
    <t>S-0200561/19960/2019</t>
  </si>
  <si>
    <t>S-0200523/19909/2019</t>
  </si>
  <si>
    <t>S-0200506/19884/2019</t>
  </si>
  <si>
    <t>1902005611</t>
  </si>
  <si>
    <t>1902005231</t>
  </si>
  <si>
    <t>1902005061</t>
  </si>
  <si>
    <t>Agropodnik Košetice, a.s.</t>
  </si>
  <si>
    <t>26067111</t>
  </si>
  <si>
    <t>S-0200857/26510/2019</t>
  </si>
  <si>
    <t>S-0202948/133060/2018</t>
  </si>
  <si>
    <t>1902008571</t>
  </si>
  <si>
    <t>1802029481</t>
  </si>
  <si>
    <t>Rodinná farma Továrek, s.r.o.</t>
  </si>
  <si>
    <t>02422832</t>
  </si>
  <si>
    <t>AGROSEV spol. s r.o.</t>
  </si>
  <si>
    <t>42371902</t>
  </si>
  <si>
    <t>S-0200090/05380/2019</t>
  </si>
  <si>
    <t>1902000901</t>
  </si>
  <si>
    <t>Kuchta Radovan</t>
  </si>
  <si>
    <t>64209792</t>
  </si>
  <si>
    <t>S-0203039/134605/2018</t>
  </si>
  <si>
    <t>1802030391</t>
  </si>
  <si>
    <t>S-0203045/134829/2018</t>
  </si>
  <si>
    <t>S-0300165/135657/2018</t>
  </si>
  <si>
    <t>1802030451</t>
  </si>
  <si>
    <t>1803001651</t>
  </si>
  <si>
    <t>Myslík Pavel</t>
  </si>
  <si>
    <t>63443848</t>
  </si>
  <si>
    <t>S-0202174/64478/2017</t>
  </si>
  <si>
    <t>1702021741</t>
  </si>
  <si>
    <t>Mavropulosová Michaela, Mgr.</t>
  </si>
  <si>
    <t>03809790</t>
  </si>
  <si>
    <t>S-0201038/30144/2019</t>
  </si>
  <si>
    <t>1902010381</t>
  </si>
  <si>
    <t>Juráň Vladimír</t>
  </si>
  <si>
    <t>41383443</t>
  </si>
  <si>
    <t>S-0202811/127704/2018</t>
  </si>
  <si>
    <t>1802028111</t>
  </si>
  <si>
    <t>Matouš Vladimír</t>
  </si>
  <si>
    <t>64077306</t>
  </si>
  <si>
    <t>S-2500024/07261/2019</t>
  </si>
  <si>
    <t>1925000241</t>
  </si>
  <si>
    <t>Kučejová Valerie MVDr.</t>
  </si>
  <si>
    <t>73199222</t>
  </si>
  <si>
    <t>S-0202191/65252/2019</t>
  </si>
  <si>
    <t>1902021911</t>
  </si>
  <si>
    <t>Řepařský institut, spol. s r.o.</t>
  </si>
  <si>
    <t>18572171</t>
  </si>
  <si>
    <t>S-0202323/85272/2018</t>
  </si>
  <si>
    <t>1802023231</t>
  </si>
  <si>
    <t>Družstvo Březovice</t>
  </si>
  <si>
    <t>25742892</t>
  </si>
  <si>
    <t>S-0200711/23501/2019</t>
  </si>
  <si>
    <t>1902007111</t>
  </si>
  <si>
    <t>Zemědělská společnost Sloveč, a.s.</t>
  </si>
  <si>
    <t>61673366</t>
  </si>
  <si>
    <t>S-0300085/29025/2019</t>
  </si>
  <si>
    <t>1903000851</t>
  </si>
  <si>
    <t>Zemědělská společnost Ostřetín, a.s.</t>
  </si>
  <si>
    <t>64789462</t>
  </si>
  <si>
    <t>S-0202975/124610/2016</t>
  </si>
  <si>
    <t>1602029751</t>
  </si>
  <si>
    <t>Svobodová Milada</t>
  </si>
  <si>
    <t>04784197</t>
  </si>
  <si>
    <t>S-0202979/133105/2018</t>
  </si>
  <si>
    <t>1802029791</t>
  </si>
  <si>
    <t>S-0202516/96152/2018</t>
  </si>
  <si>
    <t>1802025161</t>
  </si>
  <si>
    <t>Koláček Milan</t>
  </si>
  <si>
    <t>69238294</t>
  </si>
  <si>
    <t>S-0201271/36013/2019</t>
  </si>
  <si>
    <t>S-0201291/36768/2019</t>
  </si>
  <si>
    <t>S-0201318/36956/2019</t>
  </si>
  <si>
    <t>1902012711</t>
  </si>
  <si>
    <t>1902012911</t>
  </si>
  <si>
    <t>1902013181</t>
  </si>
  <si>
    <t>Brzák Václav</t>
  </si>
  <si>
    <t>64733726</t>
  </si>
  <si>
    <t>Duka Libor</t>
  </si>
  <si>
    <t>43790551</t>
  </si>
  <si>
    <t>Jurka Miroslav, Ing.</t>
  </si>
  <si>
    <t>64339092</t>
  </si>
  <si>
    <t>S-0202999/133171/2018</t>
  </si>
  <si>
    <t>1802029991</t>
  </si>
  <si>
    <t>Brož Pavel</t>
  </si>
  <si>
    <t>70951926</t>
  </si>
  <si>
    <t>S-0203066/135654/2018</t>
  </si>
  <si>
    <t>1802030661</t>
  </si>
  <si>
    <t>S-0203085/135682/2018</t>
  </si>
  <si>
    <t>1802030851</t>
  </si>
  <si>
    <t>S-0202671/110368/2018</t>
  </si>
  <si>
    <t>S-0202672/112239/2018</t>
  </si>
  <si>
    <t>1802026711</t>
  </si>
  <si>
    <t>1802026721</t>
  </si>
  <si>
    <t>Farma Klazar s.r.o.</t>
  </si>
  <si>
    <t>03868443</t>
  </si>
  <si>
    <t>Podzimek Jiří</t>
  </si>
  <si>
    <t>43745938</t>
  </si>
  <si>
    <t>S-0201439/39808/2019</t>
  </si>
  <si>
    <t>1902014391</t>
  </si>
  <si>
    <t>Říha Václav</t>
  </si>
  <si>
    <t>14612984</t>
  </si>
  <si>
    <t>S-0200366/11937/2019</t>
  </si>
  <si>
    <t>1902003661</t>
  </si>
  <si>
    <t>S-0202211/65229/2019</t>
  </si>
  <si>
    <t>1902022111</t>
  </si>
  <si>
    <t>Dobrovolný Hanuš</t>
  </si>
  <si>
    <t>72063441</t>
  </si>
  <si>
    <t>S-0201843/55905/2019</t>
  </si>
  <si>
    <t>1902018431</t>
  </si>
  <si>
    <t>Vinařská společnost s.r.o.</t>
  </si>
  <si>
    <t>46966030</t>
  </si>
  <si>
    <t>S-0202293/85211/2018</t>
  </si>
  <si>
    <t>1802022931</t>
  </si>
  <si>
    <t>Šabatka Marián</t>
  </si>
  <si>
    <t>04830792</t>
  </si>
  <si>
    <t>S-0201085/31533/2019</t>
  </si>
  <si>
    <t>1902010851</t>
  </si>
  <si>
    <t>Šodek Vlastimil</t>
  </si>
  <si>
    <t>70609438</t>
  </si>
  <si>
    <t>S-0200276/06334/2018</t>
  </si>
  <si>
    <t>1802002761</t>
  </si>
  <si>
    <t>Chyba Marek</t>
  </si>
  <si>
    <t>64266095</t>
  </si>
  <si>
    <t>S-0300060/19996/2019</t>
  </si>
  <si>
    <t>1903000601</t>
  </si>
  <si>
    <t>Zemědělské družstvo Dešov</t>
  </si>
  <si>
    <t>00139416</t>
  </si>
  <si>
    <t>S-0200848/26508/2019</t>
  </si>
  <si>
    <t>1902008481</t>
  </si>
  <si>
    <t>Uher Miroslav</t>
  </si>
  <si>
    <t>05042674</t>
  </si>
  <si>
    <t>S-2500169/29239/2019</t>
  </si>
  <si>
    <t>S-2500164/29190/2019</t>
  </si>
  <si>
    <t>1925001691</t>
  </si>
  <si>
    <t>1925001641</t>
  </si>
  <si>
    <t>Řezníčková Věra</t>
  </si>
  <si>
    <t>76549909</t>
  </si>
  <si>
    <t>"AGRODAM Hořepník, s.r.o."</t>
  </si>
  <si>
    <t>49061097</t>
  </si>
  <si>
    <t>S-0200270/11601/2019</t>
  </si>
  <si>
    <t>S-0200295/11660/2019</t>
  </si>
  <si>
    <t>1902002701</t>
  </si>
  <si>
    <t>1902002951</t>
  </si>
  <si>
    <t>Vaňáč Josef</t>
  </si>
  <si>
    <t>62516574</t>
  </si>
  <si>
    <t>S-0202906/129874/2018</t>
  </si>
  <si>
    <t>1802029061</t>
  </si>
  <si>
    <t>Holý Ondřej</t>
  </si>
  <si>
    <t>03838153</t>
  </si>
  <si>
    <t>S-0201179/33689/2019</t>
  </si>
  <si>
    <t>S-0201177/33685/2019</t>
  </si>
  <si>
    <t>S-0201178/33687/2019</t>
  </si>
  <si>
    <t>1902011791</t>
  </si>
  <si>
    <t>1902011771</t>
  </si>
  <si>
    <t>1902011781</t>
  </si>
  <si>
    <t>Farma DASO s.r.o.</t>
  </si>
  <si>
    <t>29067286</t>
  </si>
  <si>
    <t>S-0201726/56734/2018</t>
  </si>
  <si>
    <t>1802017261</t>
  </si>
  <si>
    <t>Sekáč František</t>
  </si>
  <si>
    <t>02773210</t>
  </si>
  <si>
    <t>S-0200659/21741/2019</t>
  </si>
  <si>
    <t>1902006591</t>
  </si>
  <si>
    <t>Jáchim Luděk</t>
  </si>
  <si>
    <t>70965277</t>
  </si>
  <si>
    <t>S-0202851/128039/2018</t>
  </si>
  <si>
    <t>1802028511</t>
  </si>
  <si>
    <t>Zemědělské družstvo Novosedly</t>
  </si>
  <si>
    <t>00116254</t>
  </si>
  <si>
    <t>S-0500051/49522/2018</t>
  </si>
  <si>
    <t>1805000511</t>
  </si>
  <si>
    <t>Anderle Libor</t>
  </si>
  <si>
    <t>06963595</t>
  </si>
  <si>
    <t>S-0201143/38583/2018</t>
  </si>
  <si>
    <t>S-0201760/52230/2019</t>
  </si>
  <si>
    <t>1802011431</t>
  </si>
  <si>
    <t>1902017601</t>
  </si>
  <si>
    <t>Čížek František</t>
  </si>
  <si>
    <t>47257091</t>
  </si>
  <si>
    <t>Frček Jindřich</t>
  </si>
  <si>
    <t>41914465</t>
  </si>
  <si>
    <t>S-0200805/23747/2019</t>
  </si>
  <si>
    <t>S-2500223/30433/2019</t>
  </si>
  <si>
    <t>1902008051</t>
  </si>
  <si>
    <t>1925002231</t>
  </si>
  <si>
    <t>David Václav</t>
  </si>
  <si>
    <t>01866001</t>
  </si>
  <si>
    <t>UNIAGRA  spol. s r.o.</t>
  </si>
  <si>
    <t>48203785</t>
  </si>
  <si>
    <t>S-0202945/131731/2018</t>
  </si>
  <si>
    <t>1802029451</t>
  </si>
  <si>
    <t>Joza Jan</t>
  </si>
  <si>
    <t>74956752</t>
  </si>
  <si>
    <t>S-0200919/29082/2019</t>
  </si>
  <si>
    <t>1902009191</t>
  </si>
  <si>
    <t>Hrkel' Jozef</t>
  </si>
  <si>
    <t>41914040</t>
  </si>
  <si>
    <t>S-0200105/05414/2019</t>
  </si>
  <si>
    <t>1902001051</t>
  </si>
  <si>
    <t>AGROPROFIT, spol. s r.o.</t>
  </si>
  <si>
    <t>48207918</t>
  </si>
  <si>
    <t>S-0202763/121262/2018</t>
  </si>
  <si>
    <t>S-0202757/121253/2018</t>
  </si>
  <si>
    <t>1802027631</t>
  </si>
  <si>
    <t>1802027571</t>
  </si>
  <si>
    <t>Agrodružstvo Žimutice</t>
  </si>
  <si>
    <t>60825928</t>
  </si>
  <si>
    <t>Bočánek František</t>
  </si>
  <si>
    <t>15767671</t>
  </si>
  <si>
    <t>S-0300139/75652/2019</t>
  </si>
  <si>
    <t>1903001391</t>
  </si>
  <si>
    <t>S-0201400/39240/2019</t>
  </si>
  <si>
    <t>1902014001</t>
  </si>
  <si>
    <t>Česká agrární společnost s r.o.</t>
  </si>
  <si>
    <t>49826689</t>
  </si>
  <si>
    <t>S-0203021/134626/2018</t>
  </si>
  <si>
    <t>1802030211</t>
  </si>
  <si>
    <t>Kaleta Marián</t>
  </si>
  <si>
    <t>73364410</t>
  </si>
  <si>
    <t>S-0202152/71889/2018</t>
  </si>
  <si>
    <t>1802021521</t>
  </si>
  <si>
    <t>ZD Myslejovice, družstvo</t>
  </si>
  <si>
    <t>00488682</t>
  </si>
  <si>
    <t>S-0203213/137820/2018</t>
  </si>
  <si>
    <t>1802032131</t>
  </si>
  <si>
    <t>KLAS Jaroměřice, spol. s r.o.</t>
  </si>
  <si>
    <t>25305379</t>
  </si>
  <si>
    <t>S-0202086/70812/2018</t>
  </si>
  <si>
    <t>1802020861</t>
  </si>
  <si>
    <t>S-0200042/02151/2019</t>
  </si>
  <si>
    <t>1902000421</t>
  </si>
  <si>
    <t>Zemědělské družstvo Podlesí ROČOV</t>
  </si>
  <si>
    <t>00121550</t>
  </si>
  <si>
    <t>S-0201920/65724/2018</t>
  </si>
  <si>
    <t>1802019201</t>
  </si>
  <si>
    <t>S-0202472/93286/2018</t>
  </si>
  <si>
    <t>1802024721</t>
  </si>
  <si>
    <t>Lisec František, Ing.</t>
  </si>
  <si>
    <t>19026617</t>
  </si>
  <si>
    <t>S-0201780/52899/2019</t>
  </si>
  <si>
    <t>1902017801</t>
  </si>
  <si>
    <t>Ofner Aleš</t>
  </si>
  <si>
    <t>65646134</t>
  </si>
  <si>
    <t>S-0201294/36782/2019</t>
  </si>
  <si>
    <t>1902012941</t>
  </si>
  <si>
    <t>Nováček Josef</t>
  </si>
  <si>
    <t>60416807</t>
  </si>
  <si>
    <t>S-0203097/135695/2018</t>
  </si>
  <si>
    <t>1802030971</t>
  </si>
  <si>
    <t>S-0202221/75323/2018</t>
  </si>
  <si>
    <t>1802022211</t>
  </si>
  <si>
    <t>S-0201789/54362/2019</t>
  </si>
  <si>
    <t>1902017891</t>
  </si>
  <si>
    <t>AGROFARMA, s.r.o. Dolní Lažany</t>
  </si>
  <si>
    <t>49968203</t>
  </si>
  <si>
    <t>S-0200807/23853/2019</t>
  </si>
  <si>
    <t>1902008071</t>
  </si>
  <si>
    <t>Chaloupka Petr, Ing.</t>
  </si>
  <si>
    <t>42294096</t>
  </si>
  <si>
    <t>S-0201413/39435/2019</t>
  </si>
  <si>
    <t>1902014131</t>
  </si>
  <si>
    <t>Doležal Ondřej</t>
  </si>
  <si>
    <t>72086238</t>
  </si>
  <si>
    <t>S-0203137/136613/2018</t>
  </si>
  <si>
    <t>1802031371</t>
  </si>
  <si>
    <t>S-0200323/11804/2019</t>
  </si>
  <si>
    <t>1902003231</t>
  </si>
  <si>
    <t>S-0300024/11653/2019</t>
  </si>
  <si>
    <t>1903000241</t>
  </si>
  <si>
    <t>DÚBRAVA-AGRO, a.s.</t>
  </si>
  <si>
    <t>25513150</t>
  </si>
  <si>
    <t>S-0201192/34504/2019</t>
  </si>
  <si>
    <t>1902011921</t>
  </si>
  <si>
    <t>S-0202379/89971/2018</t>
  </si>
  <si>
    <t>S-0300138/89377/2018</t>
  </si>
  <si>
    <t>1802023791</t>
  </si>
  <si>
    <t>1803001381</t>
  </si>
  <si>
    <t>Statek Dubinka, s.r.o.</t>
  </si>
  <si>
    <t>26950804</t>
  </si>
  <si>
    <t>Farma Kožichovice, s.r.o.</t>
  </si>
  <si>
    <t>29259584</t>
  </si>
  <si>
    <t>S-0200639/20951/2019</t>
  </si>
  <si>
    <t>1902006391</t>
  </si>
  <si>
    <t>Onderek Jakub</t>
  </si>
  <si>
    <t>73367133</t>
  </si>
  <si>
    <t>S-0202872/128196/2018</t>
  </si>
  <si>
    <t>S-0202871/128194/2018</t>
  </si>
  <si>
    <t>S-0300154/128019/2018</t>
  </si>
  <si>
    <t>1802028721</t>
  </si>
  <si>
    <t>1802028711</t>
  </si>
  <si>
    <t>1803001541</t>
  </si>
  <si>
    <t>S-0200665/21828/2019</t>
  </si>
  <si>
    <t>1902006651</t>
  </si>
  <si>
    <t>ZEMĚDĚLSKÉ DRUŽSTVO P E R U C</t>
  </si>
  <si>
    <t>00121509</t>
  </si>
  <si>
    <t>S-0202919/129210/2018</t>
  </si>
  <si>
    <t>1802029191</t>
  </si>
  <si>
    <t>S-0201428/39940/2019</t>
  </si>
  <si>
    <t>S-0201431/40076/2019</t>
  </si>
  <si>
    <t>1902014281</t>
  </si>
  <si>
    <t>1902014311</t>
  </si>
  <si>
    <t>Hrabkovský Pavel</t>
  </si>
  <si>
    <t>49912283</t>
  </si>
  <si>
    <t>Zemědělské družstvo Hřivice</t>
  </si>
  <si>
    <t>00121347</t>
  </si>
  <si>
    <t>S-0201767/59183/2018</t>
  </si>
  <si>
    <t>1802017671</t>
  </si>
  <si>
    <t>Kantorovský Jiří</t>
  </si>
  <si>
    <t>03021548</t>
  </si>
  <si>
    <t>S-0202403/77369/2019</t>
  </si>
  <si>
    <t>1902024031</t>
  </si>
  <si>
    <t>Lukáš Miloslav</t>
  </si>
  <si>
    <t>60271230</t>
  </si>
  <si>
    <t>S-0500090/51855/2019</t>
  </si>
  <si>
    <t>S-0201724/51777/2019</t>
  </si>
  <si>
    <t>S-0201673/51616/2019</t>
  </si>
  <si>
    <t>1905000901</t>
  </si>
  <si>
    <t>1902017241</t>
  </si>
  <si>
    <t>1902016731</t>
  </si>
  <si>
    <t>SLALES s.r.o.</t>
  </si>
  <si>
    <t>05026245</t>
  </si>
  <si>
    <t>Hlaváček Jan</t>
  </si>
  <si>
    <t>05155029</t>
  </si>
  <si>
    <t>S-0202161/64036/2019</t>
  </si>
  <si>
    <t>S-0202040/60749/2019</t>
  </si>
  <si>
    <t>S-0202009/59049/2019</t>
  </si>
  <si>
    <t>1902021611</t>
  </si>
  <si>
    <t>1902020401</t>
  </si>
  <si>
    <t>1902020091</t>
  </si>
  <si>
    <t>Laube Alois</t>
  </si>
  <si>
    <t>41291778</t>
  </si>
  <si>
    <t>Vobrubová Nikola</t>
  </si>
  <si>
    <t>72022825</t>
  </si>
  <si>
    <t>Verner Pavel</t>
  </si>
  <si>
    <t>07907354</t>
  </si>
  <si>
    <t>S-0200595/20016/2019</t>
  </si>
  <si>
    <t>1902005951</t>
  </si>
  <si>
    <t>Hanzal Václav</t>
  </si>
  <si>
    <t>42107113</t>
  </si>
  <si>
    <t>S-0201504/43195/2019</t>
  </si>
  <si>
    <t>1902015041</t>
  </si>
  <si>
    <t>Krumpholc Aleš</t>
  </si>
  <si>
    <t>04071417</t>
  </si>
  <si>
    <t>S-0201123/33160/2019</t>
  </si>
  <si>
    <t>1902011231</t>
  </si>
  <si>
    <t>LIBEX, spol. s r.o.</t>
  </si>
  <si>
    <t>47547171</t>
  </si>
  <si>
    <t>S-2500158/29097/2019</t>
  </si>
  <si>
    <t>S-0200942/29165/2019</t>
  </si>
  <si>
    <t>S-0200890/28457/2019</t>
  </si>
  <si>
    <t>1925001581</t>
  </si>
  <si>
    <t>1902009421</t>
  </si>
  <si>
    <t>1902008901</t>
  </si>
  <si>
    <t>Naxera Miroslav</t>
  </si>
  <si>
    <t>71211748</t>
  </si>
  <si>
    <t>Zemědělská společnost Blšany s.r.o.</t>
  </si>
  <si>
    <t>47782455</t>
  </si>
  <si>
    <t>S-2500119/26092/2019</t>
  </si>
  <si>
    <t>1925001191</t>
  </si>
  <si>
    <t>Čmedla Roman</t>
  </si>
  <si>
    <t>72535181</t>
  </si>
  <si>
    <t>S-0202550/96745/2018</t>
  </si>
  <si>
    <t>1802025501</t>
  </si>
  <si>
    <t>ANIMO Žatec, a.s.</t>
  </si>
  <si>
    <t>00044628</t>
  </si>
  <si>
    <t>S-0202290/73920/2019</t>
  </si>
  <si>
    <t>S-0202318/74868/2019</t>
  </si>
  <si>
    <t>1902022901</t>
  </si>
  <si>
    <t>1902023181</t>
  </si>
  <si>
    <t>Vainert Jiří</t>
  </si>
  <si>
    <t>42104165</t>
  </si>
  <si>
    <t>S-0203000/133587/2018</t>
  </si>
  <si>
    <t>1802030001</t>
  </si>
  <si>
    <t>S-0202270/66966/2019</t>
  </si>
  <si>
    <t>1902022701</t>
  </si>
  <si>
    <t>Níhovská spol. s r.o.</t>
  </si>
  <si>
    <t>25326252</t>
  </si>
  <si>
    <t>S-0500071/69823/2018</t>
  </si>
  <si>
    <t>1805000711</t>
  </si>
  <si>
    <t>S-0202792/125095/2018</t>
  </si>
  <si>
    <t>S-0202799/126333/2018</t>
  </si>
  <si>
    <t>1802027921</t>
  </si>
  <si>
    <t>1802027991</t>
  </si>
  <si>
    <t>Lomoz Jan</t>
  </si>
  <si>
    <t>75055619</t>
  </si>
  <si>
    <t>S-0500145/135285/2018</t>
  </si>
  <si>
    <t>1805001451</t>
  </si>
  <si>
    <t>S-0202444/93582/2018</t>
  </si>
  <si>
    <t>1802024441</t>
  </si>
  <si>
    <t>Družstvo vlastníků "Libeň - Vtelno"</t>
  </si>
  <si>
    <t>18584268</t>
  </si>
  <si>
    <t>S-0202934/130117/2018</t>
  </si>
  <si>
    <t>1802029341</t>
  </si>
  <si>
    <t>Zanker Viktor, Ing.</t>
  </si>
  <si>
    <t>68438834</t>
  </si>
  <si>
    <t>S-0202719/119613/2018</t>
  </si>
  <si>
    <t>1802027191</t>
  </si>
  <si>
    <t>S-0202654/106784/2018</t>
  </si>
  <si>
    <t>S-0201388/39136/2019</t>
  </si>
  <si>
    <t>1802026541</t>
  </si>
  <si>
    <t>1902013881</t>
  </si>
  <si>
    <t>Haškovec Jaroslav, Ing.</t>
  </si>
  <si>
    <t>18583954</t>
  </si>
  <si>
    <t>Maxin Imrich</t>
  </si>
  <si>
    <t>62228854</t>
  </si>
  <si>
    <t>S-0201572/46293/2019</t>
  </si>
  <si>
    <t>1902015721</t>
  </si>
  <si>
    <t>S-0201799/55011/2019</t>
  </si>
  <si>
    <t>S-0202072/60897/2019</t>
  </si>
  <si>
    <t>1902017991</t>
  </si>
  <si>
    <t>1902020721</t>
  </si>
  <si>
    <t>Porhansl Jan</t>
  </si>
  <si>
    <t>62537989</t>
  </si>
  <si>
    <t>Agro Sedlice, a.s.</t>
  </si>
  <si>
    <t>25176943</t>
  </si>
  <si>
    <t>S-0201894/56069/2019</t>
  </si>
  <si>
    <t>1902018941</t>
  </si>
  <si>
    <t>Král Petr</t>
  </si>
  <si>
    <t>46687891</t>
  </si>
  <si>
    <t>S-0200737/24658/2019</t>
  </si>
  <si>
    <t>S-0200759/24688/2019</t>
  </si>
  <si>
    <t>S-0200733/24652/2019</t>
  </si>
  <si>
    <t>1902007371</t>
  </si>
  <si>
    <t>1902007591</t>
  </si>
  <si>
    <t>1902007331</t>
  </si>
  <si>
    <t>Stehlík Libor</t>
  </si>
  <si>
    <t>42820332</t>
  </si>
  <si>
    <t>FARMY PLESNÁ, s.r.o.</t>
  </si>
  <si>
    <t>48365921</t>
  </si>
  <si>
    <t>S-0202458/80408/2019</t>
  </si>
  <si>
    <t>1902024581</t>
  </si>
  <si>
    <t>Zemědělská společnost Dubné a. s.</t>
  </si>
  <si>
    <t>26030993</t>
  </si>
  <si>
    <t>S-0200912/29072/2019</t>
  </si>
  <si>
    <t>S-0200883/28441/2019</t>
  </si>
  <si>
    <t>S-0200902/29052/2019</t>
  </si>
  <si>
    <t>S-0202801/126391/2018</t>
  </si>
  <si>
    <t>S-0200867/27094/2019</t>
  </si>
  <si>
    <t>1902009121</t>
  </si>
  <si>
    <t>1902008831</t>
  </si>
  <si>
    <t>1902009021</t>
  </si>
  <si>
    <t>1802028011</t>
  </si>
  <si>
    <t>1902008671</t>
  </si>
  <si>
    <t>Kučera - zemědělská s.r.o.</t>
  </si>
  <si>
    <t>02022265</t>
  </si>
  <si>
    <t>Deutsch Josef</t>
  </si>
  <si>
    <t>46681329</t>
  </si>
  <si>
    <t>Štefan Salva zemědělská výroba s.r.o.</t>
  </si>
  <si>
    <t>04038746</t>
  </si>
  <si>
    <t>62535668</t>
  </si>
  <si>
    <t>Zemědělské družstvo Třebohostice</t>
  </si>
  <si>
    <t>48245259</t>
  </si>
  <si>
    <t>S-0202336/74448/2019</t>
  </si>
  <si>
    <t>1902023361</t>
  </si>
  <si>
    <t>S-0202735/120036/2018</t>
  </si>
  <si>
    <t>1802027351</t>
  </si>
  <si>
    <t>Květoň Josef</t>
  </si>
  <si>
    <t>41914180</t>
  </si>
  <si>
    <t>S-0201343/37057/2019</t>
  </si>
  <si>
    <t>1902013431</t>
  </si>
  <si>
    <t>Jára Josef</t>
  </si>
  <si>
    <t>62498282</t>
  </si>
  <si>
    <t>S-0202458/93605/2018</t>
  </si>
  <si>
    <t>1802024581</t>
  </si>
  <si>
    <t>S-0202436/93569/2018</t>
  </si>
  <si>
    <t>S-0202441/93577/2018</t>
  </si>
  <si>
    <t>1802024361</t>
  </si>
  <si>
    <t>1802024411</t>
  </si>
  <si>
    <t>S-0201950/66092/2018</t>
  </si>
  <si>
    <t>S-0203082/135678/2018</t>
  </si>
  <si>
    <t>1802019501</t>
  </si>
  <si>
    <t>1802030821</t>
  </si>
  <si>
    <t>Petráš Jaroslav</t>
  </si>
  <si>
    <t>15769747</t>
  </si>
  <si>
    <t>S-2700341/39840/2017</t>
  </si>
  <si>
    <t>1727003411</t>
  </si>
  <si>
    <t>S-0202209/75292/2018</t>
  </si>
  <si>
    <t>1802022091</t>
  </si>
  <si>
    <t>S-0202664/110486/2018</t>
  </si>
  <si>
    <t>1802026641</t>
  </si>
  <si>
    <t>S-0500069/67911/2018</t>
  </si>
  <si>
    <t>1805000691</t>
  </si>
  <si>
    <t>Sláma Vlastimil</t>
  </si>
  <si>
    <t>63527570</t>
  </si>
  <si>
    <t>S-2700150/22431/2017</t>
  </si>
  <si>
    <t>S-2700151/22418/2017</t>
  </si>
  <si>
    <t>1727001501</t>
  </si>
  <si>
    <t>1727001511</t>
  </si>
  <si>
    <t>Lesní společnost Bečov, s.r.o.</t>
  </si>
  <si>
    <t>45356165</t>
  </si>
  <si>
    <t>S-0200358/11909/2019</t>
  </si>
  <si>
    <t>1902003581</t>
  </si>
  <si>
    <t>Polák Pavel</t>
  </si>
  <si>
    <t>60074973</t>
  </si>
  <si>
    <t>S-0300017/10937/2019</t>
  </si>
  <si>
    <t>1903000171</t>
  </si>
  <si>
    <t>S-0201240/34445/2019</t>
  </si>
  <si>
    <t>S-0201174/33937/2019</t>
  </si>
  <si>
    <t>1902012401</t>
  </si>
  <si>
    <t>1902011741</t>
  </si>
  <si>
    <t>Graman Jaroslav</t>
  </si>
  <si>
    <t>45018979</t>
  </si>
  <si>
    <t>S-0202853/103908/2019</t>
  </si>
  <si>
    <t>1902028531</t>
  </si>
  <si>
    <t>Charvát Josef</t>
  </si>
  <si>
    <t>65955099</t>
  </si>
  <si>
    <t>S-0201588/48768/2019</t>
  </si>
  <si>
    <t>1902015881</t>
  </si>
  <si>
    <t>S-0200069/05127/2019</t>
  </si>
  <si>
    <t>1902000691</t>
  </si>
  <si>
    <t>S-0200104/05407/2019</t>
  </si>
  <si>
    <t>S-0200134/05476/2019</t>
  </si>
  <si>
    <t>1902001041</t>
  </si>
  <si>
    <t>1902001341</t>
  </si>
  <si>
    <t>Jungvirt František</t>
  </si>
  <si>
    <t>10286128</t>
  </si>
  <si>
    <t>Svoboda Josef</t>
  </si>
  <si>
    <t>06957820</t>
  </si>
  <si>
    <t>S-0201582/48209/2019</t>
  </si>
  <si>
    <t>1902015821</t>
  </si>
  <si>
    <t>S-0201798/60670/2018</t>
  </si>
  <si>
    <t>S-0202846/128034/2018</t>
  </si>
  <si>
    <t>S-0300155/128052/2018</t>
  </si>
  <si>
    <t>1802017981</t>
  </si>
  <si>
    <t>1802028461</t>
  </si>
  <si>
    <t>1803001551</t>
  </si>
  <si>
    <t>Jevčák Jan</t>
  </si>
  <si>
    <t>87079658</t>
  </si>
  <si>
    <t>Zemědělské družstvo Kunžak</t>
  </si>
  <si>
    <t>00110515</t>
  </si>
  <si>
    <t>AGROKLAS Staré Sedliště a.s.</t>
  </si>
  <si>
    <t>18251978</t>
  </si>
  <si>
    <t>S-0201678/51642/2019</t>
  </si>
  <si>
    <t>S-0201651/51557/2019</t>
  </si>
  <si>
    <t>1902016781</t>
  </si>
  <si>
    <t>1902016511</t>
  </si>
  <si>
    <t>Noragros s.r.o.</t>
  </si>
  <si>
    <t>28062191</t>
  </si>
  <si>
    <t>Voců Jan</t>
  </si>
  <si>
    <t>74515926</t>
  </si>
  <si>
    <t>S-0202203/65283/2019</t>
  </si>
  <si>
    <t>S-0202193/65256/2019</t>
  </si>
  <si>
    <t>S-0202126/63981/2019</t>
  </si>
  <si>
    <t>S-0201906/55669/2019</t>
  </si>
  <si>
    <t>1902022031</t>
  </si>
  <si>
    <t>1902021931</t>
  </si>
  <si>
    <t>1902021261</t>
  </si>
  <si>
    <t>1902019061</t>
  </si>
  <si>
    <t>"Odchovna plemenných býků Cunkov s.r.o."</t>
  </si>
  <si>
    <t>26028531</t>
  </si>
  <si>
    <t>Zemědělské družstvo Chyšky</t>
  </si>
  <si>
    <t>00112381</t>
  </si>
  <si>
    <t>BOHEMIA VITAE Jindřichův Hradec, a.s.</t>
  </si>
  <si>
    <t>48201987</t>
  </si>
  <si>
    <t>Zemědělské obchodní družstvo Branice</t>
  </si>
  <si>
    <t>60850604</t>
  </si>
  <si>
    <t>S-0200501/19875/2019</t>
  </si>
  <si>
    <t>S-0200472/19668/2019</t>
  </si>
  <si>
    <t>S-0500036/19853/2019</t>
  </si>
  <si>
    <t>1902005011</t>
  </si>
  <si>
    <t>1902004721</t>
  </si>
  <si>
    <t>1905000361</t>
  </si>
  <si>
    <t>STAGRA, spol. s  r.o.</t>
  </si>
  <si>
    <t>45023123</t>
  </si>
  <si>
    <t>Jandásek Miroslav</t>
  </si>
  <si>
    <t>74511203</t>
  </si>
  <si>
    <t>Gabriel Jan</t>
  </si>
  <si>
    <t>01066633</t>
  </si>
  <si>
    <t>S-0202499/81122/2019</t>
  </si>
  <si>
    <t>1902024991</t>
  </si>
  <si>
    <t>S-0201468/43085/2019</t>
  </si>
  <si>
    <t>S-0201488/43142/2019</t>
  </si>
  <si>
    <t>1902014681</t>
  </si>
  <si>
    <t>1902014881</t>
  </si>
  <si>
    <t>STATEK HORNÍ DVORCE s.r.o.</t>
  </si>
  <si>
    <t>28126327</t>
  </si>
  <si>
    <t>Korytář František</t>
  </si>
  <si>
    <t>03144801</t>
  </si>
  <si>
    <t>S-0202336/87346/2018</t>
  </si>
  <si>
    <t>S-0201065/31476/2019</t>
  </si>
  <si>
    <t>1802023361</t>
  </si>
  <si>
    <t>1902010651</t>
  </si>
  <si>
    <t>Kulas Ladislav, Ing.</t>
  </si>
  <si>
    <t>18281630</t>
  </si>
  <si>
    <t>S-0201062/31464/2019</t>
  </si>
  <si>
    <t>1902010621</t>
  </si>
  <si>
    <t>S-0202790/124835/2018</t>
  </si>
  <si>
    <t>S-0200960/29199/2019</t>
  </si>
  <si>
    <t>S-2500186/28856/2019</t>
  </si>
  <si>
    <t>1802027901</t>
  </si>
  <si>
    <t>1902009601</t>
  </si>
  <si>
    <t>1925001861</t>
  </si>
  <si>
    <t>Halouzka Roman</t>
  </si>
  <si>
    <t>71183817</t>
  </si>
  <si>
    <t>Zemědělské družstvo Milevsko</t>
  </si>
  <si>
    <t>00112470</t>
  </si>
  <si>
    <t>S-0500144/133083/2018</t>
  </si>
  <si>
    <t>1805001441</t>
  </si>
  <si>
    <t>Nalezený Zdeněk</t>
  </si>
  <si>
    <t>72188189</t>
  </si>
  <si>
    <t>S-0500007/04612/2019</t>
  </si>
  <si>
    <t>1905000071</t>
  </si>
  <si>
    <t>Skácel Martin</t>
  </si>
  <si>
    <t>03224619</t>
  </si>
  <si>
    <t>S-0202312/74861/2019</t>
  </si>
  <si>
    <t>1902023121</t>
  </si>
  <si>
    <t>ZEMSPOL DEŠNÁ, s.r.o.</t>
  </si>
  <si>
    <t>49017802</t>
  </si>
  <si>
    <t>S-0202039/69539/2018</t>
  </si>
  <si>
    <t>1802020391</t>
  </si>
  <si>
    <t>Zemědělské družstvo Vlčák Černošín</t>
  </si>
  <si>
    <t>46885234</t>
  </si>
  <si>
    <t>S-0200426/18719/2019</t>
  </si>
  <si>
    <t>1902004261</t>
  </si>
  <si>
    <t>Zemědělské družstvo Nová Včelnice</t>
  </si>
  <si>
    <t>00110591</t>
  </si>
  <si>
    <t>S-0200041/02831/2019</t>
  </si>
  <si>
    <t>S-2500001/01340/2019</t>
  </si>
  <si>
    <t>1902000411</t>
  </si>
  <si>
    <t>1925000011</t>
  </si>
  <si>
    <t>S-0203081/135677/2018</t>
  </si>
  <si>
    <t>S-0203072/135666/2018</t>
  </si>
  <si>
    <t>S-0203096/135694/2018</t>
  </si>
  <si>
    <t>1802030811</t>
  </si>
  <si>
    <t>1802030721</t>
  </si>
  <si>
    <t>1802030961</t>
  </si>
  <si>
    <t>S-0202480/93698/2018</t>
  </si>
  <si>
    <t>1802024801</t>
  </si>
  <si>
    <t>S-0202701/116067/2018</t>
  </si>
  <si>
    <t>1802027011</t>
  </si>
  <si>
    <t>S-0202643/108012/2018</t>
  </si>
  <si>
    <t>1802026431</t>
  </si>
  <si>
    <t>S-0201991/67913/2018</t>
  </si>
  <si>
    <t>1802019911</t>
  </si>
  <si>
    <t>S-0202583/102037/2018</t>
  </si>
  <si>
    <t>1802025831</t>
  </si>
  <si>
    <t>S-0201252/35033/2019</t>
  </si>
  <si>
    <t>1902012521</t>
  </si>
  <si>
    <t>Zemědělské družstvo Oseva Žďár</t>
  </si>
  <si>
    <t>49017683</t>
  </si>
  <si>
    <t>S-0200280/11619/2019</t>
  </si>
  <si>
    <t>1902002801</t>
  </si>
  <si>
    <t>S-0500074/39579/2019</t>
  </si>
  <si>
    <t>1905000741</t>
  </si>
  <si>
    <t>S-0201705/55927/2018</t>
  </si>
  <si>
    <t>1802017051</t>
  </si>
  <si>
    <t>S-0200638/21027/2019</t>
  </si>
  <si>
    <t>1902006381</t>
  </si>
  <si>
    <t>Borůvka Josef</t>
  </si>
  <si>
    <t>03657400</t>
  </si>
  <si>
    <t>S-0202881/128780/2018</t>
  </si>
  <si>
    <t>S-0202385/77563/2019</t>
  </si>
  <si>
    <t>1802028811</t>
  </si>
  <si>
    <t>1902023851</t>
  </si>
  <si>
    <t>Bělina Radek</t>
  </si>
  <si>
    <t>70985863</t>
  </si>
  <si>
    <t>Kautský Jan</t>
  </si>
  <si>
    <t>48145939</t>
  </si>
  <si>
    <t>S-0201849/55930/2019</t>
  </si>
  <si>
    <t>1902018491</t>
  </si>
  <si>
    <t>66308810</t>
  </si>
  <si>
    <t>S-0201902/55513/2019</t>
  </si>
  <si>
    <t>S-0202204/65287/2019</t>
  </si>
  <si>
    <t>1902019021</t>
  </si>
  <si>
    <t>1902022041</t>
  </si>
  <si>
    <t>Kaprasová Libuše</t>
  </si>
  <si>
    <t>11043237</t>
  </si>
  <si>
    <t>S-0201702/51719/2019</t>
  </si>
  <si>
    <t>1902017021</t>
  </si>
  <si>
    <t>Štolovský Karel</t>
  </si>
  <si>
    <t>64813215</t>
  </si>
  <si>
    <t>S-2500056/12144/2019</t>
  </si>
  <si>
    <t>S-0200406/12434/2019</t>
  </si>
  <si>
    <t>1925000561</t>
  </si>
  <si>
    <t>1902004061</t>
  </si>
  <si>
    <t>Soukup Martin</t>
  </si>
  <si>
    <t>62060589</t>
  </si>
  <si>
    <t>Lédr Tomáš</t>
  </si>
  <si>
    <t>72555904</t>
  </si>
  <si>
    <t>S-0201154/32855/2019</t>
  </si>
  <si>
    <t>S-0201155/32858/2019</t>
  </si>
  <si>
    <t>S-0201162/33313/2019</t>
  </si>
  <si>
    <t>1902011541</t>
  </si>
  <si>
    <t>1902011551</t>
  </si>
  <si>
    <t>1902011621</t>
  </si>
  <si>
    <t>Šefc Jan</t>
  </si>
  <si>
    <t>45924058</t>
  </si>
  <si>
    <t>S-0201524/43278/2019</t>
  </si>
  <si>
    <t>1902015241</t>
  </si>
  <si>
    <t>EKOLIFE - družstvo Orlické Záhoří</t>
  </si>
  <si>
    <t>46505857</t>
  </si>
  <si>
    <t>S-0200517/19895/2019</t>
  </si>
  <si>
    <t>1902005171</t>
  </si>
  <si>
    <t>AGROKOV Žďárky s.r.o.</t>
  </si>
  <si>
    <t>25287257</t>
  </si>
  <si>
    <t>S-0201622/52459/2018</t>
  </si>
  <si>
    <t>1802016221</t>
  </si>
  <si>
    <t>S-0203041/134787/2018</t>
  </si>
  <si>
    <t>1802030411</t>
  </si>
  <si>
    <t>ZEMA MARKVARTICE a.s.</t>
  </si>
  <si>
    <t>25272616</t>
  </si>
  <si>
    <t>S-0200155/05503/2019</t>
  </si>
  <si>
    <t>1902001551</t>
  </si>
  <si>
    <t>Heligr Milan</t>
  </si>
  <si>
    <t>49305221</t>
  </si>
  <si>
    <t>S-0500103/93580/2018</t>
  </si>
  <si>
    <t>S-0202428/92458/2018</t>
  </si>
  <si>
    <t>1805001031</t>
  </si>
  <si>
    <t>1802024281</t>
  </si>
  <si>
    <t>PROGLES Správa lesních majetků s.r.o.</t>
  </si>
  <si>
    <t>06814034</t>
  </si>
  <si>
    <t>Zámecký vrch, zemědělská společnost s r. o.</t>
  </si>
  <si>
    <t>47469536</t>
  </si>
  <si>
    <t>S-0500150/135686/2018</t>
  </si>
  <si>
    <t>1805001501</t>
  </si>
  <si>
    <t>Straněk Josef</t>
  </si>
  <si>
    <t>12959499</t>
  </si>
  <si>
    <t>S-0201363/43689/2018</t>
  </si>
  <si>
    <t>1802013631</t>
  </si>
  <si>
    <t>Adamíra Jaroslav</t>
  </si>
  <si>
    <t>62731823</t>
  </si>
  <si>
    <t>S-0202240/75731/2018</t>
  </si>
  <si>
    <t>1802022401</t>
  </si>
  <si>
    <t>S-0202728/118703/2018</t>
  </si>
  <si>
    <t>S-0202685/116017/2018</t>
  </si>
  <si>
    <t>1802027281</t>
  </si>
  <si>
    <t>1802026851</t>
  </si>
  <si>
    <t>44478488</t>
  </si>
  <si>
    <t>Bednář Karel</t>
  </si>
  <si>
    <t>72088176</t>
  </si>
  <si>
    <t>S-0201995/67441/2018</t>
  </si>
  <si>
    <t>1802019951</t>
  </si>
  <si>
    <t>A g r o s y s t é m M l a d k o v s.r.o.</t>
  </si>
  <si>
    <t>60933364</t>
  </si>
  <si>
    <t>S-0300019/10843/2019</t>
  </si>
  <si>
    <t>1903000191</t>
  </si>
  <si>
    <t>S-0202547/96536/2018</t>
  </si>
  <si>
    <t>1802025471</t>
  </si>
  <si>
    <t>Ryba Petr</t>
  </si>
  <si>
    <t>71138552</t>
  </si>
  <si>
    <t>S-0203425/135798/2017</t>
  </si>
  <si>
    <t>S-0200052/04189/2019</t>
  </si>
  <si>
    <t>1702034251</t>
  </si>
  <si>
    <t>1902000521</t>
  </si>
  <si>
    <t>Černý Miloslav, Ing.</t>
  </si>
  <si>
    <t>43104681</t>
  </si>
  <si>
    <t>Pánek Pavlíkov s.r.o.</t>
  </si>
  <si>
    <t>05928583</t>
  </si>
  <si>
    <t>S-0202627/87632/2019</t>
  </si>
  <si>
    <t>1902026271</t>
  </si>
  <si>
    <t>40072045</t>
  </si>
  <si>
    <t>S-0201188/34030/2019</t>
  </si>
  <si>
    <t>1902011881</t>
  </si>
  <si>
    <t>Oplt Ondřej</t>
  </si>
  <si>
    <t>71871497</t>
  </si>
  <si>
    <t>S-0300103/47812/2018</t>
  </si>
  <si>
    <t>S-0202640/108002/2018</t>
  </si>
  <si>
    <t>1803001031</t>
  </si>
  <si>
    <t>1802026401</t>
  </si>
  <si>
    <t>Hošek Václav</t>
  </si>
  <si>
    <t>46381651</t>
  </si>
  <si>
    <t>Poulíček Břetislav</t>
  </si>
  <si>
    <t>41356454</t>
  </si>
  <si>
    <t>S-0203153/136762/2018</t>
  </si>
  <si>
    <t>1802031531</t>
  </si>
  <si>
    <t>Šrámek Václav</t>
  </si>
  <si>
    <t>70876576</t>
  </si>
  <si>
    <t>S-0201255/34942/2019</t>
  </si>
  <si>
    <t>1902012551</t>
  </si>
  <si>
    <t>S-0202902/129870/2018</t>
  </si>
  <si>
    <t>1802029021</t>
  </si>
  <si>
    <t>Brodský Jiří, Ing.</t>
  </si>
  <si>
    <t>16554680</t>
  </si>
  <si>
    <t>S-0300071/21089/2019</t>
  </si>
  <si>
    <t>1903000711</t>
  </si>
  <si>
    <t>Muchová Hana</t>
  </si>
  <si>
    <t>69003653</t>
  </si>
  <si>
    <t>S-0202383/89972/2018</t>
  </si>
  <si>
    <t>S-0201024/30122/2019</t>
  </si>
  <si>
    <t>S-0500054/30156/2019</t>
  </si>
  <si>
    <t>1802023831</t>
  </si>
  <si>
    <t>1902010241</t>
  </si>
  <si>
    <t>1905000541</t>
  </si>
  <si>
    <t>Tajbl Jan</t>
  </si>
  <si>
    <t>47012099</t>
  </si>
  <si>
    <t>Hospodářské družstvo v Unhošti</t>
  </si>
  <si>
    <t>46353861</t>
  </si>
  <si>
    <t>JAKOVLJEVIČ s.r.o.</t>
  </si>
  <si>
    <t>02438593</t>
  </si>
  <si>
    <t>S-0201426/46761/2018</t>
  </si>
  <si>
    <t>1802014261</t>
  </si>
  <si>
    <t>Pastviny Petrov s.r.o.</t>
  </si>
  <si>
    <t>02368927</t>
  </si>
  <si>
    <t>S-0201365/37980/2019</t>
  </si>
  <si>
    <t>S-0201616/50797/2019</t>
  </si>
  <si>
    <t>1902013651</t>
  </si>
  <si>
    <t>1902016161</t>
  </si>
  <si>
    <t>Mervard Jiří</t>
  </si>
  <si>
    <t>03603288</t>
  </si>
  <si>
    <t>Čech Jaroslav</t>
  </si>
  <si>
    <t>61637424</t>
  </si>
  <si>
    <t>S-0201762/52243/2019</t>
  </si>
  <si>
    <t>S-0201727/51787/2019</t>
  </si>
  <si>
    <t>1902017621</t>
  </si>
  <si>
    <t>1902017271</t>
  </si>
  <si>
    <t>Janecký Jaroslav</t>
  </si>
  <si>
    <t>16624548</t>
  </si>
  <si>
    <t>S-0201805/55801/2019</t>
  </si>
  <si>
    <t>1902018051</t>
  </si>
  <si>
    <t>STATEK NOVOTINKY s.r.o.</t>
  </si>
  <si>
    <t>27625656</t>
  </si>
  <si>
    <t>S-0202164/64041/2019</t>
  </si>
  <si>
    <t>1902021641</t>
  </si>
  <si>
    <t>Lukeš Jiří</t>
  </si>
  <si>
    <t>60333294</t>
  </si>
  <si>
    <t>S-0201919/57107/2019</t>
  </si>
  <si>
    <t>1902019191</t>
  </si>
  <si>
    <t>Zemědělské družstvo Senomaty</t>
  </si>
  <si>
    <t>46353836</t>
  </si>
  <si>
    <t>S-0202051/60833/2019</t>
  </si>
  <si>
    <t>1902020511</t>
  </si>
  <si>
    <t>Štědra Jaroslav</t>
  </si>
  <si>
    <t>64003027</t>
  </si>
  <si>
    <t>S-2701025/138314/2017</t>
  </si>
  <si>
    <t>1727010251</t>
  </si>
  <si>
    <t>S-0200785/24730/2019</t>
  </si>
  <si>
    <t>S-0400003/24709/2019</t>
  </si>
  <si>
    <t>S-0201070/31487/2019</t>
  </si>
  <si>
    <t>1902007851</t>
  </si>
  <si>
    <t>1904000031</t>
  </si>
  <si>
    <t>1902010701</t>
  </si>
  <si>
    <t>JDP Agri, s.r.o.</t>
  </si>
  <si>
    <t>28536371</t>
  </si>
  <si>
    <t>Rudický Erik</t>
  </si>
  <si>
    <t>87637073</t>
  </si>
  <si>
    <t>Kvíz Zdeněk, Ing.,PhD.</t>
  </si>
  <si>
    <t>61647055</t>
  </si>
  <si>
    <t>S-0200962/29202/2019</t>
  </si>
  <si>
    <t>1902009621</t>
  </si>
  <si>
    <t>S-0200122/05446/2019</t>
  </si>
  <si>
    <t>S-0200114/05428/2019</t>
  </si>
  <si>
    <t>1902001221</t>
  </si>
  <si>
    <t>1902001141</t>
  </si>
  <si>
    <t>Duchoň Martin</t>
  </si>
  <si>
    <t>73039241</t>
  </si>
  <si>
    <t>Štefek Milan</t>
  </si>
  <si>
    <t>63719401</t>
  </si>
  <si>
    <t>S-0201310/36872/2019</t>
  </si>
  <si>
    <t>1902013101</t>
  </si>
  <si>
    <t>S-0202775/121050/2018</t>
  </si>
  <si>
    <t>1802027751</t>
  </si>
  <si>
    <t>S-0201828/53845/2017</t>
  </si>
  <si>
    <t>1702018281</t>
  </si>
  <si>
    <t>N.E.P. Investment s.r.o.</t>
  </si>
  <si>
    <t>29001021</t>
  </si>
  <si>
    <t>S-0202695/116054/2018</t>
  </si>
  <si>
    <t>S-0202175/73001/2018</t>
  </si>
  <si>
    <t>1802026951</t>
  </si>
  <si>
    <t>1802021751</t>
  </si>
  <si>
    <t>S-0202354/75528/2019</t>
  </si>
  <si>
    <t>1902023541</t>
  </si>
  <si>
    <t>S-0202515/96149/2018</t>
  </si>
  <si>
    <t>1802025151</t>
  </si>
  <si>
    <t>Moravec Lukáš</t>
  </si>
  <si>
    <t>72022523</t>
  </si>
  <si>
    <t>S-0200609/20925/2018</t>
  </si>
  <si>
    <t>1802006091</t>
  </si>
  <si>
    <t>Zemědělské družstvo Sněžné</t>
  </si>
  <si>
    <t>00144932</t>
  </si>
  <si>
    <t>S-0200053/04247/2019</t>
  </si>
  <si>
    <t>1902000531</t>
  </si>
  <si>
    <t>DS AGROS, a.s.</t>
  </si>
  <si>
    <t>26221365</t>
  </si>
  <si>
    <t>S-0202314/74863/2019</t>
  </si>
  <si>
    <t>1902023141</t>
  </si>
  <si>
    <t>Komorous Václav</t>
  </si>
  <si>
    <t>73684350</t>
  </si>
  <si>
    <t>S-0202619/104302/2018</t>
  </si>
  <si>
    <t>1802026191</t>
  </si>
  <si>
    <t>Reiser Lukáš</t>
  </si>
  <si>
    <t>03895823</t>
  </si>
  <si>
    <t>S-0202411/91734/2018</t>
  </si>
  <si>
    <t>1802024111</t>
  </si>
  <si>
    <t>Vandas Petr</t>
  </si>
  <si>
    <t>72080957</t>
  </si>
  <si>
    <t>S-0200694/23303/2019</t>
  </si>
  <si>
    <t>1902006941</t>
  </si>
  <si>
    <t>Neveklov a.s.</t>
  </si>
  <si>
    <t>00102083</t>
  </si>
  <si>
    <t>S-2500033/09198/2019</t>
  </si>
  <si>
    <t>1925000331</t>
  </si>
  <si>
    <t>S-0202409/77674/2019</t>
  </si>
  <si>
    <t>S-0202295/73889/2019</t>
  </si>
  <si>
    <t>1902024091</t>
  </si>
  <si>
    <t>1902022951</t>
  </si>
  <si>
    <t>Vašek Libor</t>
  </si>
  <si>
    <t>67287000</t>
  </si>
  <si>
    <t>Novák Vítězslav, Ing.</t>
  </si>
  <si>
    <t>49748858</t>
  </si>
  <si>
    <t>S-0202951/133063/2018</t>
  </si>
  <si>
    <t>S-0202944/131394/2018</t>
  </si>
  <si>
    <t>S-0202943/131280/2018</t>
  </si>
  <si>
    <t>1802029511</t>
  </si>
  <si>
    <t>1802029441</t>
  </si>
  <si>
    <t>1802029431</t>
  </si>
  <si>
    <t>Vaništa Petr, Ing.</t>
  </si>
  <si>
    <t>16125363</t>
  </si>
  <si>
    <t>Kabíček Jiří</t>
  </si>
  <si>
    <t>03736610</t>
  </si>
  <si>
    <t>Hašek Miroslav</t>
  </si>
  <si>
    <t>64746411</t>
  </si>
  <si>
    <t>S-0200959/29198/2019</t>
  </si>
  <si>
    <t>1902009591</t>
  </si>
  <si>
    <t>Kohout Vladimír Ing.</t>
  </si>
  <si>
    <t>47733179</t>
  </si>
  <si>
    <t>S-0202589/87633/2017</t>
  </si>
  <si>
    <t>1702025891</t>
  </si>
  <si>
    <t>Matějka Jaroslav</t>
  </si>
  <si>
    <t>73700002</t>
  </si>
  <si>
    <t>S-0201091/37089/2018</t>
  </si>
  <si>
    <t>1802010911</t>
  </si>
  <si>
    <t>Jarošová Bohdana, Ing.</t>
  </si>
  <si>
    <t>60573619</t>
  </si>
  <si>
    <t>S-0300078/32773/2018</t>
  </si>
  <si>
    <t>S-0202005/68789/2018</t>
  </si>
  <si>
    <t>S-0202017/68805/2018</t>
  </si>
  <si>
    <t>1803000781</t>
  </si>
  <si>
    <t>1802020051</t>
  </si>
  <si>
    <t>1802020171</t>
  </si>
  <si>
    <t>Zemědělské družstvo Nové Město na Moravě, družstvo</t>
  </si>
  <si>
    <t>00144924</t>
  </si>
  <si>
    <t>AGROMERAN a.s.</t>
  </si>
  <si>
    <t>25549561</t>
  </si>
  <si>
    <t>S-0203365/133525/2017</t>
  </si>
  <si>
    <t>S-0200640/21440/2019</t>
  </si>
  <si>
    <t>1702033651</t>
  </si>
  <si>
    <t>1902006401</t>
  </si>
  <si>
    <t>Brevia agro s.r.o.</t>
  </si>
  <si>
    <t>06353274</t>
  </si>
  <si>
    <t>Kratochvíla Martin</t>
  </si>
  <si>
    <t>60572531</t>
  </si>
  <si>
    <t>S-0202406/91717/2018</t>
  </si>
  <si>
    <t>1802024061</t>
  </si>
  <si>
    <t>Rendl Ladislav</t>
  </si>
  <si>
    <t>03731375</t>
  </si>
  <si>
    <t>S-0201825/60980/2018</t>
  </si>
  <si>
    <t>S-0200217/04659/2018</t>
  </si>
  <si>
    <t>1802018251</t>
  </si>
  <si>
    <t>1802002171</t>
  </si>
  <si>
    <t>Soukup Petr</t>
  </si>
  <si>
    <t>70892954</t>
  </si>
  <si>
    <t>Makuch Martin</t>
  </si>
  <si>
    <t>67011993</t>
  </si>
  <si>
    <t>S-0300140/76885/2019</t>
  </si>
  <si>
    <t>1903001401</t>
  </si>
  <si>
    <t>Zemědělské družstvo vlastníků Hodíškov</t>
  </si>
  <si>
    <t>46994653</t>
  </si>
  <si>
    <t>S-0300087/37420/2018</t>
  </si>
  <si>
    <t>1803000871</t>
  </si>
  <si>
    <t>Novotný Jaroslav</t>
  </si>
  <si>
    <t>47893184</t>
  </si>
  <si>
    <t>S-0202849/128037/2018</t>
  </si>
  <si>
    <t>S-0202868/127927/2018</t>
  </si>
  <si>
    <t>1802028491</t>
  </si>
  <si>
    <t>1802028681</t>
  </si>
  <si>
    <t>FLANDERS FARM s.r.o.</t>
  </si>
  <si>
    <t>25247387</t>
  </si>
  <si>
    <t>Bečka Jan</t>
  </si>
  <si>
    <t>75159139</t>
  </si>
  <si>
    <t>S-2700855/128521/2017</t>
  </si>
  <si>
    <t>1727008551</t>
  </si>
  <si>
    <t>NIVA, a.s.</t>
  </si>
  <si>
    <t>60733322</t>
  </si>
  <si>
    <t>S-0201531/47487/2018</t>
  </si>
  <si>
    <t>1802015311</t>
  </si>
  <si>
    <t>S-0201708/51740/2019</t>
  </si>
  <si>
    <t>1902017081</t>
  </si>
  <si>
    <t>S-0200307/06399/2018</t>
  </si>
  <si>
    <t>1802003071</t>
  </si>
  <si>
    <t>Valihrach František</t>
  </si>
  <si>
    <t>01162306</t>
  </si>
  <si>
    <t>S-0200270/06325/2018</t>
  </si>
  <si>
    <t>1802002701</t>
  </si>
  <si>
    <t>S-0200802/23776/2019</t>
  </si>
  <si>
    <t>1902008021</t>
  </si>
  <si>
    <t>Tomášek Michal</t>
  </si>
  <si>
    <t>75126800</t>
  </si>
  <si>
    <t>S-0200899/29046/2019</t>
  </si>
  <si>
    <t>S-0200932/29116/2019</t>
  </si>
  <si>
    <t>1902008991</t>
  </si>
  <si>
    <t>1902009321</t>
  </si>
  <si>
    <t>Rolnické družstvo "Úhlava"</t>
  </si>
  <si>
    <t>61169463</t>
  </si>
  <si>
    <t>Janoušek Zdeněk, Ing.</t>
  </si>
  <si>
    <t>75718421</t>
  </si>
  <si>
    <t>S-0202971/133095/2018</t>
  </si>
  <si>
    <t>1802029711</t>
  </si>
  <si>
    <t>Mikyska Jan, Ing.</t>
  </si>
  <si>
    <t>46230840</t>
  </si>
  <si>
    <t>S-0200079/05357/2019</t>
  </si>
  <si>
    <t>S-0200077/05353/2019</t>
  </si>
  <si>
    <t>S-0200096/05389/2019</t>
  </si>
  <si>
    <t>1902000791</t>
  </si>
  <si>
    <t>1902000771</t>
  </si>
  <si>
    <t>1902000961</t>
  </si>
  <si>
    <t>Sedláček Vít</t>
  </si>
  <si>
    <t>46211144</t>
  </si>
  <si>
    <t>Dýňová jádra Herůfkovi s.r.o.</t>
  </si>
  <si>
    <t>02045281</t>
  </si>
  <si>
    <t>S-0202268/66925/2019</t>
  </si>
  <si>
    <t>1902022681</t>
  </si>
  <si>
    <t>Janeček Miroslav</t>
  </si>
  <si>
    <t>47730412</t>
  </si>
  <si>
    <t>S-0201289/36365/2019</t>
  </si>
  <si>
    <t>1902012891</t>
  </si>
  <si>
    <t>Hospodářské obchodní družstvo Březejc</t>
  </si>
  <si>
    <t>48533891</t>
  </si>
  <si>
    <t>S-0202744/121235/2018</t>
  </si>
  <si>
    <t>1802027441</t>
  </si>
  <si>
    <t>S-0200413/12418/2019</t>
  </si>
  <si>
    <t>1902004131</t>
  </si>
  <si>
    <t>Rostlinná výroba Popice s.r.o.</t>
  </si>
  <si>
    <t>29270294</t>
  </si>
  <si>
    <t>S-0202451/93596/2018</t>
  </si>
  <si>
    <t>1802024511</t>
  </si>
  <si>
    <t>Benc Daniel</t>
  </si>
  <si>
    <t>05913080</t>
  </si>
  <si>
    <t>S-0202648/87658/2019</t>
  </si>
  <si>
    <t>1902026481</t>
  </si>
  <si>
    <t>S-0202191/73092/2018</t>
  </si>
  <si>
    <t>1802021911</t>
  </si>
  <si>
    <t>S-0202689/116026/2018</t>
  </si>
  <si>
    <t>1802026891</t>
  </si>
  <si>
    <t>S-0200997/33708/2018</t>
  </si>
  <si>
    <t>1802009971</t>
  </si>
  <si>
    <t>S-0201606/50595/2019</t>
  </si>
  <si>
    <t>1902016061</t>
  </si>
  <si>
    <t>Škorpík Jiří</t>
  </si>
  <si>
    <t>41004302</t>
  </si>
  <si>
    <t>S-0202902/108098/2017</t>
  </si>
  <si>
    <t>1702029021</t>
  </si>
  <si>
    <t>Čevelová Zuzana</t>
  </si>
  <si>
    <t>72081325</t>
  </si>
  <si>
    <t>S-0202060/60879/2019</t>
  </si>
  <si>
    <t>S-0201957/57402/2019</t>
  </si>
  <si>
    <t>1902020601</t>
  </si>
  <si>
    <t>1902019571</t>
  </si>
  <si>
    <t>Nekuda Pavel</t>
  </si>
  <si>
    <t>70935424</t>
  </si>
  <si>
    <t>S-0200649/21413/2019</t>
  </si>
  <si>
    <t>S-0200658/21739/2019</t>
  </si>
  <si>
    <t>1902006491</t>
  </si>
  <si>
    <t>1902006581</t>
  </si>
  <si>
    <t>Zemědělské družstvo Dub nad Moravou</t>
  </si>
  <si>
    <t>00147338</t>
  </si>
  <si>
    <t>Langer Radek</t>
  </si>
  <si>
    <t>72474343</t>
  </si>
  <si>
    <t>S-0200295/06370/2018</t>
  </si>
  <si>
    <t>1802002951</t>
  </si>
  <si>
    <t>Plaček Jan, Ing.</t>
  </si>
  <si>
    <t>68684347</t>
  </si>
  <si>
    <t>S-0200488/19848/2019</t>
  </si>
  <si>
    <t>1902004881</t>
  </si>
  <si>
    <t>Karmazín Pavel</t>
  </si>
  <si>
    <t>70913943</t>
  </si>
  <si>
    <t>S-0200968/29218/2019</t>
  </si>
  <si>
    <t>1902009681</t>
  </si>
  <si>
    <t>Zemědělské družstvo Haňovice</t>
  </si>
  <si>
    <t>00147346</t>
  </si>
  <si>
    <t>S-0201593/50743/2018</t>
  </si>
  <si>
    <t>S-2500177/135648/2017</t>
  </si>
  <si>
    <t>1802015931</t>
  </si>
  <si>
    <t>1725001771</t>
  </si>
  <si>
    <t>HERBASTAR, spol. s r.o.</t>
  </si>
  <si>
    <t>47915951</t>
  </si>
  <si>
    <t>Zemědělské družstvo Hrušovany u Brna</t>
  </si>
  <si>
    <t>47916591</t>
  </si>
  <si>
    <t>S-0200102/05405/2019</t>
  </si>
  <si>
    <t>1902001021</t>
  </si>
  <si>
    <t>MANDLOŇ s.r.o.</t>
  </si>
  <si>
    <t>29361311</t>
  </si>
  <si>
    <t>S-0201311/36875/2019</t>
  </si>
  <si>
    <t>1902013111</t>
  </si>
  <si>
    <t>Týnin dvůr, s.r.o.</t>
  </si>
  <si>
    <t>07561431</t>
  </si>
  <si>
    <t>S-0203080/135676/2018</t>
  </si>
  <si>
    <t>S-0203069/135660/2018</t>
  </si>
  <si>
    <t>1802030801</t>
  </si>
  <si>
    <t>1802030691</t>
  </si>
  <si>
    <t>ZOD Haná, družstvo se sídlem ve Švábenicích</t>
  </si>
  <si>
    <t>00141640</t>
  </si>
  <si>
    <t>Vinohradnická společnost spol. s r.o.</t>
  </si>
  <si>
    <t>49437232</t>
  </si>
  <si>
    <t>S-0201912/65689/2018</t>
  </si>
  <si>
    <t>1802019121</t>
  </si>
  <si>
    <t>Martiš Tomáš</t>
  </si>
  <si>
    <t>65319168</t>
  </si>
  <si>
    <t>S-0203214/137881/2018</t>
  </si>
  <si>
    <t>S-0201773/52706/2019</t>
  </si>
  <si>
    <t>1802032141</t>
  </si>
  <si>
    <t>1902017731</t>
  </si>
  <si>
    <t>GROW TRACK s.r.o.</t>
  </si>
  <si>
    <t>06022600</t>
  </si>
  <si>
    <t>S-0203374/133396/2017</t>
  </si>
  <si>
    <t>1702033741</t>
  </si>
  <si>
    <t>ZS Pitín, a.s.</t>
  </si>
  <si>
    <t>25506561</t>
  </si>
  <si>
    <t>S-0202576/102027/2018</t>
  </si>
  <si>
    <t>1802025761</t>
  </si>
  <si>
    <t>72366753</t>
  </si>
  <si>
    <t>S-0202563/100852/2018</t>
  </si>
  <si>
    <t>S-0202569/100872/2018</t>
  </si>
  <si>
    <t>1802025631</t>
  </si>
  <si>
    <t>1802025691</t>
  </si>
  <si>
    <t>Polach Petr</t>
  </si>
  <si>
    <t>60400943</t>
  </si>
  <si>
    <t>S-0201437/47785/2018</t>
  </si>
  <si>
    <t>1802014371</t>
  </si>
  <si>
    <t>Čapka Václav Ing.</t>
  </si>
  <si>
    <t>44032943</t>
  </si>
  <si>
    <t>S-0200346/11864/2019</t>
  </si>
  <si>
    <t>1902003461</t>
  </si>
  <si>
    <t>Obrtel Svatoslav</t>
  </si>
  <si>
    <t>60022078</t>
  </si>
  <si>
    <t>S-0300023/11645/2019</t>
  </si>
  <si>
    <t>1903000231</t>
  </si>
  <si>
    <t>S-0201715/56253/2018</t>
  </si>
  <si>
    <t>1802017151</t>
  </si>
  <si>
    <t>Korenek Miroslav</t>
  </si>
  <si>
    <t>74565061</t>
  </si>
  <si>
    <t>S-0202327/85286/2018</t>
  </si>
  <si>
    <t>1802023271</t>
  </si>
  <si>
    <t>S-0500093/89384/2018</t>
  </si>
  <si>
    <t>1805000931</t>
  </si>
  <si>
    <t>R. HLAVICA s.r.o.</t>
  </si>
  <si>
    <t>26296039</t>
  </si>
  <si>
    <t>S-0200098/05397/2019</t>
  </si>
  <si>
    <t>1902000981</t>
  </si>
  <si>
    <t>ZAKFARM s.r.o.</t>
  </si>
  <si>
    <t>04997981</t>
  </si>
  <si>
    <t>S-0203511/137327/2017</t>
  </si>
  <si>
    <t>1702035111</t>
  </si>
  <si>
    <t>NATURE PRODUCTS s.r.o.</t>
  </si>
  <si>
    <t>04722094</t>
  </si>
  <si>
    <t>S-0201896/55743/2019</t>
  </si>
  <si>
    <t>S-0201101/30589/2019</t>
  </si>
  <si>
    <t>S-0201091/30499/2019</t>
  </si>
  <si>
    <t>1902018961</t>
  </si>
  <si>
    <t>1902011011</t>
  </si>
  <si>
    <t>1902010911</t>
  </si>
  <si>
    <t>F A D O M   s. r. o.</t>
  </si>
  <si>
    <t>46508538</t>
  </si>
  <si>
    <t>Berry servis, s.r.o.</t>
  </si>
  <si>
    <t>26155346</t>
  </si>
  <si>
    <t>Halady Martin</t>
  </si>
  <si>
    <t>49965727</t>
  </si>
  <si>
    <t>S-0202226/66204/2019</t>
  </si>
  <si>
    <t>1902022261</t>
  </si>
  <si>
    <t>Podroužek František</t>
  </si>
  <si>
    <t>05254787</t>
  </si>
  <si>
    <t>S-0200394/11683/2019</t>
  </si>
  <si>
    <t>1902003941</t>
  </si>
  <si>
    <t>Volák Bohumil</t>
  </si>
  <si>
    <t>03905608</t>
  </si>
  <si>
    <t>S-0203079/135675/2018</t>
  </si>
  <si>
    <t>1802030791</t>
  </si>
  <si>
    <t>Kubík Petr</t>
  </si>
  <si>
    <t>70934380</t>
  </si>
  <si>
    <t>S-0200625/21283/2018</t>
  </si>
  <si>
    <t>S-0200626/21285/2018</t>
  </si>
  <si>
    <t>1802006251</t>
  </si>
  <si>
    <t>1802006261</t>
  </si>
  <si>
    <t>Habětín Jan</t>
  </si>
  <si>
    <t>75131480</t>
  </si>
  <si>
    <t>S-0202216/75310/2018</t>
  </si>
  <si>
    <t>1802022161</t>
  </si>
  <si>
    <t>S-0202693/116051/2018</t>
  </si>
  <si>
    <t>1802026931</t>
  </si>
  <si>
    <t>Havlíček Radek</t>
  </si>
  <si>
    <t>43767877</t>
  </si>
  <si>
    <t>S-0202611/102630/2018</t>
  </si>
  <si>
    <t>1802026111</t>
  </si>
  <si>
    <t>Buzický Petr, Ing.</t>
  </si>
  <si>
    <t>42727022</t>
  </si>
  <si>
    <t>S-0203195/138003/2018</t>
  </si>
  <si>
    <t>1802031951</t>
  </si>
  <si>
    <t>Zemědělské družstvo se sídlem v Dlouhé Lhotě</t>
  </si>
  <si>
    <t>47048336</t>
  </si>
  <si>
    <t>S-0201377/38978/2019</t>
  </si>
  <si>
    <t>1902013771</t>
  </si>
  <si>
    <t>S-0201440/40979/2019</t>
  </si>
  <si>
    <t>S-0201533/42958/2019</t>
  </si>
  <si>
    <t>1902014401</t>
  </si>
  <si>
    <t>1902015331</t>
  </si>
  <si>
    <t>Krhut Josef</t>
  </si>
  <si>
    <t>16627326</t>
  </si>
  <si>
    <t>Tvrdoň Karel</t>
  </si>
  <si>
    <t>60037954</t>
  </si>
  <si>
    <t>S-0200954/29188/2019</t>
  </si>
  <si>
    <t>S-0200938/29157/2019</t>
  </si>
  <si>
    <t>1902009541</t>
  </si>
  <si>
    <t>1902009381</t>
  </si>
  <si>
    <t>Zemědělská výroba a služby, s. r. o.</t>
  </si>
  <si>
    <t>47538210</t>
  </si>
  <si>
    <t>Zemědělské obchodní družstvo Roztoky - Kruh</t>
  </si>
  <si>
    <t>00129046</t>
  </si>
  <si>
    <t>S-0201000/28801/2019</t>
  </si>
  <si>
    <t>S-0200870/27033/2019</t>
  </si>
  <si>
    <t>S-0202347/88334/2018</t>
  </si>
  <si>
    <t>1902010001</t>
  </si>
  <si>
    <t>1902008701</t>
  </si>
  <si>
    <t>1802023471</t>
  </si>
  <si>
    <t>Zemědělské družstvo Sázavka</t>
  </si>
  <si>
    <t>15058441</t>
  </si>
  <si>
    <t>Růčka Zdeněk</t>
  </si>
  <si>
    <t>48412490</t>
  </si>
  <si>
    <t>SLAKO s.r.o.</t>
  </si>
  <si>
    <t>60915005</t>
  </si>
  <si>
    <t>S-0200821/25676/2019</t>
  </si>
  <si>
    <t>1902008211</t>
  </si>
  <si>
    <t>S-0202526/96163/2018</t>
  </si>
  <si>
    <t>1802025261</t>
  </si>
  <si>
    <t>AGROTECH, spol. s r.o.</t>
  </si>
  <si>
    <t>48390917</t>
  </si>
  <si>
    <t>S-0300097/33760/2019</t>
  </si>
  <si>
    <t>1903000971</t>
  </si>
  <si>
    <t>Polák Aleš</t>
  </si>
  <si>
    <t>03884708</t>
  </si>
  <si>
    <t>S-2600014/45439/2018</t>
  </si>
  <si>
    <t>1826000141</t>
  </si>
  <si>
    <t>Sady Tuchoraz spol. s r.o.</t>
  </si>
  <si>
    <t>47538155</t>
  </si>
  <si>
    <t>S-0201456/41398/2019</t>
  </si>
  <si>
    <t>1902014561</t>
  </si>
  <si>
    <t>Čepek Petr</t>
  </si>
  <si>
    <t>02755157</t>
  </si>
  <si>
    <t>S-0200253/11554/2019</t>
  </si>
  <si>
    <t>1902002531</t>
  </si>
  <si>
    <t>Jakoubková Petra, Bc.</t>
  </si>
  <si>
    <t>03856127</t>
  </si>
  <si>
    <t>S-0200262/11583/2019</t>
  </si>
  <si>
    <t>1902002621</t>
  </si>
  <si>
    <t>Krajíček Karel, Ing.</t>
  </si>
  <si>
    <t>48197335</t>
  </si>
  <si>
    <t>S-0200664/21899/2019</t>
  </si>
  <si>
    <t>1902006641</t>
  </si>
  <si>
    <t>Krakonošův ranč - hospodářské družstvo</t>
  </si>
  <si>
    <t>48172936</t>
  </si>
  <si>
    <t>S-0202342/87967/2018</t>
  </si>
  <si>
    <t>1802023421</t>
  </si>
  <si>
    <t>Pošumavské zemědělství a.s.</t>
  </si>
  <si>
    <t>26369184</t>
  </si>
  <si>
    <t>S-2500211/29856/2019</t>
  </si>
  <si>
    <t>1925002111</t>
  </si>
  <si>
    <t>Královec Jan, Ing.</t>
  </si>
  <si>
    <t>73731684</t>
  </si>
  <si>
    <t>S-0201591/48640/2019</t>
  </si>
  <si>
    <t>1902015911</t>
  </si>
  <si>
    <t>S-0200190/07198/2019</t>
  </si>
  <si>
    <t>1902001901</t>
  </si>
  <si>
    <t>Nedbal Miroslav</t>
  </si>
  <si>
    <t>48197505</t>
  </si>
  <si>
    <t>S-0201844/63278/2018</t>
  </si>
  <si>
    <t>1802018441</t>
  </si>
  <si>
    <t>Novosádová Pavlína</t>
  </si>
  <si>
    <t>88308359</t>
  </si>
  <si>
    <t>S-0202382/77560/2019</t>
  </si>
  <si>
    <t>1902023821</t>
  </si>
  <si>
    <t>Kovář Milan</t>
  </si>
  <si>
    <t>43610455</t>
  </si>
  <si>
    <t>S-0201434/39652/2019</t>
  </si>
  <si>
    <t>1902014341</t>
  </si>
  <si>
    <t>Bulušek Daniel</t>
  </si>
  <si>
    <t>71210652</t>
  </si>
  <si>
    <t>S-0202784/124610/2018</t>
  </si>
  <si>
    <t>1802027841</t>
  </si>
  <si>
    <t>S-0202016/59907/2019</t>
  </si>
  <si>
    <t>1902020161</t>
  </si>
  <si>
    <t>S-0202102/63361/2019</t>
  </si>
  <si>
    <t>1902021021</t>
  </si>
  <si>
    <t>S-0202206/65290/2019</t>
  </si>
  <si>
    <t>1902022061</t>
  </si>
  <si>
    <t>Ungrová Marie</t>
  </si>
  <si>
    <t>47694530</t>
  </si>
  <si>
    <t>S-0202101/63364/2019</t>
  </si>
  <si>
    <t>1902021011</t>
  </si>
  <si>
    <t>Jon Jan</t>
  </si>
  <si>
    <t>87282259</t>
  </si>
  <si>
    <t>S-0200435/18518/2019</t>
  </si>
  <si>
    <t>1902004351</t>
  </si>
  <si>
    <t>S-0300007/05443/2019</t>
  </si>
  <si>
    <t>1903000071</t>
  </si>
  <si>
    <t>S-0200147/05260/2019</t>
  </si>
  <si>
    <t>1902001471</t>
  </si>
  <si>
    <t>Jelínková Hana</t>
  </si>
  <si>
    <t>75128616</t>
  </si>
  <si>
    <t>S-0500152/133192/2018</t>
  </si>
  <si>
    <t>1805001521</t>
  </si>
  <si>
    <t>S-0200389/11722/2019</t>
  </si>
  <si>
    <t>S-2500063/18580/2019</t>
  </si>
  <si>
    <t>1902003891</t>
  </si>
  <si>
    <t>1925000631</t>
  </si>
  <si>
    <t>Žert Zdeněk</t>
  </si>
  <si>
    <t>66492734</t>
  </si>
  <si>
    <t>S-2500154/29088/2019</t>
  </si>
  <si>
    <t>S-0202800/126534/2018</t>
  </si>
  <si>
    <t>1925001541</t>
  </si>
  <si>
    <t>1802028001</t>
  </si>
  <si>
    <t>Zámoraví, a.s.</t>
  </si>
  <si>
    <t>25313045</t>
  </si>
  <si>
    <t>Farma ToKu s.r.o.</t>
  </si>
  <si>
    <t>03119106</t>
  </si>
  <si>
    <t>S-0202538/95758/2018</t>
  </si>
  <si>
    <t>S-0202512/96143/2018</t>
  </si>
  <si>
    <t>1802025381</t>
  </si>
  <si>
    <t>1802025121</t>
  </si>
  <si>
    <t>Pouzar Jaroslav, Ing.</t>
  </si>
  <si>
    <t>46633782</t>
  </si>
  <si>
    <t>Bartoň Pavel, MUDr.</t>
  </si>
  <si>
    <t>72056061</t>
  </si>
  <si>
    <t>S-0202523/96124/2018</t>
  </si>
  <si>
    <t>1802025231</t>
  </si>
  <si>
    <t>Zemědělský podnik Kvasicko, a.s.</t>
  </si>
  <si>
    <t>65278844</t>
  </si>
  <si>
    <t>S-0202745/97892/2019</t>
  </si>
  <si>
    <t>1902027451</t>
  </si>
  <si>
    <t>VYSOČINA DOLNÍ HRACHOVICE, spol. s r.o.</t>
  </si>
  <si>
    <t>60850973</t>
  </si>
  <si>
    <t>S-0200056/04331/2019</t>
  </si>
  <si>
    <t>1902000561</t>
  </si>
  <si>
    <t>Beran Jan</t>
  </si>
  <si>
    <t>62528777</t>
  </si>
  <si>
    <t>S-0201371/38962/2019</t>
  </si>
  <si>
    <t>1902013711</t>
  </si>
  <si>
    <t>ZEFA Volary s.r.o.</t>
  </si>
  <si>
    <t>26074303</t>
  </si>
  <si>
    <t>S-0202599/102057/2018</t>
  </si>
  <si>
    <t>S-0202597/102054/2018</t>
  </si>
  <si>
    <t>1802025991</t>
  </si>
  <si>
    <t>1802025971</t>
  </si>
  <si>
    <t>Bubeník Roman</t>
  </si>
  <si>
    <t>75221934</t>
  </si>
  <si>
    <t>S-0200273/11605/2019</t>
  </si>
  <si>
    <t>S-0200289/11634/2019</t>
  </si>
  <si>
    <t>1902002731</t>
  </si>
  <si>
    <t>1902002891</t>
  </si>
  <si>
    <t>Kraml Adam</t>
  </si>
  <si>
    <t>04895002</t>
  </si>
  <si>
    <t>S-0201167/34090/2019</t>
  </si>
  <si>
    <t>1902011671</t>
  </si>
  <si>
    <t>ROSA Sudoměřice spol. s r.o.</t>
  </si>
  <si>
    <t>46682848</t>
  </si>
  <si>
    <t>S-0202388/90473/2018</t>
  </si>
  <si>
    <t>1802023881</t>
  </si>
  <si>
    <t>Zemědělské a obchodní družstvo Kluky</t>
  </si>
  <si>
    <t>48208311</t>
  </si>
  <si>
    <t>S-2500208/29653/2019</t>
  </si>
  <si>
    <t>1925002081</t>
  </si>
  <si>
    <t>Plánský Václav</t>
  </si>
  <si>
    <t>41937384</t>
  </si>
  <si>
    <t>S-0200623/19390/2019</t>
  </si>
  <si>
    <t>1902006231</t>
  </si>
  <si>
    <t>Truhlář Antonín</t>
  </si>
  <si>
    <t>73540323</t>
  </si>
  <si>
    <t>S-0202917/129204/2018</t>
  </si>
  <si>
    <t>S-0202916/129202/2018</t>
  </si>
  <si>
    <t>1802029171</t>
  </si>
  <si>
    <t>1802029161</t>
  </si>
  <si>
    <t>Kubeš Martin</t>
  </si>
  <si>
    <t>70956553</t>
  </si>
  <si>
    <t>S-0500154/137918/2018</t>
  </si>
  <si>
    <t>1805001541</t>
  </si>
  <si>
    <t>Šťastný Josef</t>
  </si>
  <si>
    <t>45004005</t>
  </si>
  <si>
    <t>S-0201905/55532/2019</t>
  </si>
  <si>
    <t>S-0201834/55885/2019</t>
  </si>
  <si>
    <t>1902019051</t>
  </si>
  <si>
    <t>1902018341</t>
  </si>
  <si>
    <t>S-0201083/31529/2019</t>
  </si>
  <si>
    <t>1902010831</t>
  </si>
  <si>
    <t>Zemědělské družstvo Pojbuky</t>
  </si>
  <si>
    <t>00114880</t>
  </si>
  <si>
    <t>S-0201420/39367/2019</t>
  </si>
  <si>
    <t>1902014201</t>
  </si>
  <si>
    <t>Krátoška Milan</t>
  </si>
  <si>
    <t>65020693</t>
  </si>
  <si>
    <t>S-0200609/20039/2019</t>
  </si>
  <si>
    <t>S-0200556/19954/2019</t>
  </si>
  <si>
    <t>S-0200525/19911/2019</t>
  </si>
  <si>
    <t>S-0200724/23243/2018</t>
  </si>
  <si>
    <t>1902006091</t>
  </si>
  <si>
    <t>1902005561</t>
  </si>
  <si>
    <t>1902005251</t>
  </si>
  <si>
    <t>1802007241</t>
  </si>
  <si>
    <t>S-0200136/05479/2019</t>
  </si>
  <si>
    <t>1902001361</t>
  </si>
  <si>
    <t>BA-VA farma s.r.o.</t>
  </si>
  <si>
    <t>04161475</t>
  </si>
  <si>
    <t>S-0203064/135651/2018</t>
  </si>
  <si>
    <t>1802030641</t>
  </si>
  <si>
    <t>S-0202187/73255/2018</t>
  </si>
  <si>
    <t>1802021871</t>
  </si>
  <si>
    <t>Bendová Dominika</t>
  </si>
  <si>
    <t>07032137</t>
  </si>
  <si>
    <t>S-0202088/61904/2019</t>
  </si>
  <si>
    <t>S-0200820/26118/2018</t>
  </si>
  <si>
    <t>1902020881</t>
  </si>
  <si>
    <t>1802008201</t>
  </si>
  <si>
    <t>Zdráhalová Jaroslava</t>
  </si>
  <si>
    <t>64200868</t>
  </si>
  <si>
    <t>BROSSA s.r.o.</t>
  </si>
  <si>
    <t>47670266</t>
  </si>
  <si>
    <t>S-0202301/74172/2019</t>
  </si>
  <si>
    <t>S-0202011/59595/2019</t>
  </si>
  <si>
    <t>S-0202260/66460/2019</t>
  </si>
  <si>
    <t>1902023011</t>
  </si>
  <si>
    <t>1902020111</t>
  </si>
  <si>
    <t>1902022601</t>
  </si>
  <si>
    <t>AGRO-SLUŽBY SECKÝ s.r.o.</t>
  </si>
  <si>
    <t>28812433</t>
  </si>
  <si>
    <t>LUHA zemědělská, a.s.</t>
  </si>
  <si>
    <t>63491991</t>
  </si>
  <si>
    <t>Farma Dřeveš, s.r.o.</t>
  </si>
  <si>
    <t>25289411</t>
  </si>
  <si>
    <t>S-0202557/97031/2018</t>
  </si>
  <si>
    <t>S-0203201/138010/2018</t>
  </si>
  <si>
    <t>1802025571</t>
  </si>
  <si>
    <t>1802032011</t>
  </si>
  <si>
    <t>S-0201095/30523/2019</t>
  </si>
  <si>
    <t>1902010951</t>
  </si>
  <si>
    <t>Halenka Miloslav</t>
  </si>
  <si>
    <t>47184965</t>
  </si>
  <si>
    <t>S-0200349/11872/2019</t>
  </si>
  <si>
    <t>1902003491</t>
  </si>
  <si>
    <t>Minařík Jaroslav</t>
  </si>
  <si>
    <t>73362204</t>
  </si>
  <si>
    <t>S-0202373/88883/2018</t>
  </si>
  <si>
    <t>1802023731</t>
  </si>
  <si>
    <t>Horák Milan</t>
  </si>
  <si>
    <t>43465307</t>
  </si>
  <si>
    <t>S-0202860/128050/2018</t>
  </si>
  <si>
    <t>1802028601</t>
  </si>
  <si>
    <t>ZKUŠEBNÍ STANICE Trutnov s.r.o.</t>
  </si>
  <si>
    <t>25918508</t>
  </si>
  <si>
    <t>S-0201847/55914/2019</t>
  </si>
  <si>
    <t>S-0202043/60763/2019</t>
  </si>
  <si>
    <t>1902018471</t>
  </si>
  <si>
    <t>1902020431</t>
  </si>
  <si>
    <t>Obchodně zemědělská společnost ZEMPOL, spol. s r.o.</t>
  </si>
  <si>
    <t>42767881</t>
  </si>
  <si>
    <t>Holub Kamil</t>
  </si>
  <si>
    <t>48176834</t>
  </si>
  <si>
    <t>S-0200516/19893/2019</t>
  </si>
  <si>
    <t>S-0200502/19876/2019</t>
  </si>
  <si>
    <t>S-2500079/20007/2019</t>
  </si>
  <si>
    <t>1902005161</t>
  </si>
  <si>
    <t>1902005021</t>
  </si>
  <si>
    <t>1925000791</t>
  </si>
  <si>
    <t>Bukáček Petr</t>
  </si>
  <si>
    <t>70969779</t>
  </si>
  <si>
    <t>Blažek Tomáš</t>
  </si>
  <si>
    <t>68508794</t>
  </si>
  <si>
    <t>S-0201491/43171/2019</t>
  </si>
  <si>
    <t>1902014911</t>
  </si>
  <si>
    <t>FARMA ORYX spol. s r.o.</t>
  </si>
  <si>
    <t>47977418</t>
  </si>
  <si>
    <t>S-0202331/87336/2018</t>
  </si>
  <si>
    <t>1802023311</t>
  </si>
  <si>
    <t>S-0201124/33161/2019</t>
  </si>
  <si>
    <t>1902011241</t>
  </si>
  <si>
    <t>Zelníček Radek</t>
  </si>
  <si>
    <t>75036002</t>
  </si>
  <si>
    <t>S-0200892/29021/2019</t>
  </si>
  <si>
    <t>S-0200946/29174/2019</t>
  </si>
  <si>
    <t>S-2500174/29273/2019</t>
  </si>
  <si>
    <t>1902008921</t>
  </si>
  <si>
    <t>1902009461</t>
  </si>
  <si>
    <t>1925001741</t>
  </si>
  <si>
    <t>Mička Jan</t>
  </si>
  <si>
    <t>73179841</t>
  </si>
  <si>
    <t>Dostalík Jiří</t>
  </si>
  <si>
    <t>44888309</t>
  </si>
  <si>
    <t>S-0201262/41584/2018</t>
  </si>
  <si>
    <t>S-0201294/42393/2018</t>
  </si>
  <si>
    <t>1802012621</t>
  </si>
  <si>
    <t>1802012941</t>
  </si>
  <si>
    <t>Matěják Stanislav, Ing.</t>
  </si>
  <si>
    <t>14562804</t>
  </si>
  <si>
    <t>S-0200150/05496/2019</t>
  </si>
  <si>
    <t>1902001501</t>
  </si>
  <si>
    <t>Mackovík Zbyněk, Ing.</t>
  </si>
  <si>
    <t>46588990</t>
  </si>
  <si>
    <t>S-0202713/116401/2018</t>
  </si>
  <si>
    <t>1802027131</t>
  </si>
  <si>
    <t>S-0202487/93836/2018</t>
  </si>
  <si>
    <t>S-0202482/93842/2018</t>
  </si>
  <si>
    <t>1802024871</t>
  </si>
  <si>
    <t>1802024821</t>
  </si>
  <si>
    <t>S-0203086/135683/2018</t>
  </si>
  <si>
    <t>1802030861</t>
  </si>
  <si>
    <t>S-0300162/133102/2018</t>
  </si>
  <si>
    <t>1803001621</t>
  </si>
  <si>
    <t>AGROSPOL, agrární družstvo</t>
  </si>
  <si>
    <t>49447564</t>
  </si>
  <si>
    <t>S-0200233/10976/2019</t>
  </si>
  <si>
    <t>1902002331</t>
  </si>
  <si>
    <t>Frič František</t>
  </si>
  <si>
    <t>41383117</t>
  </si>
  <si>
    <t>S-0201018/30107/2019</t>
  </si>
  <si>
    <t>1902010181</t>
  </si>
  <si>
    <t>Kurtinec Jaroslav</t>
  </si>
  <si>
    <t>46753184</t>
  </si>
  <si>
    <t>S-2500030/06182/2016</t>
  </si>
  <si>
    <t>1625000301</t>
  </si>
  <si>
    <t>AGRO Skalice s.r.o.</t>
  </si>
  <si>
    <t>25481479</t>
  </si>
  <si>
    <t>S-0202817/128002/2018</t>
  </si>
  <si>
    <t>1802028171</t>
  </si>
  <si>
    <t>Soukal Ladislav</t>
  </si>
  <si>
    <t>46496017</t>
  </si>
  <si>
    <t>S-0201774/58779/2018</t>
  </si>
  <si>
    <t>1802017741</t>
  </si>
  <si>
    <t>ZEMSPOL a.s. Sloup</t>
  </si>
  <si>
    <t>25324390</t>
  </si>
  <si>
    <t>S-0201954/56881/2019</t>
  </si>
  <si>
    <t>S-0202005/58800/2019</t>
  </si>
  <si>
    <t>1902019541</t>
  </si>
  <si>
    <t>1902020051</t>
  </si>
  <si>
    <t>Vinohradník Jan, Mgr.</t>
  </si>
  <si>
    <t>73369888</t>
  </si>
  <si>
    <t>S-0200734/24654/2019</t>
  </si>
  <si>
    <t>1902007341</t>
  </si>
  <si>
    <t>VSP Group, a.s.</t>
  </si>
  <si>
    <t>25536346</t>
  </si>
  <si>
    <t>S-0200930/29110/2019</t>
  </si>
  <si>
    <t>S-0200970/29221/2019</t>
  </si>
  <si>
    <t>1902009301</t>
  </si>
  <si>
    <t>1902009701</t>
  </si>
  <si>
    <t>Havránek Jakub</t>
  </si>
  <si>
    <t>05952026</t>
  </si>
  <si>
    <t>S-0202110/71267/2018</t>
  </si>
  <si>
    <t>1802021101</t>
  </si>
  <si>
    <t>Studnička Pavel</t>
  </si>
  <si>
    <t>46751548</t>
  </si>
  <si>
    <t>S-0203104/135704/2018</t>
  </si>
  <si>
    <t>1802031041</t>
  </si>
  <si>
    <t>Selská akciová společnost</t>
  </si>
  <si>
    <t>28188594</t>
  </si>
  <si>
    <t>S-0200010/00353/2019</t>
  </si>
  <si>
    <t>1902000101</t>
  </si>
  <si>
    <t>Horák Ladislav</t>
  </si>
  <si>
    <t>70900060</t>
  </si>
  <si>
    <t>S-0300148/110364/2018</t>
  </si>
  <si>
    <t>S-0202669/110275/2018</t>
  </si>
  <si>
    <t>S-0202168/72991/2018</t>
  </si>
  <si>
    <t>S-0202173/72998/2018</t>
  </si>
  <si>
    <t>S-0202192/73289/2018</t>
  </si>
  <si>
    <t>1803001481</t>
  </si>
  <si>
    <t>1802026691</t>
  </si>
  <si>
    <t>1802021681</t>
  </si>
  <si>
    <t>1802021731</t>
  </si>
  <si>
    <t>1802021921</t>
  </si>
  <si>
    <t>Zemědělské a obchodní družstvo "Bratranců Veverkových" Živanice</t>
  </si>
  <si>
    <t>00127876</t>
  </si>
  <si>
    <t>Klíč Květoslav</t>
  </si>
  <si>
    <t>75153611</t>
  </si>
  <si>
    <t>Zemědělská společnost Rozhled, a.s.</t>
  </si>
  <si>
    <t>65138104</t>
  </si>
  <si>
    <t>S-0201265/35418/2019</t>
  </si>
  <si>
    <t>S-0201264/35429/2019</t>
  </si>
  <si>
    <t>1902012651</t>
  </si>
  <si>
    <t>1902012641</t>
  </si>
  <si>
    <t>Matějka Josef</t>
  </si>
  <si>
    <t>60156872</t>
  </si>
  <si>
    <t>Zemědělské družstvo Chýšť</t>
  </si>
  <si>
    <t>00127311</t>
  </si>
  <si>
    <t>S-0202644/108014/2018</t>
  </si>
  <si>
    <t>1802026441</t>
  </si>
  <si>
    <t>Farma Dobřečov s.r.o.</t>
  </si>
  <si>
    <t>27849341</t>
  </si>
  <si>
    <t>S-0201175/34001/2019</t>
  </si>
  <si>
    <t>1902011751</t>
  </si>
  <si>
    <t>Zemědělská akciová společnost Březno</t>
  </si>
  <si>
    <t>61672700</t>
  </si>
  <si>
    <t>S-0201574/46642/2019</t>
  </si>
  <si>
    <t>1902015741</t>
  </si>
  <si>
    <t>S-0202554/96643/2018</t>
  </si>
  <si>
    <t>1802025541</t>
  </si>
  <si>
    <t>AGRONEA a.s. Polička</t>
  </si>
  <si>
    <t>64789471</t>
  </si>
  <si>
    <t>S-0202304/74206/2019</t>
  </si>
  <si>
    <t>S-0202291/73895/2019</t>
  </si>
  <si>
    <t>1902023041</t>
  </si>
  <si>
    <t>1902022911</t>
  </si>
  <si>
    <t>Kaňka Jaromír</t>
  </si>
  <si>
    <t>72538791</t>
  </si>
  <si>
    <t>LEV Banín s.r.o.</t>
  </si>
  <si>
    <t>25916181</t>
  </si>
  <si>
    <t>S-0202687/116022/2018</t>
  </si>
  <si>
    <t>1802026871</t>
  </si>
  <si>
    <t>AGRO - STONAŘOV, družstvo</t>
  </si>
  <si>
    <t>49973479</t>
  </si>
  <si>
    <t>S-0202553/96645/2018</t>
  </si>
  <si>
    <t>S-0202552/96647/2018</t>
  </si>
  <si>
    <t>1802025531</t>
  </si>
  <si>
    <t>1802025521</t>
  </si>
  <si>
    <t>S-0202884/128986/2018</t>
  </si>
  <si>
    <t>1802028841</t>
  </si>
  <si>
    <t>Cafourek Jiří, Bc.</t>
  </si>
  <si>
    <t>76406784</t>
  </si>
  <si>
    <t>S-0200645/21277/2019</t>
  </si>
  <si>
    <t>1902006451</t>
  </si>
  <si>
    <t>S-0202271/78449/2018</t>
  </si>
  <si>
    <t>1802022711</t>
  </si>
  <si>
    <t>Nevrkla Petr</t>
  </si>
  <si>
    <t>43508731</t>
  </si>
  <si>
    <t>S-0202062/60891/2019</t>
  </si>
  <si>
    <t>S-0201979/58052/2019</t>
  </si>
  <si>
    <t>S-0201940/57223/2019</t>
  </si>
  <si>
    <t>S-0201930/57145/2019</t>
  </si>
  <si>
    <t>S-0201854/55948/2019</t>
  </si>
  <si>
    <t>S-0201552/44607/2019</t>
  </si>
  <si>
    <t>1902020621</t>
  </si>
  <si>
    <t>1902019791</t>
  </si>
  <si>
    <t>1902019401</t>
  </si>
  <si>
    <t>1902019301</t>
  </si>
  <si>
    <t>1902018541</t>
  </si>
  <si>
    <t>1902015521</t>
  </si>
  <si>
    <t>KLAS Horní Ves s.r.o.</t>
  </si>
  <si>
    <t>49050702</t>
  </si>
  <si>
    <t>Jetleb Jiří</t>
  </si>
  <si>
    <t>72030062</t>
  </si>
  <si>
    <t>Topinka Jaroslav</t>
  </si>
  <si>
    <t>66289246</t>
  </si>
  <si>
    <t>Přívratský David</t>
  </si>
  <si>
    <t>04827864</t>
  </si>
  <si>
    <t>Veleta Václav</t>
  </si>
  <si>
    <t>41890558</t>
  </si>
  <si>
    <t>S-0201670/51611/2019</t>
  </si>
  <si>
    <t>S-0201721/51769/2019</t>
  </si>
  <si>
    <t>S-0201733/51811/2019</t>
  </si>
  <si>
    <t>1902016701</t>
  </si>
  <si>
    <t>1902017211</t>
  </si>
  <si>
    <t>1902017331</t>
  </si>
  <si>
    <t>Novák František</t>
  </si>
  <si>
    <t>48456578</t>
  </si>
  <si>
    <t>Vaňha Jiří</t>
  </si>
  <si>
    <t>41888189</t>
  </si>
  <si>
    <t>S-0200176/06071/2019</t>
  </si>
  <si>
    <t>1902001761</t>
  </si>
  <si>
    <t>FARMA Nová Ves, spol. s r.o.</t>
  </si>
  <si>
    <t>46346287</t>
  </si>
  <si>
    <t>S-0200773/24717/2019</t>
  </si>
  <si>
    <t>1902007731</t>
  </si>
  <si>
    <t>KK AGRO s.r.o.</t>
  </si>
  <si>
    <t>25526791</t>
  </si>
  <si>
    <t>S-0200509/19569/2019</t>
  </si>
  <si>
    <t>1902005091</t>
  </si>
  <si>
    <t>47251859</t>
  </si>
  <si>
    <t>S-0200856/26506/2019</t>
  </si>
  <si>
    <t>S-0200838/26169/2019</t>
  </si>
  <si>
    <t>S-0200837/26167/2019</t>
  </si>
  <si>
    <t>S-0200836/26165/2019</t>
  </si>
  <si>
    <t>1902008561</t>
  </si>
  <si>
    <t>1902008381</t>
  </si>
  <si>
    <t>1902008371</t>
  </si>
  <si>
    <t>1902008361</t>
  </si>
  <si>
    <t>Mazanec Josef</t>
  </si>
  <si>
    <t>43820409</t>
  </si>
  <si>
    <t>SPV Pelhřimov, a.s.</t>
  </si>
  <si>
    <t>25157507</t>
  </si>
  <si>
    <t>S-0200969/29219/2019</t>
  </si>
  <si>
    <t>S-0200966/29212/2019</t>
  </si>
  <si>
    <t>S-0200936/29153/2019</t>
  </si>
  <si>
    <t>1902009691</t>
  </si>
  <si>
    <t>1902009661</t>
  </si>
  <si>
    <t>1902009361</t>
  </si>
  <si>
    <t>Jambor Milan</t>
  </si>
  <si>
    <t>04604172</t>
  </si>
  <si>
    <t>S-0200050/04033/2019</t>
  </si>
  <si>
    <t>1902000501</t>
  </si>
  <si>
    <t>Fanta Václav</t>
  </si>
  <si>
    <t>46407456</t>
  </si>
  <si>
    <t>S-0300036/12396/2019</t>
  </si>
  <si>
    <t>1903000361</t>
  </si>
  <si>
    <t>S-0203157/136725/2018</t>
  </si>
  <si>
    <t>1802031571</t>
  </si>
  <si>
    <t>S-0202465/93615/2018</t>
  </si>
  <si>
    <t>1802024651</t>
  </si>
  <si>
    <t>Fendrychová Sylva</t>
  </si>
  <si>
    <t>69838771</t>
  </si>
  <si>
    <t>S-0203014/133975/2018</t>
  </si>
  <si>
    <t>1802030141</t>
  </si>
  <si>
    <t>Smetana Josef, Ing.</t>
  </si>
  <si>
    <t>75077132</t>
  </si>
  <si>
    <t>S-0200126/05453/2019</t>
  </si>
  <si>
    <t>1902001261</t>
  </si>
  <si>
    <t>A.Z.O., s.r.o.</t>
  </si>
  <si>
    <t>46974491</t>
  </si>
  <si>
    <t>S-0202773/120988/2018</t>
  </si>
  <si>
    <t>1802027731</t>
  </si>
  <si>
    <t>NORUNEX s.r.o.</t>
  </si>
  <si>
    <t>29215170</t>
  </si>
  <si>
    <t>S-0200031/01944/2019</t>
  </si>
  <si>
    <t>1902000311</t>
  </si>
  <si>
    <t>Kovačevičová Lenka, Ing.</t>
  </si>
  <si>
    <t>72081104</t>
  </si>
  <si>
    <t>S-0201932/65440/2018</t>
  </si>
  <si>
    <t>S-0201933/65443/2018</t>
  </si>
  <si>
    <t>1802019321</t>
  </si>
  <si>
    <t>1802019331</t>
  </si>
  <si>
    <t>Šigut Jan</t>
  </si>
  <si>
    <t>16628705</t>
  </si>
  <si>
    <t>S-0200369/11942/2019</t>
  </si>
  <si>
    <t>1902003691</t>
  </si>
  <si>
    <t>TOZOS spol. s r.o.</t>
  </si>
  <si>
    <t>49610651</t>
  </si>
  <si>
    <t>S-0500019/09065/2019</t>
  </si>
  <si>
    <t>1905000191</t>
  </si>
  <si>
    <t>Ježowicz Štěpán</t>
  </si>
  <si>
    <t>73767174</t>
  </si>
  <si>
    <t>S-0202904/129872/2018</t>
  </si>
  <si>
    <t>1802029041</t>
  </si>
  <si>
    <t>Zemědělské družstvo Stařeč, družstvo</t>
  </si>
  <si>
    <t>00140341</t>
  </si>
  <si>
    <t>S-0300098/34531/2019</t>
  </si>
  <si>
    <t>1903000981</t>
  </si>
  <si>
    <t>Poncza Karel</t>
  </si>
  <si>
    <t>46614745</t>
  </si>
  <si>
    <t>S-0202818/128003/2018</t>
  </si>
  <si>
    <t>1802028181</t>
  </si>
  <si>
    <t>Kostelník Martin, DiS., Bc.</t>
  </si>
  <si>
    <t>72375868</t>
  </si>
  <si>
    <t>S-0200188/07237/2019</t>
  </si>
  <si>
    <t>1902001881</t>
  </si>
  <si>
    <t>Pavlíček Vojtěch</t>
  </si>
  <si>
    <t>44065345</t>
  </si>
  <si>
    <t>S-0201646/51544/2019</t>
  </si>
  <si>
    <t>1902016461</t>
  </si>
  <si>
    <t>S-0202321/85266/2018</t>
  </si>
  <si>
    <t>1802023211</t>
  </si>
  <si>
    <t>S-0201146/33242/2019</t>
  </si>
  <si>
    <t>S-0201147/33246/2019</t>
  </si>
  <si>
    <t>1902011461</t>
  </si>
  <si>
    <t>1902011471</t>
  </si>
  <si>
    <t>Vavříková Marie</t>
  </si>
  <si>
    <t>87137674</t>
  </si>
  <si>
    <t>S-0300067/20020/2019</t>
  </si>
  <si>
    <t>1903000671</t>
  </si>
  <si>
    <t>S-0200926/29103/2019</t>
  </si>
  <si>
    <t>S-0200862/27062/2019</t>
  </si>
  <si>
    <t>S-0202785/124638/2018</t>
  </si>
  <si>
    <t>1902009261</t>
  </si>
  <si>
    <t>1902008621</t>
  </si>
  <si>
    <t>1802027851</t>
  </si>
  <si>
    <t>MOAGRO, a.s.</t>
  </si>
  <si>
    <t>26949784</t>
  </si>
  <si>
    <t>S-0202194/73164/2018</t>
  </si>
  <si>
    <t>1802021941</t>
  </si>
  <si>
    <t>VORÁČEK AGRO s.r.o.</t>
  </si>
  <si>
    <t>06631096</t>
  </si>
  <si>
    <t>S-0202426/91947/2018</t>
  </si>
  <si>
    <t>S-0202425/91941/2018</t>
  </si>
  <si>
    <t>S-0202424/91944/2018</t>
  </si>
  <si>
    <t>S-0202423/91939/2018</t>
  </si>
  <si>
    <t>1802024261</t>
  </si>
  <si>
    <t>1802024251</t>
  </si>
  <si>
    <t>1802024241</t>
  </si>
  <si>
    <t>1802024231</t>
  </si>
  <si>
    <t>Croping s.r.o.</t>
  </si>
  <si>
    <t>03812294</t>
  </si>
  <si>
    <t>S-0201600/50542/2019</t>
  </si>
  <si>
    <t>1902016001</t>
  </si>
  <si>
    <t>Kotrba Jiří</t>
  </si>
  <si>
    <t>70516286</t>
  </si>
  <si>
    <t>S-2500111/37192/2018</t>
  </si>
  <si>
    <t>1825001111</t>
  </si>
  <si>
    <t>Fila Jan</t>
  </si>
  <si>
    <t>75158124</t>
  </si>
  <si>
    <t>S-0200344/11859/2019</t>
  </si>
  <si>
    <t>1902003441</t>
  </si>
  <si>
    <t>Černá Miluše Ing.</t>
  </si>
  <si>
    <t>04003748</t>
  </si>
  <si>
    <t>S-0201741/59139/2018</t>
  </si>
  <si>
    <t>1802017411</t>
  </si>
  <si>
    <t>AGD Žákovice s.r.o.</t>
  </si>
  <si>
    <t>29381843</t>
  </si>
  <si>
    <t>S-0200076/05352/2019</t>
  </si>
  <si>
    <t>1902000761</t>
  </si>
  <si>
    <t>Pražan Luboš</t>
  </si>
  <si>
    <t>05056381</t>
  </si>
  <si>
    <t>S-0201184/39456/2018</t>
  </si>
  <si>
    <t>1802011841</t>
  </si>
  <si>
    <t>EKOZEFA Zbytiny s.r.o.</t>
  </si>
  <si>
    <t>28123522</t>
  </si>
  <si>
    <t>S-0202224/75082/2018</t>
  </si>
  <si>
    <t>1802022241</t>
  </si>
  <si>
    <t>Chyla Martin</t>
  </si>
  <si>
    <t>48782661</t>
  </si>
  <si>
    <t>S-0203458/136948/2017</t>
  </si>
  <si>
    <t>1702034581</t>
  </si>
  <si>
    <t>Petrlák Vlastimil</t>
  </si>
  <si>
    <t>03429857</t>
  </si>
  <si>
    <t>S-0201953/66821/2018</t>
  </si>
  <si>
    <t>1802019531</t>
  </si>
  <si>
    <t>FARMA RASL s.r.o.</t>
  </si>
  <si>
    <t>28783344</t>
  </si>
  <si>
    <t>S-0201489/43146/2019</t>
  </si>
  <si>
    <t>S-0200979/29246/2019</t>
  </si>
  <si>
    <t>S-0202184/72847/2018</t>
  </si>
  <si>
    <t>1902014891</t>
  </si>
  <si>
    <t>1902009791</t>
  </si>
  <si>
    <t>1802021841</t>
  </si>
  <si>
    <t>Hyrš Václav</t>
  </si>
  <si>
    <t>46442936</t>
  </si>
  <si>
    <t>S-0202102/70497/2018</t>
  </si>
  <si>
    <t>S-0200239/10821/2019</t>
  </si>
  <si>
    <t>1802021021</t>
  </si>
  <si>
    <t>1902002391</t>
  </si>
  <si>
    <t>Šobáň Petr</t>
  </si>
  <si>
    <t>05410991</t>
  </si>
  <si>
    <t>S-0500117/66230/2019</t>
  </si>
  <si>
    <t>S-0202180/64569/2019</t>
  </si>
  <si>
    <t>1905001171</t>
  </si>
  <si>
    <t>1902021801</t>
  </si>
  <si>
    <t>Ondráček vodo-topo-plyn, s.r.o.</t>
  </si>
  <si>
    <t>28828054</t>
  </si>
  <si>
    <t>AGROSLUŽBY SOUČEK s.r.o.</t>
  </si>
  <si>
    <t>07825455</t>
  </si>
  <si>
    <t>S-0200779/24723/2019</t>
  </si>
  <si>
    <t>1902007791</t>
  </si>
  <si>
    <t>Hrudka Miroslav</t>
  </si>
  <si>
    <t>72536781</t>
  </si>
  <si>
    <t>S-0201471/43091/2019</t>
  </si>
  <si>
    <t>1902014711</t>
  </si>
  <si>
    <t>Sixta Jiří</t>
  </si>
  <si>
    <t>16556755</t>
  </si>
  <si>
    <t>S-0201688/51682/2019</t>
  </si>
  <si>
    <t>1902016881</t>
  </si>
  <si>
    <t>Pavelka Luděk</t>
  </si>
  <si>
    <t>73877867</t>
  </si>
  <si>
    <t>S-0300101/43518/2017</t>
  </si>
  <si>
    <t>1703001011</t>
  </si>
  <si>
    <t>Paleček Luděk</t>
  </si>
  <si>
    <t>72026090</t>
  </si>
  <si>
    <t>S-0200119/05440/2019</t>
  </si>
  <si>
    <t>1902001191</t>
  </si>
  <si>
    <t>Beinhauer Václav</t>
  </si>
  <si>
    <t>69586047</t>
  </si>
  <si>
    <t>S-0500067/36802/2019</t>
  </si>
  <si>
    <t>S-0201337/37039/2019</t>
  </si>
  <si>
    <t>1905000671</t>
  </si>
  <si>
    <t>1902013371</t>
  </si>
  <si>
    <t>Hron František</t>
  </si>
  <si>
    <t>46391967</t>
  </si>
  <si>
    <t>Kubrycht Jiří</t>
  </si>
  <si>
    <t>61363081</t>
  </si>
  <si>
    <t>S-0202142/64008/2019</t>
  </si>
  <si>
    <t>1902021421</t>
  </si>
  <si>
    <t>72533501</t>
  </si>
  <si>
    <t>S-0202359/89381/2018</t>
  </si>
  <si>
    <t>1802023591</t>
  </si>
  <si>
    <t>Bartůněk Luboš</t>
  </si>
  <si>
    <t>87590425</t>
  </si>
  <si>
    <t>S-0201160/33342/2019</t>
  </si>
  <si>
    <t>1902011601</t>
  </si>
  <si>
    <t>Vinařství Pavel Lebloch s.r.o.</t>
  </si>
  <si>
    <t>29359295</t>
  </si>
  <si>
    <t>S-0200716/24629/2019</t>
  </si>
  <si>
    <t>S-2700600/76084/2017</t>
  </si>
  <si>
    <t>1902007161</t>
  </si>
  <si>
    <t>1727006001</t>
  </si>
  <si>
    <t>SITTEC, spol. s r.o.</t>
  </si>
  <si>
    <t>46903941</t>
  </si>
  <si>
    <t>S-0201819/55833/2019</t>
  </si>
  <si>
    <t>1902018191</t>
  </si>
  <si>
    <t>Nejedlý Tomáš</t>
  </si>
  <si>
    <t>73718238</t>
  </si>
  <si>
    <t>S-0201897/64623/2018</t>
  </si>
  <si>
    <t>1802018971</t>
  </si>
  <si>
    <t>Hohenwald s.r.o.</t>
  </si>
  <si>
    <t>28700180</t>
  </si>
  <si>
    <t>S-0202527/96165/2018</t>
  </si>
  <si>
    <t>1802025271</t>
  </si>
  <si>
    <t>AGRO Nišovice s.r.o.</t>
  </si>
  <si>
    <t>28130481</t>
  </si>
  <si>
    <t>S-2500168/29232/2019</t>
  </si>
  <si>
    <t>1925001681</t>
  </si>
  <si>
    <t>S-0202057/70128/2018</t>
  </si>
  <si>
    <t>S-0202042/70107/2018</t>
  </si>
  <si>
    <t>1802020571</t>
  </si>
  <si>
    <t>1802020421</t>
  </si>
  <si>
    <t>Janíková Hana</t>
  </si>
  <si>
    <t>06925928</t>
  </si>
  <si>
    <t>Brix Josef</t>
  </si>
  <si>
    <t>72557770</t>
  </si>
  <si>
    <t>S-0202700/116066/2018</t>
  </si>
  <si>
    <t>S-0202189/65012/2019</t>
  </si>
  <si>
    <t>1802027001</t>
  </si>
  <si>
    <t>1902021891</t>
  </si>
  <si>
    <t>Fűrbacher Vlastimil</t>
  </si>
  <si>
    <t>03866351</t>
  </si>
  <si>
    <t>Tůma Petr</t>
  </si>
  <si>
    <t>60844493</t>
  </si>
  <si>
    <t>S-0202731/118119/2018</t>
  </si>
  <si>
    <t>1802027311</t>
  </si>
  <si>
    <t>Prymus Michal</t>
  </si>
  <si>
    <t>73368920</t>
  </si>
  <si>
    <t>S-0202186/64972/2019</t>
  </si>
  <si>
    <t>1902021861</t>
  </si>
  <si>
    <t>02564106</t>
  </si>
  <si>
    <t>S-0200680/21810/2019</t>
  </si>
  <si>
    <t>1902006801</t>
  </si>
  <si>
    <t>Vukov Tomáš</t>
  </si>
  <si>
    <t>67073808</t>
  </si>
  <si>
    <t>S-0202451/79207/2019</t>
  </si>
  <si>
    <t>1902024511</t>
  </si>
  <si>
    <t>Dvořák Lukáš</t>
  </si>
  <si>
    <t>71445021</t>
  </si>
  <si>
    <t>S-2500037/09895/2019</t>
  </si>
  <si>
    <t>1925000371</t>
  </si>
  <si>
    <t>Michálková Petra</t>
  </si>
  <si>
    <t>04685253</t>
  </si>
  <si>
    <t>S-0500108/93628/2018</t>
  </si>
  <si>
    <t>1805001081</t>
  </si>
  <si>
    <t>Positive Trade s.r.o.</t>
  </si>
  <si>
    <t>29145171</t>
  </si>
  <si>
    <t>S-0200327/11811/2019</t>
  </si>
  <si>
    <t>1902003271</t>
  </si>
  <si>
    <t>Rajdlík Petr</t>
  </si>
  <si>
    <t>72086831</t>
  </si>
  <si>
    <t>S-0200278/11614/2019</t>
  </si>
  <si>
    <t>1902002781</t>
  </si>
  <si>
    <t>41547489</t>
  </si>
  <si>
    <t>S-0500137/128005/2018</t>
  </si>
  <si>
    <t>1805001371</t>
  </si>
  <si>
    <t>Babický Tomáš</t>
  </si>
  <si>
    <t>02981505</t>
  </si>
  <si>
    <t>S-0202649/108024/2018</t>
  </si>
  <si>
    <t>S-0202650/108026/2018</t>
  </si>
  <si>
    <t>1802026491</t>
  </si>
  <si>
    <t>1802026501</t>
  </si>
  <si>
    <t>Macháček Jiří</t>
  </si>
  <si>
    <t>65919360</t>
  </si>
  <si>
    <t>S-0500113/96975/2018</t>
  </si>
  <si>
    <t>1805001131</t>
  </si>
  <si>
    <t>FACHR s.r.o.</t>
  </si>
  <si>
    <t>28789148</t>
  </si>
  <si>
    <t>S-0200298/06374/2018</t>
  </si>
  <si>
    <t>1802002981</t>
  </si>
  <si>
    <t>FARMA LUBY s.r.o.</t>
  </si>
  <si>
    <t>24799513</t>
  </si>
  <si>
    <t>S-0300142/93576/2018</t>
  </si>
  <si>
    <t>S-0202440/93573/2018</t>
  </si>
  <si>
    <t>S-0202833/128021/2018</t>
  </si>
  <si>
    <t>1803001421</t>
  </si>
  <si>
    <t>1802024401</t>
  </si>
  <si>
    <t>1802028331</t>
  </si>
  <si>
    <t>Farma Stříbrný s.r.o.</t>
  </si>
  <si>
    <t>03613992</t>
  </si>
  <si>
    <t>Puchala Matěj</t>
  </si>
  <si>
    <t>06431135</t>
  </si>
  <si>
    <t>S-0201950/57249/2019</t>
  </si>
  <si>
    <t>1902019501</t>
  </si>
  <si>
    <t>Matyska Jaroslav</t>
  </si>
  <si>
    <t>48678899</t>
  </si>
  <si>
    <t>S-0201435/39847/2019</t>
  </si>
  <si>
    <t>S-0202929/130127/2018</t>
  </si>
  <si>
    <t>1902014351</t>
  </si>
  <si>
    <t>1802029291</t>
  </si>
  <si>
    <t>Strapek Petr</t>
  </si>
  <si>
    <t>40318923</t>
  </si>
  <si>
    <t>Schwarz Jan</t>
  </si>
  <si>
    <t>64485340</t>
  </si>
  <si>
    <t>S-2500148/29048/2019</t>
  </si>
  <si>
    <t>1925001481</t>
  </si>
  <si>
    <t>Salač Tomáš</t>
  </si>
  <si>
    <t>72534401</t>
  </si>
  <si>
    <t>S-0201403/39388/2019</t>
  </si>
  <si>
    <t>1902014031</t>
  </si>
  <si>
    <t>Biosedlák, s.r.o.</t>
  </si>
  <si>
    <t>05833744</t>
  </si>
  <si>
    <t>S-0200540/19932/2019</t>
  </si>
  <si>
    <t>S-0500120/107976/2018</t>
  </si>
  <si>
    <t>S-0202651/106340/2018</t>
  </si>
  <si>
    <t>1902005401</t>
  </si>
  <si>
    <t>1805001201</t>
  </si>
  <si>
    <t>1802026511</t>
  </si>
  <si>
    <t>Topič Ladislav</t>
  </si>
  <si>
    <t>47459166</t>
  </si>
  <si>
    <t>Teplý Petr</t>
  </si>
  <si>
    <t>40154815</t>
  </si>
  <si>
    <t>Pospíšil Martin</t>
  </si>
  <si>
    <t>04625293</t>
  </si>
  <si>
    <t>S-0201338/37040/2019</t>
  </si>
  <si>
    <t>S-0202741/121230/2018</t>
  </si>
  <si>
    <t>1902013381</t>
  </si>
  <si>
    <t>1802027411</t>
  </si>
  <si>
    <t>Hampl Jaroslav, Mgr.</t>
  </si>
  <si>
    <t>87590301</t>
  </si>
  <si>
    <t>S-0202257/66258/2019</t>
  </si>
  <si>
    <t>1902022571</t>
  </si>
  <si>
    <t>Kašpárek David</t>
  </si>
  <si>
    <t>02709147</t>
  </si>
  <si>
    <t>S-0500088/87335/2018</t>
  </si>
  <si>
    <t>S-0500117/102062/2018</t>
  </si>
  <si>
    <t>1805000881</t>
  </si>
  <si>
    <t>1805001171</t>
  </si>
  <si>
    <t>Lesopráce s.r.o.</t>
  </si>
  <si>
    <t>22799982</t>
  </si>
  <si>
    <t>S-0200535/19925/2019</t>
  </si>
  <si>
    <t>S-0202007/68791/2018</t>
  </si>
  <si>
    <t>1902005351</t>
  </si>
  <si>
    <t>1802020071</t>
  </si>
  <si>
    <t>Martišová Martina</t>
  </si>
  <si>
    <t>76457214</t>
  </si>
  <si>
    <t>S-0201560/46255/2019</t>
  </si>
  <si>
    <t>1902015601</t>
  </si>
  <si>
    <t>Benčová Eva</t>
  </si>
  <si>
    <t>02263378</t>
  </si>
  <si>
    <t>S-5080001/130885/2018</t>
  </si>
  <si>
    <t>INVESTIČNÍ ÚVĚRY</t>
  </si>
  <si>
    <t>S-5080003/130899/2018</t>
  </si>
  <si>
    <t>S-5080005/130905/2018</t>
  </si>
  <si>
    <t>1850800011</t>
  </si>
  <si>
    <t>1850800031</t>
  </si>
  <si>
    <t>1850800051</t>
  </si>
  <si>
    <t>Bíza Petr, Ing.</t>
  </si>
  <si>
    <t>70894868</t>
  </si>
  <si>
    <t>Šašek Vladimír, Ing.</t>
  </si>
  <si>
    <t>18198422</t>
  </si>
  <si>
    <t>Oberreiter Jan, Mgr.</t>
  </si>
  <si>
    <t>05001251</t>
  </si>
  <si>
    <t>S-5080019/131039/2018</t>
  </si>
  <si>
    <t>1850800191</t>
  </si>
  <si>
    <t>Kikal Jan, Ing.</t>
  </si>
  <si>
    <t>07152621</t>
  </si>
  <si>
    <t>S-5080031/131143/2018</t>
  </si>
  <si>
    <t>1850800311</t>
  </si>
  <si>
    <t>Farka Martin</t>
  </si>
  <si>
    <t>75097877</t>
  </si>
  <si>
    <t>S-5080045/131239/2018</t>
  </si>
  <si>
    <t>1850800451</t>
  </si>
  <si>
    <t>Princ Stanislav</t>
  </si>
  <si>
    <t>63892936</t>
  </si>
  <si>
    <t>S-5070002/58999/2018</t>
  </si>
  <si>
    <t>S-5070003/59125/2018</t>
  </si>
  <si>
    <t>1850700021</t>
  </si>
  <si>
    <t>1850700031</t>
  </si>
  <si>
    <t>Chybová Lenka, Ing.</t>
  </si>
  <si>
    <t>87407922</t>
  </si>
  <si>
    <t>Bergman Martin</t>
  </si>
  <si>
    <t>48680966</t>
  </si>
  <si>
    <t>S-5070047/63272/2018</t>
  </si>
  <si>
    <t>1850700471</t>
  </si>
  <si>
    <t>MILAN NESTAREC s.r.o.</t>
  </si>
  <si>
    <t>06676553</t>
  </si>
  <si>
    <t>S-5070051/63341/2018</t>
  </si>
  <si>
    <t>1850700511</t>
  </si>
  <si>
    <t>FARMA ÚHOŘILKA s.r.o.</t>
  </si>
  <si>
    <t>28814126</t>
  </si>
  <si>
    <t>S-5060215/18635/2018</t>
  </si>
  <si>
    <t>1850602151</t>
  </si>
  <si>
    <t>Obec Kejžlice</t>
  </si>
  <si>
    <t>00248398</t>
  </si>
  <si>
    <t>S-5080039/131175/2018</t>
  </si>
  <si>
    <t>1850800391</t>
  </si>
  <si>
    <t>Uherek Jiří, Ing.</t>
  </si>
  <si>
    <t>75835151</t>
  </si>
  <si>
    <t>S-5070036/60878/2018</t>
  </si>
  <si>
    <t>1850700361</t>
  </si>
  <si>
    <t>S-5080008/130943/2018</t>
  </si>
  <si>
    <t>1850800081</t>
  </si>
  <si>
    <t>Vávra Josef</t>
  </si>
  <si>
    <t>63889846</t>
  </si>
  <si>
    <t>S-5070004/59166/2018</t>
  </si>
  <si>
    <t>1850700041</t>
  </si>
  <si>
    <t>Šebková Marie</t>
  </si>
  <si>
    <t>47892137</t>
  </si>
  <si>
    <t>S-5070042/60950/2018</t>
  </si>
  <si>
    <t>1850700421</t>
  </si>
  <si>
    <t>S-5080049/131249/2018</t>
  </si>
  <si>
    <t>1850800491</t>
  </si>
  <si>
    <t>Trojan Jiří</t>
  </si>
  <si>
    <t>02728231</t>
  </si>
  <si>
    <t>S-5080002/130895/2018</t>
  </si>
  <si>
    <t>1850800021</t>
  </si>
  <si>
    <t>TRONET, spol. s r.o.</t>
  </si>
  <si>
    <t>13503553</t>
  </si>
  <si>
    <t>S-5080017/131005/2018</t>
  </si>
  <si>
    <t>1850800171</t>
  </si>
  <si>
    <t>Město Ronov nad Doubravou</t>
  </si>
  <si>
    <t>00270822</t>
  </si>
  <si>
    <t>S-5080023/131069/2018</t>
  </si>
  <si>
    <t>1850800231</t>
  </si>
  <si>
    <t>Agrika k.s.</t>
  </si>
  <si>
    <t>25507656</t>
  </si>
  <si>
    <t>S-5060048/01272/2018</t>
  </si>
  <si>
    <t>1850600481</t>
  </si>
  <si>
    <t>Šebek Marek</t>
  </si>
  <si>
    <t>04523831</t>
  </si>
  <si>
    <t>S-5080014/130997/2018</t>
  </si>
  <si>
    <t>1850800141</t>
  </si>
  <si>
    <t>Obec Slatina</t>
  </si>
  <si>
    <t>00279510</t>
  </si>
  <si>
    <t>S-5070030/60694/2018</t>
  </si>
  <si>
    <t>1850700301</t>
  </si>
  <si>
    <t>Město Trhový Štěpánov</t>
  </si>
  <si>
    <t>00232874</t>
  </si>
  <si>
    <t>S-5060018/01204/2018</t>
  </si>
  <si>
    <t>1850600181</t>
  </si>
  <si>
    <t>AVENA ALFA, s.r.o.</t>
  </si>
  <si>
    <t>25223496</t>
  </si>
  <si>
    <t>S-5070012/59309/2018</t>
  </si>
  <si>
    <t>1850700121</t>
  </si>
  <si>
    <t>Chyba Arnošt</t>
  </si>
  <si>
    <t>41547772</t>
  </si>
  <si>
    <t>S-5080010/130971/2018</t>
  </si>
  <si>
    <t>1850800101</t>
  </si>
  <si>
    <t>S-5080006/130917/2018</t>
  </si>
  <si>
    <t>1850800061</t>
  </si>
  <si>
    <t>Taras Milan</t>
  </si>
  <si>
    <t>70955425</t>
  </si>
  <si>
    <t>S-5070017/59353/2018</t>
  </si>
  <si>
    <t>1850700171</t>
  </si>
  <si>
    <t>Chyba David, Ing.</t>
  </si>
  <si>
    <t>74759418</t>
  </si>
  <si>
    <t>S-5080009/130947/2018</t>
  </si>
  <si>
    <t>1850800091</t>
  </si>
  <si>
    <t>HB Golf Servis s.r.o.</t>
  </si>
  <si>
    <t>01915665</t>
  </si>
  <si>
    <t>S-5080047/131245/2018</t>
  </si>
  <si>
    <t>1850800471</t>
  </si>
  <si>
    <t>Krejčí Hanuš, Ing.</t>
  </si>
  <si>
    <t>71616802</t>
  </si>
  <si>
    <t>S-5060029/01225/2018</t>
  </si>
  <si>
    <t>1850600291</t>
  </si>
  <si>
    <t>Farmpete s.r.o.</t>
  </si>
  <si>
    <t>05968135</t>
  </si>
  <si>
    <t>S-5080027/131105/2018</t>
  </si>
  <si>
    <t>1850800271</t>
  </si>
  <si>
    <t>S-5080018/131037/2018</t>
  </si>
  <si>
    <t>1850800181</t>
  </si>
  <si>
    <t>Krejčí Jaroslav, Ing.</t>
  </si>
  <si>
    <t>07547269</t>
  </si>
  <si>
    <t>S-5070022/59411/2018</t>
  </si>
  <si>
    <t>S-5070031/60696/2018</t>
  </si>
  <si>
    <t>1850700221</t>
  </si>
  <si>
    <t>1850700311</t>
  </si>
  <si>
    <t>Horák Karel, Ing.</t>
  </si>
  <si>
    <t>43144136</t>
  </si>
  <si>
    <t>Tichý Lubomír</t>
  </si>
  <si>
    <t>87052172</t>
  </si>
  <si>
    <t>S-5070005/59184/2018</t>
  </si>
  <si>
    <t>1850700051</t>
  </si>
  <si>
    <t>Obec Nová Ves u Chotěboře</t>
  </si>
  <si>
    <t>00579980</t>
  </si>
  <si>
    <t>S-5080011/130983/2018</t>
  </si>
  <si>
    <t>1850800111</t>
  </si>
  <si>
    <t>Mareš Ondřej</t>
  </si>
  <si>
    <t>04851099</t>
  </si>
  <si>
    <t>S-5080021/131065/2018</t>
  </si>
  <si>
    <t>1850800211</t>
  </si>
  <si>
    <t>LESNICKO-DŘEVAŘSKÁ FIRMA, spol. s r.o.</t>
  </si>
  <si>
    <t>61947172</t>
  </si>
  <si>
    <t>S-5080043/131209/2018</t>
  </si>
  <si>
    <t>1850800431</t>
  </si>
  <si>
    <t>Janda František</t>
  </si>
  <si>
    <t>70972958</t>
  </si>
  <si>
    <t>S-5800001/59383/2019</t>
  </si>
  <si>
    <t>INVESTIČNÍ ÚVĚRY LESNICTVÍ</t>
  </si>
  <si>
    <t>S-5800005/59659/2019</t>
  </si>
  <si>
    <t>S-5800009/59733/2019</t>
  </si>
  <si>
    <t>1958000011</t>
  </si>
  <si>
    <t>1958000051</t>
  </si>
  <si>
    <t>1958000091</t>
  </si>
  <si>
    <t>Městys Doudleby nad Orlicí</t>
  </si>
  <si>
    <t>00274909</t>
  </si>
  <si>
    <t>Trčka Miroslav</t>
  </si>
  <si>
    <t>64419436</t>
  </si>
  <si>
    <t>S-5800013/59841/2019</t>
  </si>
  <si>
    <t>1958000131</t>
  </si>
  <si>
    <t>Vaníček Tomáš Ing.</t>
  </si>
  <si>
    <t>60415126</t>
  </si>
  <si>
    <t>S-5800024/60044/2019</t>
  </si>
  <si>
    <t>S-5800035/60088/2019</t>
  </si>
  <si>
    <t>1958000241</t>
  </si>
  <si>
    <t>1958000351</t>
  </si>
  <si>
    <t>Obec Měšín</t>
  </si>
  <si>
    <t>00543721</t>
  </si>
  <si>
    <t>Holub František, Ing.</t>
  </si>
  <si>
    <t>41546121</t>
  </si>
  <si>
    <t>S-5800046/60129/2019</t>
  </si>
  <si>
    <t>S-5800053/60151/2019</t>
  </si>
  <si>
    <t>S-5800056/60165/2019</t>
  </si>
  <si>
    <t>S-5800060/60176/2019</t>
  </si>
  <si>
    <t>1958000461</t>
  </si>
  <si>
    <t>1958000531</t>
  </si>
  <si>
    <t>1958000561</t>
  </si>
  <si>
    <t>1958000601</t>
  </si>
  <si>
    <t>Karásek Radek</t>
  </si>
  <si>
    <t>48913081</t>
  </si>
  <si>
    <t>Obec Olbramovice</t>
  </si>
  <si>
    <t>00232416</t>
  </si>
  <si>
    <t>Hrma Daniel</t>
  </si>
  <si>
    <t>08014515</t>
  </si>
  <si>
    <t>Pažourek Lubomír</t>
  </si>
  <si>
    <t>67068740</t>
  </si>
  <si>
    <t>S-5800071/60208/2019</t>
  </si>
  <si>
    <t>S-5800073/60217/2019</t>
  </si>
  <si>
    <t>S-5800077/60230/2019</t>
  </si>
  <si>
    <t>1958000711</t>
  </si>
  <si>
    <t>1958000731</t>
  </si>
  <si>
    <t>1958000771</t>
  </si>
  <si>
    <t>Kvapil Petr</t>
  </si>
  <si>
    <t>63609614</t>
  </si>
  <si>
    <t>Křenek Jaroslav</t>
  </si>
  <si>
    <t>47827254</t>
  </si>
  <si>
    <t>Tesař Pavel</t>
  </si>
  <si>
    <t>72555572</t>
  </si>
  <si>
    <t>S-5800084/60250/2019</t>
  </si>
  <si>
    <t>1958000841</t>
  </si>
  <si>
    <t>S-5800093/60314/2019</t>
  </si>
  <si>
    <t>1958000931</t>
  </si>
  <si>
    <t>Obec Voděrady</t>
  </si>
  <si>
    <t>00279731</t>
  </si>
  <si>
    <t>S-5802002/100914/2019</t>
  </si>
  <si>
    <t>S-5802009/102581/2019</t>
  </si>
  <si>
    <t>1958020021</t>
  </si>
  <si>
    <t>1958020091</t>
  </si>
  <si>
    <t>Technické služby Třešť, spol. s.r.o.</t>
  </si>
  <si>
    <t>25585070</t>
  </si>
  <si>
    <t>Luboš Jiráček</t>
  </si>
  <si>
    <t>69364460</t>
  </si>
  <si>
    <t>S-5800007/59663/2019</t>
  </si>
  <si>
    <t>1958000071</t>
  </si>
  <si>
    <t>Kašperskohorské městské lesy s.r.o.</t>
  </si>
  <si>
    <t>25225138</t>
  </si>
  <si>
    <t>S-5800061/60178/2019</t>
  </si>
  <si>
    <t>1958000611</t>
  </si>
  <si>
    <t>Šíma Martin</t>
  </si>
  <si>
    <t>03786226</t>
  </si>
  <si>
    <t>S-5800051/60147/2019</t>
  </si>
  <si>
    <t>1958000511</t>
  </si>
  <si>
    <t>Obec Lično</t>
  </si>
  <si>
    <t>00275069</t>
  </si>
  <si>
    <t>S-5800081/60240/2019</t>
  </si>
  <si>
    <t>S-5800029/60061/2019</t>
  </si>
  <si>
    <t>S-5800074/60220/2019</t>
  </si>
  <si>
    <t>S-5800090/60308/2019</t>
  </si>
  <si>
    <t>1958000811</t>
  </si>
  <si>
    <t>1958000291</t>
  </si>
  <si>
    <t>1958000741</t>
  </si>
  <si>
    <t>1958000901</t>
  </si>
  <si>
    <t>Jukl Kamil</t>
  </si>
  <si>
    <t>02608367</t>
  </si>
  <si>
    <t>Krejčíř Václav, Ing.</t>
  </si>
  <si>
    <t>75092883</t>
  </si>
  <si>
    <t>Kincl Zdeněk</t>
  </si>
  <si>
    <t>67420753</t>
  </si>
  <si>
    <t>Mašek Stanislav</t>
  </si>
  <si>
    <t>47892498</t>
  </si>
  <si>
    <t>S-5802062/102687/2019</t>
  </si>
  <si>
    <t>1958020621</t>
  </si>
  <si>
    <t>S-5800040/60103/2019</t>
  </si>
  <si>
    <t>1958000401</t>
  </si>
  <si>
    <t>Dorazil Mojmír, Ing.</t>
  </si>
  <si>
    <t>42317266</t>
  </si>
  <si>
    <t>S-5800033/60083/2019</t>
  </si>
  <si>
    <t>1958000331</t>
  </si>
  <si>
    <t>Mlíčko Jiří, Ing.</t>
  </si>
  <si>
    <t>60650583</t>
  </si>
  <si>
    <t>S-5800069/60193/2019</t>
  </si>
  <si>
    <t>1958000691</t>
  </si>
  <si>
    <t>Končel Karel</t>
  </si>
  <si>
    <t>66136679</t>
  </si>
  <si>
    <t>S-5800031/60074/2019</t>
  </si>
  <si>
    <t>S-5800085/60253/2019</t>
  </si>
  <si>
    <t>S-5800076/60227/2019</t>
  </si>
  <si>
    <t>1958000311</t>
  </si>
  <si>
    <t>1958000851</t>
  </si>
  <si>
    <t>1958000761</t>
  </si>
  <si>
    <t>LESFA s.r.o.</t>
  </si>
  <si>
    <t>04237374</t>
  </si>
  <si>
    <t>Obec Bezděkov</t>
  </si>
  <si>
    <t>00579793</t>
  </si>
  <si>
    <t>ARBOTYL s.r.o.</t>
  </si>
  <si>
    <t>04703146</t>
  </si>
  <si>
    <t>S-5800019/59894/2019</t>
  </si>
  <si>
    <t>1958000191</t>
  </si>
  <si>
    <t>Obec Okrouhlice</t>
  </si>
  <si>
    <t>00267953</t>
  </si>
  <si>
    <t>S-5800012/59767/2019</t>
  </si>
  <si>
    <t>S-5800021/59898/2019</t>
  </si>
  <si>
    <t>1958000121</t>
  </si>
  <si>
    <t>1958000211</t>
  </si>
  <si>
    <t>Anděl Pavel</t>
  </si>
  <si>
    <t>70969272</t>
  </si>
  <si>
    <t>Kubát Milan</t>
  </si>
  <si>
    <t>43034543</t>
  </si>
  <si>
    <t>S-5800010/59735/2019</t>
  </si>
  <si>
    <t>1958000101</t>
  </si>
  <si>
    <t>Lesoslužby Pech s.r.o.</t>
  </si>
  <si>
    <t>29414121</t>
  </si>
  <si>
    <t>S-5800042/60109/2019</t>
  </si>
  <si>
    <t>1958000421</t>
  </si>
  <si>
    <t>Michalec Vojtěch</t>
  </si>
  <si>
    <t>03680461</t>
  </si>
  <si>
    <t>S-5800050/60141/2019</t>
  </si>
  <si>
    <t>1958000501</t>
  </si>
  <si>
    <t>Krejčířová Kristýna</t>
  </si>
  <si>
    <t>04002652</t>
  </si>
  <si>
    <t>S-5800057/60169/2019</t>
  </si>
  <si>
    <t>S-5800072/60212/2019</t>
  </si>
  <si>
    <t>1958000571</t>
  </si>
  <si>
    <t>1958000721</t>
  </si>
  <si>
    <t>Strašák Jan, Ing.</t>
  </si>
  <si>
    <t>72068043</t>
  </si>
  <si>
    <t>DVOŘÁK LESY, SADY, ZAHRADY s.r.o.</t>
  </si>
  <si>
    <t>26825261</t>
  </si>
  <si>
    <t>S-5800038/60096/2019</t>
  </si>
  <si>
    <t>1958000381</t>
  </si>
  <si>
    <t>Tříletý Jiří, Ing.</t>
  </si>
  <si>
    <t>73563391</t>
  </si>
  <si>
    <t>S-5800006/59661/2019</t>
  </si>
  <si>
    <t>1958000061</t>
  </si>
  <si>
    <t>Obec Sedlejov</t>
  </si>
  <si>
    <t>00286605</t>
  </si>
  <si>
    <t>S-5802061/102685/2019</t>
  </si>
  <si>
    <t>S-5800066/60187/2019</t>
  </si>
  <si>
    <t>1958020611</t>
  </si>
  <si>
    <t>1958000661</t>
  </si>
  <si>
    <t>Vlček Jan</t>
  </si>
  <si>
    <t>70919861</t>
  </si>
  <si>
    <t>Nedopil Pavel</t>
  </si>
  <si>
    <t>73023078</t>
  </si>
  <si>
    <t>S-5800028/60058/2019</t>
  </si>
  <si>
    <t>1958000281</t>
  </si>
  <si>
    <t>Obec Smrčná</t>
  </si>
  <si>
    <t>00543756</t>
  </si>
  <si>
    <t>S-5800018/59890/2019</t>
  </si>
  <si>
    <t>1958000181</t>
  </si>
  <si>
    <t>Vránek Miroslav</t>
  </si>
  <si>
    <t>45600996</t>
  </si>
  <si>
    <t>S-5800044/60123/2019</t>
  </si>
  <si>
    <t>1958000441</t>
  </si>
  <si>
    <t>Obec Řisuty</t>
  </si>
  <si>
    <t>00234851</t>
  </si>
  <si>
    <t>S-5800091/60310/2019</t>
  </si>
  <si>
    <t>S-5802021/102604/2019</t>
  </si>
  <si>
    <t>S-5802077/102719/2019</t>
  </si>
  <si>
    <t>S-5800068/60191/2019</t>
  </si>
  <si>
    <t>1958000911</t>
  </si>
  <si>
    <t>1958020211</t>
  </si>
  <si>
    <t>1958020771</t>
  </si>
  <si>
    <t>1958000681</t>
  </si>
  <si>
    <t>Celerýn Jakub, JUDr.</t>
  </si>
  <si>
    <t>01162942</t>
  </si>
  <si>
    <t>Daňhel Filip</t>
  </si>
  <si>
    <t>08100136</t>
  </si>
  <si>
    <t>S-5800034/60086/2019</t>
  </si>
  <si>
    <t>1958000341</t>
  </si>
  <si>
    <t>Městys Uhelná Příbram</t>
  </si>
  <si>
    <t>00268402</t>
  </si>
  <si>
    <t>S-5800015/59866/2019</t>
  </si>
  <si>
    <t>1958000151</t>
  </si>
  <si>
    <t>Městys Stonařov</t>
  </si>
  <si>
    <t>00286656</t>
  </si>
  <si>
    <t>S-5802041/102644/2019</t>
  </si>
  <si>
    <t>1958020411</t>
  </si>
  <si>
    <t>Báča Josef</t>
  </si>
  <si>
    <t>43497608</t>
  </si>
  <si>
    <t>S-5800054/60154/2019</t>
  </si>
  <si>
    <t>1958000541</t>
  </si>
  <si>
    <t>Město Úterý</t>
  </si>
  <si>
    <t>00258466</t>
  </si>
  <si>
    <t>S-5800047/60131/2019</t>
  </si>
  <si>
    <t>1958000471</t>
  </si>
  <si>
    <t>Karásek Pavel</t>
  </si>
  <si>
    <t>48231142</t>
  </si>
  <si>
    <t>S-5800022/59900/2019</t>
  </si>
  <si>
    <t>1958000221</t>
  </si>
  <si>
    <t>Havel Zdeněk</t>
  </si>
  <si>
    <t>02986809</t>
  </si>
  <si>
    <t>S-5802028/102618/2019</t>
  </si>
  <si>
    <t>1958020281</t>
  </si>
  <si>
    <t>S-5800041/60105/2019</t>
  </si>
  <si>
    <t>1958000411</t>
  </si>
  <si>
    <t>Švagr Martin</t>
  </si>
  <si>
    <t>76013804</t>
  </si>
  <si>
    <t>S-5800059/60174/2019</t>
  </si>
  <si>
    <t>1958000591</t>
  </si>
  <si>
    <t>Fischer TPD s. r. o.</t>
  </si>
  <si>
    <t>28781708</t>
  </si>
  <si>
    <t>S-5800048/60135/2019</t>
  </si>
  <si>
    <t>S-5802054/102671/2019</t>
  </si>
  <si>
    <t>1958000481</t>
  </si>
  <si>
    <t>1958020541</t>
  </si>
  <si>
    <t>Kadeřábek Tomáš</t>
  </si>
  <si>
    <t>74208977</t>
  </si>
  <si>
    <t>S-5802053/102669/2019</t>
  </si>
  <si>
    <t>1958020531</t>
  </si>
  <si>
    <t>S-5800027/60053/2019</t>
  </si>
  <si>
    <t>1958000271</t>
  </si>
  <si>
    <t>Nedbal Radek</t>
  </si>
  <si>
    <t>71220950</t>
  </si>
  <si>
    <t>S-5900001/59385/2019</t>
  </si>
  <si>
    <t>INVESTIČNÍ ÚVĚRY LESNICTVÍ snížení jistiny</t>
  </si>
  <si>
    <t>1959000011</t>
  </si>
  <si>
    <t>S-5900020/59893/2019</t>
  </si>
  <si>
    <t>S-5900024/59901/2019</t>
  </si>
  <si>
    <t>1959000201</t>
  </si>
  <si>
    <t>1959000241</t>
  </si>
  <si>
    <t>S-5900029/60057/2019</t>
  </si>
  <si>
    <t>S-5900031/60070/2019</t>
  </si>
  <si>
    <t>S-5900032/60077/2019</t>
  </si>
  <si>
    <t>S-5900034/60084/2019</t>
  </si>
  <si>
    <t>1959000291</t>
  </si>
  <si>
    <t>1959000311</t>
  </si>
  <si>
    <t>1959000321</t>
  </si>
  <si>
    <t>1959000341</t>
  </si>
  <si>
    <t>S-5900041/60104/2019</t>
  </si>
  <si>
    <t>S-5900043/60112/2019</t>
  </si>
  <si>
    <t>1959000411</t>
  </si>
  <si>
    <t>1959000431</t>
  </si>
  <si>
    <t>S-5900052/60148/2019</t>
  </si>
  <si>
    <t>1959000521</t>
  </si>
  <si>
    <t>S-5900062/60179/2019</t>
  </si>
  <si>
    <t>1959000621</t>
  </si>
  <si>
    <t>S-5900071/60210/2019</t>
  </si>
  <si>
    <t>S-5900074/60221/2019</t>
  </si>
  <si>
    <t>1959000711</t>
  </si>
  <si>
    <t>1959000741</t>
  </si>
  <si>
    <t>S-5900090/60309/2019</t>
  </si>
  <si>
    <t>1959000901</t>
  </si>
  <si>
    <t>S-5902021/102605/2019</t>
  </si>
  <si>
    <t>1959020211</t>
  </si>
  <si>
    <t>S-5900007/59664/2019</t>
  </si>
  <si>
    <t>S-5900085/60299/2019</t>
  </si>
  <si>
    <t>1959000071</t>
  </si>
  <si>
    <t>1959000851</t>
  </si>
  <si>
    <t>S-5900072/60215/2019</t>
  </si>
  <si>
    <t>S-5900048/60133/2019</t>
  </si>
  <si>
    <t>1959000721</t>
  </si>
  <si>
    <t>1959000481</t>
  </si>
  <si>
    <t>S-5900076/60228/2019</t>
  </si>
  <si>
    <t>1959000761</t>
  </si>
  <si>
    <t>S-5900015/59851/2019</t>
  </si>
  <si>
    <t>1959000151</t>
  </si>
  <si>
    <t>S-5900051/60146/2019</t>
  </si>
  <si>
    <t>S-5900091/60311/2019</t>
  </si>
  <si>
    <t>1959000511</t>
  </si>
  <si>
    <t>1959000911</t>
  </si>
  <si>
    <t>S-5902077/102720/2019</t>
  </si>
  <si>
    <t>1959020771</t>
  </si>
  <si>
    <t>S-5900058/60171/2019</t>
  </si>
  <si>
    <t>1959000581</t>
  </si>
  <si>
    <t>S-5902062/102688/2019</t>
  </si>
  <si>
    <t>1959020621</t>
  </si>
  <si>
    <t>S-5900039/60099/2019</t>
  </si>
  <si>
    <t>S-5900093/60315/2019</t>
  </si>
  <si>
    <t>1959000391</t>
  </si>
  <si>
    <t>1959000931</t>
  </si>
  <si>
    <t>S-5902010/102582/2019</t>
  </si>
  <si>
    <t>S-5902041/102645/2019</t>
  </si>
  <si>
    <t>1959020101</t>
  </si>
  <si>
    <t>1959020411</t>
  </si>
  <si>
    <t>S-5900021/59895/2019</t>
  </si>
  <si>
    <t>S-5900054/60153/2019</t>
  </si>
  <si>
    <t>S-5900026/60045/2019</t>
  </si>
  <si>
    <t>S-5900047/60130/2019</t>
  </si>
  <si>
    <t>S-5900084/60252/2019</t>
  </si>
  <si>
    <t>1959000211</t>
  </si>
  <si>
    <t>1959000541</t>
  </si>
  <si>
    <t>1959000261</t>
  </si>
  <si>
    <t>1959000471</t>
  </si>
  <si>
    <t>1959000841</t>
  </si>
  <si>
    <t>S-5900014/59769/2019</t>
  </si>
  <si>
    <t>S-5900061/60177/2019</t>
  </si>
  <si>
    <t>1959000141</t>
  </si>
  <si>
    <t>1959000611</t>
  </si>
  <si>
    <t>S-5900012/59737/2019</t>
  </si>
  <si>
    <t>1959000121</t>
  </si>
  <si>
    <t>S-5900023/59899/2019</t>
  </si>
  <si>
    <t>1959000231</t>
  </si>
  <si>
    <t>S-5900036/60089/2019</t>
  </si>
  <si>
    <t>S-5900081/60241/2019</t>
  </si>
  <si>
    <t>1959000361</t>
  </si>
  <si>
    <t>1959000811</t>
  </si>
  <si>
    <t>S-5900057/60167/2019</t>
  </si>
  <si>
    <t>S-5902002/100915/2019</t>
  </si>
  <si>
    <t>S-5902053/102670/2019</t>
  </si>
  <si>
    <t>S-5900006/59662/2019</t>
  </si>
  <si>
    <t>S-5900017/59867/2019</t>
  </si>
  <si>
    <t>1959000571</t>
  </si>
  <si>
    <t>1959020021</t>
  </si>
  <si>
    <t>1959020531</t>
  </si>
  <si>
    <t>1959000061</t>
  </si>
  <si>
    <t>1959000171</t>
  </si>
  <si>
    <t>S-5902028/102619/2019</t>
  </si>
  <si>
    <t>1959020281</t>
  </si>
  <si>
    <t>S-5900011/59734/2019</t>
  </si>
  <si>
    <t>S-5900042/60106/2019</t>
  </si>
  <si>
    <t>S-5900073/60218/2019</t>
  </si>
  <si>
    <t>1959000111</t>
  </si>
  <si>
    <t>1959000421</t>
  </si>
  <si>
    <t>1959000731</t>
  </si>
  <si>
    <t>S-5900055/60157/2019</t>
  </si>
  <si>
    <t>S-5900060/60175/2019</t>
  </si>
  <si>
    <t>1959000551</t>
  </si>
  <si>
    <t>1959000601</t>
  </si>
  <si>
    <t>S-5900049/60137/2019</t>
  </si>
  <si>
    <t>1959000491</t>
  </si>
  <si>
    <t>S-5902054/102672/2019</t>
  </si>
  <si>
    <t>S-5902061/102686/2019</t>
  </si>
  <si>
    <t>1959020541</t>
  </si>
  <si>
    <t>1959020611</t>
  </si>
  <si>
    <t>S-5900005/59660/2019</t>
  </si>
  <si>
    <t>1959000051</t>
  </si>
  <si>
    <t>S-5900030/60059/2019</t>
  </si>
  <si>
    <t>S-5900068/60192/2019</t>
  </si>
  <si>
    <t>1959000301</t>
  </si>
  <si>
    <t>1959000681</t>
  </si>
  <si>
    <t>S-5900045/60124/2019</t>
  </si>
  <si>
    <t>1959000451</t>
  </si>
  <si>
    <t>S-5900035/60087/2019</t>
  </si>
  <si>
    <t>S-5900077/60232/2019</t>
  </si>
  <si>
    <t>1959000351</t>
  </si>
  <si>
    <t>1959000771</t>
  </si>
  <si>
    <t>S-5900066/60188/2019</t>
  </si>
  <si>
    <t>1959000661</t>
  </si>
  <si>
    <t>S-5900069/60194/2019</t>
  </si>
  <si>
    <t>1959000691</t>
  </si>
  <si>
    <t>S-5280001/130886/2018</t>
  </si>
  <si>
    <t>INVESTIČNÍ ÚVĚRY snížení jistiny</t>
  </si>
  <si>
    <t>S-5280006/130918/2018</t>
  </si>
  <si>
    <t>S-5280010/130972/2018</t>
  </si>
  <si>
    <t>1852800011</t>
  </si>
  <si>
    <t>1852800061</t>
  </si>
  <si>
    <t>1852800101</t>
  </si>
  <si>
    <t>S-5280021/131066/2018</t>
  </si>
  <si>
    <t>1852800211</t>
  </si>
  <si>
    <t>S-5280043/131210/2018</t>
  </si>
  <si>
    <t>1852800431</t>
  </si>
  <si>
    <t>S-5270003/59128/2018</t>
  </si>
  <si>
    <t>S-5270005/59186/2018</t>
  </si>
  <si>
    <t>1852700031</t>
  </si>
  <si>
    <t>1852700051</t>
  </si>
  <si>
    <t>S-5270030/60695/2018</t>
  </si>
  <si>
    <t>1852700301</t>
  </si>
  <si>
    <t>S-5270047/63273/2018</t>
  </si>
  <si>
    <t>1852700471</t>
  </si>
  <si>
    <t>S-5280045/131240/2018</t>
  </si>
  <si>
    <t>1852800451</t>
  </si>
  <si>
    <t>S-5270002/59001/2018</t>
  </si>
  <si>
    <t>S-5280003/130900/2018</t>
  </si>
  <si>
    <t>1852700021</t>
  </si>
  <si>
    <t>1852800031</t>
  </si>
  <si>
    <t>S-5280019/131040/2018</t>
  </si>
  <si>
    <t>1852800191</t>
  </si>
  <si>
    <t>S-5270042/60951/2018</t>
  </si>
  <si>
    <t>S-5280005/130906/2018</t>
  </si>
  <si>
    <t>1852700421</t>
  </si>
  <si>
    <t>1852800051</t>
  </si>
  <si>
    <t>S-5270036/60879/2018</t>
  </si>
  <si>
    <t>S-5280039/131176/2018</t>
  </si>
  <si>
    <t>1852700361</t>
  </si>
  <si>
    <t>1852800391</t>
  </si>
  <si>
    <t>S-5260012/02011/2018</t>
  </si>
  <si>
    <t>1852600121</t>
  </si>
  <si>
    <t>S-5280008/130944/2018</t>
  </si>
  <si>
    <t>1852800081</t>
  </si>
  <si>
    <t>S-5280049/131250/2018</t>
  </si>
  <si>
    <t>1852800491</t>
  </si>
  <si>
    <t>S-5280023/131070/2018</t>
  </si>
  <si>
    <t>1852800231</t>
  </si>
  <si>
    <t>S-5280017/131006/2018</t>
  </si>
  <si>
    <t>1852800171</t>
  </si>
  <si>
    <t>S-5280002/130896/2018</t>
  </si>
  <si>
    <t>1852800021</t>
  </si>
  <si>
    <t>S-5270012/59310/2018</t>
  </si>
  <si>
    <t>1852700121</t>
  </si>
  <si>
    <t>S-5280014/130998/2018</t>
  </si>
  <si>
    <t>1852800141</t>
  </si>
  <si>
    <t>S-5270017/59355/2018</t>
  </si>
  <si>
    <t>1852700171</t>
  </si>
  <si>
    <t>S-5260034/02034/2018</t>
  </si>
  <si>
    <t>1852600341</t>
  </si>
  <si>
    <t>S-5280047/131246/2018</t>
  </si>
  <si>
    <t>1852800471</t>
  </si>
  <si>
    <t>S-5280031/131144/2018</t>
  </si>
  <si>
    <t>1852800311</t>
  </si>
  <si>
    <t>S-5270004/59167/2018</t>
  </si>
  <si>
    <t>1852700041</t>
  </si>
  <si>
    <t>S-5270022/59412/2018</t>
  </si>
  <si>
    <t>1852700221</t>
  </si>
  <si>
    <t>S-5270051/63342/2018</t>
  </si>
  <si>
    <t>1852700511</t>
  </si>
  <si>
    <t>S-5280009/130948/2018</t>
  </si>
  <si>
    <t>1852800091</t>
  </si>
  <si>
    <t>S-5280011/130984/2018</t>
  </si>
  <si>
    <t>1852800111</t>
  </si>
  <si>
    <t>S-5260213/18636/2018</t>
  </si>
  <si>
    <t>1852602131</t>
  </si>
  <si>
    <t>S-5260051/02053/2018</t>
  </si>
  <si>
    <t>1852600511</t>
  </si>
  <si>
    <t>S-5280027/131106/2018</t>
  </si>
  <si>
    <t>1852800271</t>
  </si>
  <si>
    <t>S-5280018/131038/2018</t>
  </si>
  <si>
    <t>1852800181</t>
  </si>
  <si>
    <t>S-5270031/60697/2018</t>
  </si>
  <si>
    <t>1852700311</t>
  </si>
  <si>
    <t>S-5680010/130911/2018</t>
  </si>
  <si>
    <t>INVESTIČNÍ ÚVĚRY ZEMĚDĚLEC</t>
  </si>
  <si>
    <t>1856800101</t>
  </si>
  <si>
    <t>48460001</t>
  </si>
  <si>
    <t>S-5680020/130931/2018</t>
  </si>
  <si>
    <t>S-5680022/130935/2018</t>
  </si>
  <si>
    <t>1856800201</t>
  </si>
  <si>
    <t>1856800221</t>
  </si>
  <si>
    <t>Horníček Jaromír, Ing.</t>
  </si>
  <si>
    <t>46396110</t>
  </si>
  <si>
    <t>S-5680037/130975/2018</t>
  </si>
  <si>
    <t>1856800371</t>
  </si>
  <si>
    <t>Janda Miroslav, Ing.</t>
  </si>
  <si>
    <t>72053160</t>
  </si>
  <si>
    <t>S-5680056/131027/2018</t>
  </si>
  <si>
    <t>S-5680058/131031/2018</t>
  </si>
  <si>
    <t>S-5680060/131035/2018</t>
  </si>
  <si>
    <t>1856800561</t>
  </si>
  <si>
    <t>1856800581</t>
  </si>
  <si>
    <t>1856800601</t>
  </si>
  <si>
    <t>Kaman Jindřich</t>
  </si>
  <si>
    <t>70949212</t>
  </si>
  <si>
    <t>Zemědělské družstvo Kamenná</t>
  </si>
  <si>
    <t>48208582</t>
  </si>
  <si>
    <t>S-5680068/131057/2018</t>
  </si>
  <si>
    <t>S-5680071/131063/2018</t>
  </si>
  <si>
    <t>1856800681</t>
  </si>
  <si>
    <t>1856800711</t>
  </si>
  <si>
    <t>Hrdý Richard</t>
  </si>
  <si>
    <t>44407823</t>
  </si>
  <si>
    <t>Zlámal Radomír</t>
  </si>
  <si>
    <t>67011888</t>
  </si>
  <si>
    <t>S-5680078/131085/2018</t>
  </si>
  <si>
    <t>1856800781</t>
  </si>
  <si>
    <t>Rygl Jaromír</t>
  </si>
  <si>
    <t>43145094</t>
  </si>
  <si>
    <t>S-5680100/131141/2018</t>
  </si>
  <si>
    <t>1856801001</t>
  </si>
  <si>
    <t>AGRIMA DRAŽENOV a.s.</t>
  </si>
  <si>
    <t>00115436</t>
  </si>
  <si>
    <t>S-5680117/131197/2018</t>
  </si>
  <si>
    <t>1856801171</t>
  </si>
  <si>
    <t>FOMAS, s.r.o.</t>
  </si>
  <si>
    <t>49193660</t>
  </si>
  <si>
    <t>S-5680137/131253/2018</t>
  </si>
  <si>
    <t>S-5690070/45148/2019</t>
  </si>
  <si>
    <t>1856801371</t>
  </si>
  <si>
    <t>1956900701</t>
  </si>
  <si>
    <t>Janů Jaromír</t>
  </si>
  <si>
    <t>46441468</t>
  </si>
  <si>
    <t>STATEK LOUTKOV s.r.o.</t>
  </si>
  <si>
    <t>07679831</t>
  </si>
  <si>
    <t>S-5690096/45257/2019</t>
  </si>
  <si>
    <t>S-5690097/45262/2019</t>
  </si>
  <si>
    <t>1956900961</t>
  </si>
  <si>
    <t>1956900971</t>
  </si>
  <si>
    <t>Peca Jan</t>
  </si>
  <si>
    <t>70923175</t>
  </si>
  <si>
    <t>Šašek Vladimír</t>
  </si>
  <si>
    <t>02019884</t>
  </si>
  <si>
    <t>S-5690104/45291/2019</t>
  </si>
  <si>
    <t>S-5690110/45303/2019</t>
  </si>
  <si>
    <t>S-5690111/45305/2019</t>
  </si>
  <si>
    <t>S-5690113/45309/2019</t>
  </si>
  <si>
    <t>1956901041</t>
  </si>
  <si>
    <t>1956901101</t>
  </si>
  <si>
    <t>1956901111</t>
  </si>
  <si>
    <t>1956901131</t>
  </si>
  <si>
    <t>Zemědělské družstvo Netřebice</t>
  </si>
  <si>
    <t>00109975</t>
  </si>
  <si>
    <t>Zecha Václav</t>
  </si>
  <si>
    <t>62325345</t>
  </si>
  <si>
    <t>Neužil Jakub, Ing.</t>
  </si>
  <si>
    <t>76157300</t>
  </si>
  <si>
    <t>S-5690131/45397/2019</t>
  </si>
  <si>
    <t>S-5690133/45408/2019</t>
  </si>
  <si>
    <t>1956901311</t>
  </si>
  <si>
    <t>1956901331</t>
  </si>
  <si>
    <t>AGROLA, s.r.o.</t>
  </si>
  <si>
    <t>60702087</t>
  </si>
  <si>
    <t>Tolar Václav</t>
  </si>
  <si>
    <t>46810625</t>
  </si>
  <si>
    <t>S-5690153/45531/2019</t>
  </si>
  <si>
    <t>1956901531</t>
  </si>
  <si>
    <t>Zemědělské družstvo "Skalka"</t>
  </si>
  <si>
    <t>00109380</t>
  </si>
  <si>
    <t>S-5690161/45574/2019</t>
  </si>
  <si>
    <t>1956901611</t>
  </si>
  <si>
    <t>S-5690164/45594/2019</t>
  </si>
  <si>
    <t>S-5690174/45646/2019</t>
  </si>
  <si>
    <t>S-5690178/45657/2019</t>
  </si>
  <si>
    <t>S-5690177/45661/2019</t>
  </si>
  <si>
    <t>S-5690180/45670/2019</t>
  </si>
  <si>
    <t>S-5690183/45695/2019</t>
  </si>
  <si>
    <t>1956901641</t>
  </si>
  <si>
    <t>1956901741</t>
  </si>
  <si>
    <t>1956901781</t>
  </si>
  <si>
    <t>1956901771</t>
  </si>
  <si>
    <t>1956901801</t>
  </si>
  <si>
    <t>1956901831</t>
  </si>
  <si>
    <t>Dočkal Petr</t>
  </si>
  <si>
    <t>71227342</t>
  </si>
  <si>
    <t>Müller Josef, Ing.</t>
  </si>
  <si>
    <t>68235721</t>
  </si>
  <si>
    <t>Kahánek Ivan</t>
  </si>
  <si>
    <t>15524914</t>
  </si>
  <si>
    <t>Víno Staňkovi s.r.o.</t>
  </si>
  <si>
    <t>06022570</t>
  </si>
  <si>
    <t>S-5690186/45720/2019</t>
  </si>
  <si>
    <t>S-5690189/45759/2019</t>
  </si>
  <si>
    <t>S-5690195/45812/2019</t>
  </si>
  <si>
    <t>S-5690198/45841/2019</t>
  </si>
  <si>
    <t>1956901861</t>
  </si>
  <si>
    <t>1956901891</t>
  </si>
  <si>
    <t>1956901951</t>
  </si>
  <si>
    <t>1956901981</t>
  </si>
  <si>
    <t>Zemědělské družstvo Bačkovice, družstvo</t>
  </si>
  <si>
    <t>49452193</t>
  </si>
  <si>
    <t>EURAGRI s.r.o.</t>
  </si>
  <si>
    <t>27140733</t>
  </si>
  <si>
    <t>S-5690218/45946/2019</t>
  </si>
  <si>
    <t>1956902181</t>
  </si>
  <si>
    <t>Novotná Marie</t>
  </si>
  <si>
    <t>76561101</t>
  </si>
  <si>
    <t>S-5690223/45957/2019</t>
  </si>
  <si>
    <t>S-5690233/45977/2019</t>
  </si>
  <si>
    <t>1956902231</t>
  </si>
  <si>
    <t>1956902331</t>
  </si>
  <si>
    <t>Kopr Emil</t>
  </si>
  <si>
    <t>45655839</t>
  </si>
  <si>
    <t>S-5670004/59006/2018</t>
  </si>
  <si>
    <t>1856700041</t>
  </si>
  <si>
    <t>Horák Jiří, Ing.</t>
  </si>
  <si>
    <t>75142163</t>
  </si>
  <si>
    <t>S-5670027/59118/2018</t>
  </si>
  <si>
    <t>S-5670030/59145/2018</t>
  </si>
  <si>
    <t>1856700271</t>
  </si>
  <si>
    <t>1856700301</t>
  </si>
  <si>
    <t>Smetana David</t>
  </si>
  <si>
    <t>15063879</t>
  </si>
  <si>
    <t>S-5670065/59324/2018</t>
  </si>
  <si>
    <t>S-5670066/59334/2018</t>
  </si>
  <si>
    <t>S-5670068/59340/2018</t>
  </si>
  <si>
    <t>1856700651</t>
  </si>
  <si>
    <t>1856700661</t>
  </si>
  <si>
    <t>1856700681</t>
  </si>
  <si>
    <t>Brož David, Ing.</t>
  </si>
  <si>
    <t>01492837</t>
  </si>
  <si>
    <t>Hodanová Simona</t>
  </si>
  <si>
    <t>69252173</t>
  </si>
  <si>
    <t>Smetanová Jitka</t>
  </si>
  <si>
    <t>76148939</t>
  </si>
  <si>
    <t>S-5670115/60741/2018</t>
  </si>
  <si>
    <t>1856701151</t>
  </si>
  <si>
    <t>S-5670125/60781/2018</t>
  </si>
  <si>
    <t>1856701251</t>
  </si>
  <si>
    <t>S-5670130/60805/2018</t>
  </si>
  <si>
    <t>S-5670137/60832/2018</t>
  </si>
  <si>
    <t>1856701301</t>
  </si>
  <si>
    <t>1856701371</t>
  </si>
  <si>
    <t>Veselský František</t>
  </si>
  <si>
    <t>15033104</t>
  </si>
  <si>
    <t>Samostatně hospodařící rolníci, spol. s r.o.</t>
  </si>
  <si>
    <t>65276761</t>
  </si>
  <si>
    <t>S-5690004/43934/2019</t>
  </si>
  <si>
    <t>S-5690015/43965/2019</t>
  </si>
  <si>
    <t>1956900041</t>
  </si>
  <si>
    <t>1956900151</t>
  </si>
  <si>
    <t>Jirkovský Václav</t>
  </si>
  <si>
    <t>05849365</t>
  </si>
  <si>
    <t>FARMA JAVOŘICE JIHLÁVKA, spol. s r.o.</t>
  </si>
  <si>
    <t>46969811</t>
  </si>
  <si>
    <t>S-5690024/43998/2019</t>
  </si>
  <si>
    <t>S-5690026/44006/2019</t>
  </si>
  <si>
    <t>S-5690027/44008/2019</t>
  </si>
  <si>
    <t>S-5690037/44033/2019</t>
  </si>
  <si>
    <t>1956900241</t>
  </si>
  <si>
    <t>1956900261</t>
  </si>
  <si>
    <t>1956900271</t>
  </si>
  <si>
    <t>1956900371</t>
  </si>
  <si>
    <t>Zemědělské družstvo "Roštýn"</t>
  </si>
  <si>
    <t>00136492</t>
  </si>
  <si>
    <t>LUKA spol. s r.o.</t>
  </si>
  <si>
    <t>49810464</t>
  </si>
  <si>
    <t>Horák Rostislav</t>
  </si>
  <si>
    <t>88931609</t>
  </si>
  <si>
    <t>S-5690050/44039/2019</t>
  </si>
  <si>
    <t>S-5690041/44043/2019</t>
  </si>
  <si>
    <t>S-5690047/44055/2019</t>
  </si>
  <si>
    <t>S-5690049/44059/2019</t>
  </si>
  <si>
    <t>S-5690055/44069/2019</t>
  </si>
  <si>
    <t>S-5690057/44073/2019</t>
  </si>
  <si>
    <t>S-5690063/44083/2019</t>
  </si>
  <si>
    <t>1956900501</t>
  </si>
  <si>
    <t>1956900411</t>
  </si>
  <si>
    <t>1956900471</t>
  </si>
  <si>
    <t>1956900491</t>
  </si>
  <si>
    <t>1956900551</t>
  </si>
  <si>
    <t>1956900571</t>
  </si>
  <si>
    <t>1956900631</t>
  </si>
  <si>
    <t>Mačl Jan</t>
  </si>
  <si>
    <t>18236871</t>
  </si>
  <si>
    <t>Kubátová Anna, Ing.</t>
  </si>
  <si>
    <t>06818081</t>
  </si>
  <si>
    <t>Janata Martin</t>
  </si>
  <si>
    <t>07113285</t>
  </si>
  <si>
    <t>ZK Farm s.r.o.</t>
  </si>
  <si>
    <t>05016002</t>
  </si>
  <si>
    <t>Hospodka Karel</t>
  </si>
  <si>
    <t>44496265</t>
  </si>
  <si>
    <t>S-5680122/131211/2018</t>
  </si>
  <si>
    <t>1856801221</t>
  </si>
  <si>
    <t>Pecová Jana</t>
  </si>
  <si>
    <t>72068132</t>
  </si>
  <si>
    <t>S-5680044/130995/2018</t>
  </si>
  <si>
    <t>1856800441</t>
  </si>
  <si>
    <t>Terč Jindřich, Mgr.</t>
  </si>
  <si>
    <t>71186425</t>
  </si>
  <si>
    <t>S-5690108/45299/2019</t>
  </si>
  <si>
    <t>1956901081</t>
  </si>
  <si>
    <t>Voráček Pavel, Ing.</t>
  </si>
  <si>
    <t>67133002</t>
  </si>
  <si>
    <t>S-5690065/44087/2019</t>
  </si>
  <si>
    <t>1956900651</t>
  </si>
  <si>
    <t>S-5690227/45965/2019</t>
  </si>
  <si>
    <t>1956902271</t>
  </si>
  <si>
    <t>S-5690237/45985/2019</t>
  </si>
  <si>
    <t>S-5690060/44078/2019</t>
  </si>
  <si>
    <t>1956902371</t>
  </si>
  <si>
    <t>1956900601</t>
  </si>
  <si>
    <t>Peřinka Milan</t>
  </si>
  <si>
    <t>63285363</t>
  </si>
  <si>
    <t>S-5690172/45636/2019</t>
  </si>
  <si>
    <t>S-5670025/59108/2018</t>
  </si>
  <si>
    <t>1956901721</t>
  </si>
  <si>
    <t>1856700251</t>
  </si>
  <si>
    <t>Janíček Libor</t>
  </si>
  <si>
    <t>60571985</t>
  </si>
  <si>
    <t>Klepetko Martin</t>
  </si>
  <si>
    <t>65226135</t>
  </si>
  <si>
    <t>S-5670072/59375/2018</t>
  </si>
  <si>
    <t>1856700721</t>
  </si>
  <si>
    <t>"AGROM spol. s r.o. Zborov"</t>
  </si>
  <si>
    <t>48203777</t>
  </si>
  <si>
    <t>S-5690051/44061/2019</t>
  </si>
  <si>
    <t>S-5690077/45176/2019</t>
  </si>
  <si>
    <t>S-5690138/45420/2019</t>
  </si>
  <si>
    <t>1956900511</t>
  </si>
  <si>
    <t>1956900771</t>
  </si>
  <si>
    <t>1956901381</t>
  </si>
  <si>
    <t>Jedlička Milan</t>
  </si>
  <si>
    <t>65767454</t>
  </si>
  <si>
    <t>Fikar Aleš</t>
  </si>
  <si>
    <t>71190856</t>
  </si>
  <si>
    <t>S-5680005/130893/2018</t>
  </si>
  <si>
    <t>S-5680008/130907/2018</t>
  </si>
  <si>
    <t>1856800051</t>
  </si>
  <si>
    <t>1856800081</t>
  </si>
  <si>
    <t>Vojta Luboš, Ing.</t>
  </si>
  <si>
    <t>03954951</t>
  </si>
  <si>
    <t>S-5680115/131193/2018</t>
  </si>
  <si>
    <t>1856801151</t>
  </si>
  <si>
    <t>Chrást Michal</t>
  </si>
  <si>
    <t>06907091</t>
  </si>
  <si>
    <t>S-5690074/45163/2019</t>
  </si>
  <si>
    <t>S-5690129/45389/2019</t>
  </si>
  <si>
    <t>S-5690143/45432/2019</t>
  </si>
  <si>
    <t>1956900741</t>
  </si>
  <si>
    <t>1956901291</t>
  </si>
  <si>
    <t>1956901431</t>
  </si>
  <si>
    <t>Cech Jaroslav</t>
  </si>
  <si>
    <t>18199909</t>
  </si>
  <si>
    <t>Liščák Daniel</t>
  </si>
  <si>
    <t>02430053</t>
  </si>
  <si>
    <t>S-5680038/130977/2018</t>
  </si>
  <si>
    <t>1856800381</t>
  </si>
  <si>
    <t>Mejzešová Monika Marie, Ing.</t>
  </si>
  <si>
    <t>07015011</t>
  </si>
  <si>
    <t>S-5690196/45821/2019</t>
  </si>
  <si>
    <t>S-5670086/59442/2018</t>
  </si>
  <si>
    <t>S-5690214/45937/2019</t>
  </si>
  <si>
    <t>1956901961</t>
  </si>
  <si>
    <t>1856700861</t>
  </si>
  <si>
    <t>1956902141</t>
  </si>
  <si>
    <t>S-5690114/45312/2019</t>
  </si>
  <si>
    <t>1956901141</t>
  </si>
  <si>
    <t>Kahánek Michael</t>
  </si>
  <si>
    <t>04911270</t>
  </si>
  <si>
    <t>S-5690205/45879/2019</t>
  </si>
  <si>
    <t>S-5690028/44010/2019</t>
  </si>
  <si>
    <t>1956902051</t>
  </si>
  <si>
    <t>1956900281</t>
  </si>
  <si>
    <t>Kopta Vít</t>
  </si>
  <si>
    <t>48307271</t>
  </si>
  <si>
    <t>S-5680029/130957/2018</t>
  </si>
  <si>
    <t>1856800291</t>
  </si>
  <si>
    <t>Matoušek Martin</t>
  </si>
  <si>
    <t>87971186</t>
  </si>
  <si>
    <t>S-5690148/45495/2019</t>
  </si>
  <si>
    <t>1956901481</t>
  </si>
  <si>
    <t>S-5690021/43984/2019</t>
  </si>
  <si>
    <t>S-5690116/45317/2019</t>
  </si>
  <si>
    <t>1956900211</t>
  </si>
  <si>
    <t>1956901161</t>
  </si>
  <si>
    <t>Hloušek Milan, Ing.</t>
  </si>
  <si>
    <t>75078554</t>
  </si>
  <si>
    <t>S-5670051/59280/2018</t>
  </si>
  <si>
    <t>S-5690175/45653/2019</t>
  </si>
  <si>
    <t>S-5690085/45204/2019</t>
  </si>
  <si>
    <t>1856700511</t>
  </si>
  <si>
    <t>1956901751</t>
  </si>
  <si>
    <t>1956900851</t>
  </si>
  <si>
    <t>Bergmanová Jolana</t>
  </si>
  <si>
    <t>06850251</t>
  </si>
  <si>
    <t>AGROLA-EKO s.r.o.</t>
  </si>
  <si>
    <t>07075821</t>
  </si>
  <si>
    <t>S-5690059/44076/2019</t>
  </si>
  <si>
    <t>1956900591</t>
  </si>
  <si>
    <t>Vodička Jaroslav, Ing.</t>
  </si>
  <si>
    <t>65689721</t>
  </si>
  <si>
    <t>S-5690162/45577/2019</t>
  </si>
  <si>
    <t>S-5670033/59170/2018</t>
  </si>
  <si>
    <t>S-5690003/43932/2019</t>
  </si>
  <si>
    <t>1956901621</t>
  </si>
  <si>
    <t>1856700331</t>
  </si>
  <si>
    <t>1956900031</t>
  </si>
  <si>
    <t>Čech Zbyněk</t>
  </si>
  <si>
    <t>69674809</t>
  </si>
  <si>
    <t>Stober Karel, Ing.</t>
  </si>
  <si>
    <t>70286973</t>
  </si>
  <si>
    <t>S-5690036/44031/2019</t>
  </si>
  <si>
    <t>1956900361</t>
  </si>
  <si>
    <t>Kala Petr</t>
  </si>
  <si>
    <t>07037821</t>
  </si>
  <si>
    <t>S-5690160/45569/2019</t>
  </si>
  <si>
    <t>1956901601</t>
  </si>
  <si>
    <t>Pěch Jan, Ing.</t>
  </si>
  <si>
    <t>46442928</t>
  </si>
  <si>
    <t>S-5690058/44075/2019</t>
  </si>
  <si>
    <t>S-5690152/45522/2019</t>
  </si>
  <si>
    <t>1956900581</t>
  </si>
  <si>
    <t>1956901521</t>
  </si>
  <si>
    <t>Prokeš Jiří</t>
  </si>
  <si>
    <t>72019000</t>
  </si>
  <si>
    <t>Farová Jiřina</t>
  </si>
  <si>
    <t>63062844</t>
  </si>
  <si>
    <t>S-5680001/130870/2018</t>
  </si>
  <si>
    <t>1856800011</t>
  </si>
  <si>
    <t>Šedivý Jan</t>
  </si>
  <si>
    <t>60085517</t>
  </si>
  <si>
    <t>S-5690169/45624/2019</t>
  </si>
  <si>
    <t>1956901691</t>
  </si>
  <si>
    <t>Vaculík Pavel</t>
  </si>
  <si>
    <t>62333283</t>
  </si>
  <si>
    <t>S-5690203/45864/2019</t>
  </si>
  <si>
    <t>1956902031</t>
  </si>
  <si>
    <t>Bergman Tomáš</t>
  </si>
  <si>
    <t>05483662</t>
  </si>
  <si>
    <t>S-5690044/44049/2019</t>
  </si>
  <si>
    <t>1956900441</t>
  </si>
  <si>
    <t>Štěpánek Martin</t>
  </si>
  <si>
    <t>42941270</t>
  </si>
  <si>
    <t>S-5690064/44085/2019</t>
  </si>
  <si>
    <t>S-5670104/60710/2018</t>
  </si>
  <si>
    <t>1956900641</t>
  </si>
  <si>
    <t>1856701041</t>
  </si>
  <si>
    <t>Kopeček Antonín</t>
  </si>
  <si>
    <t>70262292</t>
  </si>
  <si>
    <t>Zeman Tomáš</t>
  </si>
  <si>
    <t>68543662</t>
  </si>
  <si>
    <t>S-5670096/60682/2018</t>
  </si>
  <si>
    <t>1856700961</t>
  </si>
  <si>
    <t>S-5690222/45955/2019</t>
  </si>
  <si>
    <t>1956902221</t>
  </si>
  <si>
    <t>S-5690030/44019/2019</t>
  </si>
  <si>
    <t>1956900301</t>
  </si>
  <si>
    <t>VRCHA a.s.</t>
  </si>
  <si>
    <t>25918541</t>
  </si>
  <si>
    <t>S-5690231/45973/2019</t>
  </si>
  <si>
    <t>S-5690053/44065/2019</t>
  </si>
  <si>
    <t>S-5690145/45436/2019</t>
  </si>
  <si>
    <t>1956902311</t>
  </si>
  <si>
    <t>1956900531</t>
  </si>
  <si>
    <t>1956901451</t>
  </si>
  <si>
    <t>Háša Pavel</t>
  </si>
  <si>
    <t>76212521</t>
  </si>
  <si>
    <t>42939259</t>
  </si>
  <si>
    <t>Siwek Roman</t>
  </si>
  <si>
    <t>11563907</t>
  </si>
  <si>
    <t>S-5680079/131087/2018</t>
  </si>
  <si>
    <t>S-5670069/59345/2018</t>
  </si>
  <si>
    <t>1856800791</t>
  </si>
  <si>
    <t>1856700691</t>
  </si>
  <si>
    <t>Nechvátal František</t>
  </si>
  <si>
    <t>46261303</t>
  </si>
  <si>
    <t>Dostál Zdeněk, Ing.</t>
  </si>
  <si>
    <t>12984817</t>
  </si>
  <si>
    <t>S-5670186/64920/2018</t>
  </si>
  <si>
    <t>1856701861</t>
  </si>
  <si>
    <t>STATEK U ČADU s.r.o.</t>
  </si>
  <si>
    <t>06806040</t>
  </si>
  <si>
    <t>S-5690202/45857/2019</t>
  </si>
  <si>
    <t>1956902021</t>
  </si>
  <si>
    <t>S-5680030/130959/2018</t>
  </si>
  <si>
    <t>1856800301</t>
  </si>
  <si>
    <t>AGROSPOL ÚTĚCHOVICE spol. s r.o.</t>
  </si>
  <si>
    <t>42371881</t>
  </si>
  <si>
    <t>S-5690204/45871/2019</t>
  </si>
  <si>
    <t>S-5690209/45903/2019</t>
  </si>
  <si>
    <t>1956902041</t>
  </si>
  <si>
    <t>1956902091</t>
  </si>
  <si>
    <t>Lysek Filip</t>
  </si>
  <si>
    <t>75932555</t>
  </si>
  <si>
    <t>Klofáč Jaroslav</t>
  </si>
  <si>
    <t>75097176</t>
  </si>
  <si>
    <t>S-5690142/45430/2019</t>
  </si>
  <si>
    <t>1956901421</t>
  </si>
  <si>
    <t>S-5690093/45242/2019</t>
  </si>
  <si>
    <t>1956900931</t>
  </si>
  <si>
    <t>Navrátil Josef</t>
  </si>
  <si>
    <t>43503667</t>
  </si>
  <si>
    <t>S-5670119/60761/2018</t>
  </si>
  <si>
    <t>S-5680065/131051/2018</t>
  </si>
  <si>
    <t>S-5670175/63322/2018</t>
  </si>
  <si>
    <t>1856701191</t>
  </si>
  <si>
    <t>1856800651</t>
  </si>
  <si>
    <t>1856701751</t>
  </si>
  <si>
    <t>Jaštík Vincenc</t>
  </si>
  <si>
    <t>18185525</t>
  </si>
  <si>
    <t>Trnková Jitka</t>
  </si>
  <si>
    <t>03509095</t>
  </si>
  <si>
    <t>S-5690199/45843/2019</t>
  </si>
  <si>
    <t>1956901991</t>
  </si>
  <si>
    <t>S-5680007/130903/2018</t>
  </si>
  <si>
    <t>S-5680109/131177/2018</t>
  </si>
  <si>
    <t>1856800071</t>
  </si>
  <si>
    <t>1856801091</t>
  </si>
  <si>
    <t>Šmejkal Jaroslav</t>
  </si>
  <si>
    <t>14751747</t>
  </si>
  <si>
    <t>Holčák Lubomír, Ing.</t>
  </si>
  <si>
    <t>14618133</t>
  </si>
  <si>
    <t>S-5680012/130915/2018</t>
  </si>
  <si>
    <t>1856800121</t>
  </si>
  <si>
    <t>Vacík Václav</t>
  </si>
  <si>
    <t>45414785</t>
  </si>
  <si>
    <t>S-5690016/43967/2019</t>
  </si>
  <si>
    <t>S-5690054/44067/2019</t>
  </si>
  <si>
    <t>S-5690080/45187/2019</t>
  </si>
  <si>
    <t>1956900161</t>
  </si>
  <si>
    <t>1956900541</t>
  </si>
  <si>
    <t>1956900801</t>
  </si>
  <si>
    <t>Pešek Libor</t>
  </si>
  <si>
    <t>75099497</t>
  </si>
  <si>
    <t>Hájek Ladislav, Ing.</t>
  </si>
  <si>
    <t>44029896</t>
  </si>
  <si>
    <t>Fikar Vít, JUDr.</t>
  </si>
  <si>
    <t>69172013</t>
  </si>
  <si>
    <t>S-5680004/130889/2018</t>
  </si>
  <si>
    <t>S-5690156/45549/2019</t>
  </si>
  <si>
    <t>S-5680046/131007/2018</t>
  </si>
  <si>
    <t>1856800041</t>
  </si>
  <si>
    <t>1956901561</t>
  </si>
  <si>
    <t>1856800461</t>
  </si>
  <si>
    <t>Statek Buk, s.r.o.</t>
  </si>
  <si>
    <t>01930567</t>
  </si>
  <si>
    <t>Šlajs František</t>
  </si>
  <si>
    <t>03960552</t>
  </si>
  <si>
    <t>Doležal Roman</t>
  </si>
  <si>
    <t>49328425</t>
  </si>
  <si>
    <t>S-5690235/45981/2019</t>
  </si>
  <si>
    <t>S-5690217/45943/2019</t>
  </si>
  <si>
    <t>S-5690236/45983/2019</t>
  </si>
  <si>
    <t>S-5690120/45325/2019</t>
  </si>
  <si>
    <t>1956902351</t>
  </si>
  <si>
    <t>1956902171</t>
  </si>
  <si>
    <t>1956902361</t>
  </si>
  <si>
    <t>1956901201</t>
  </si>
  <si>
    <t>Prchlík František</t>
  </si>
  <si>
    <t>41837151</t>
  </si>
  <si>
    <t>Farma Jetel s.r.o.</t>
  </si>
  <si>
    <t>04893930</t>
  </si>
  <si>
    <t>Dwořáček Luděk</t>
  </si>
  <si>
    <t>64523829</t>
  </si>
  <si>
    <t>S-5690018/43971/2019</t>
  </si>
  <si>
    <t>S-5690100/45276/2019</t>
  </si>
  <si>
    <t>1956900181</t>
  </si>
  <si>
    <t>1956901001</t>
  </si>
  <si>
    <t>Zemědělské obchodní družstvo Rožnovsko</t>
  </si>
  <si>
    <t>47672650</t>
  </si>
  <si>
    <t>JZD Staré Hamry, zemědělské družstvo</t>
  </si>
  <si>
    <t>47672692</t>
  </si>
  <si>
    <t>S-5670023/59099/2018</t>
  </si>
  <si>
    <t>1856700231</t>
  </si>
  <si>
    <t>S-5680080/131089/2018</t>
  </si>
  <si>
    <t>1856800801</t>
  </si>
  <si>
    <t>Zemědělská společnost Stará Říše, s.r.o.</t>
  </si>
  <si>
    <t>46992600</t>
  </si>
  <si>
    <t>S-5690089/45226/2019</t>
  </si>
  <si>
    <t>1956900891</t>
  </si>
  <si>
    <t>Hlídek Miloš</t>
  </si>
  <si>
    <t>46441573</t>
  </si>
  <si>
    <t>S-5670171/63275/2018</t>
  </si>
  <si>
    <t>S-5690007/43942/2019</t>
  </si>
  <si>
    <t>1856701711</t>
  </si>
  <si>
    <t>1956900071</t>
  </si>
  <si>
    <t>Slavík Rostislav</t>
  </si>
  <si>
    <t>68211376</t>
  </si>
  <si>
    <t>Fikar Jan</t>
  </si>
  <si>
    <t>71236767</t>
  </si>
  <si>
    <t>S-5690009/43946/2019</t>
  </si>
  <si>
    <t>S-5690181/45677/2019</t>
  </si>
  <si>
    <t>S-5690141/45428/2019</t>
  </si>
  <si>
    <t>1956900091</t>
  </si>
  <si>
    <t>1956901811</t>
  </si>
  <si>
    <t>1956901411</t>
  </si>
  <si>
    <t>Plzeňská Farma s.r.o.</t>
  </si>
  <si>
    <t>25645161</t>
  </si>
  <si>
    <t>HANKA MOCHOV s.r.o.</t>
  </si>
  <si>
    <t>27117243</t>
  </si>
  <si>
    <t>Michalica Cyril</t>
  </si>
  <si>
    <t>46925601</t>
  </si>
  <si>
    <t>S-5690052/44063/2019</t>
  </si>
  <si>
    <t>S-5690106/45295/2019</t>
  </si>
  <si>
    <t>1956900521</t>
  </si>
  <si>
    <t>1956901061</t>
  </si>
  <si>
    <t>CIZ - AGRO, a.s.</t>
  </si>
  <si>
    <t>25165551</t>
  </si>
  <si>
    <t>S-5670097/60684/2018</t>
  </si>
  <si>
    <t>1856700971</t>
  </si>
  <si>
    <t>Bezouška Michal</t>
  </si>
  <si>
    <t>69174199</t>
  </si>
  <si>
    <t>S-5690211/45917/2019</t>
  </si>
  <si>
    <t>S-5670143/60874/2018</t>
  </si>
  <si>
    <t>S-5680092/131121/2018</t>
  </si>
  <si>
    <t>S-5680103/131159/2018</t>
  </si>
  <si>
    <t>S-5690043/44047/2019</t>
  </si>
  <si>
    <t>S-5670120/60769/2018</t>
  </si>
  <si>
    <t>S-5690179/45663/2019</t>
  </si>
  <si>
    <t>S-5690193/45803/2019</t>
  </si>
  <si>
    <t>1956902111</t>
  </si>
  <si>
    <t>1856701431</t>
  </si>
  <si>
    <t>1856800921</t>
  </si>
  <si>
    <t>1856801031</t>
  </si>
  <si>
    <t>1956900431</t>
  </si>
  <si>
    <t>1856701201</t>
  </si>
  <si>
    <t>1956901791</t>
  </si>
  <si>
    <t>1956901931</t>
  </si>
  <si>
    <t>Tulis Jiří</t>
  </si>
  <si>
    <t>75042002</t>
  </si>
  <si>
    <t>Hajátko Jaroslav, Ing.</t>
  </si>
  <si>
    <t>48892262</t>
  </si>
  <si>
    <t>Vytlačil Martin, Bc.</t>
  </si>
  <si>
    <t>75096633</t>
  </si>
  <si>
    <t>Fialová Veronika</t>
  </si>
  <si>
    <t>06008755</t>
  </si>
  <si>
    <t>Kotajny Tomáš, Bc.</t>
  </si>
  <si>
    <t>73368679</t>
  </si>
  <si>
    <t>S-5690092/45240/2019</t>
  </si>
  <si>
    <t>S-5690144/45434/2019</t>
  </si>
  <si>
    <t>S-5670157/60981/2018</t>
  </si>
  <si>
    <t>1956900921</t>
  </si>
  <si>
    <t>1956901441</t>
  </si>
  <si>
    <t>1856701571</t>
  </si>
  <si>
    <t>Opálka Jan</t>
  </si>
  <si>
    <t>47969563</t>
  </si>
  <si>
    <t>S-5690119/45323/2019</t>
  </si>
  <si>
    <t>1956901191</t>
  </si>
  <si>
    <t>S-5680042/130989/2018</t>
  </si>
  <si>
    <t>S-5680097/131133/2018</t>
  </si>
  <si>
    <t>1856800421</t>
  </si>
  <si>
    <t>1856800971</t>
  </si>
  <si>
    <t>Marek Tomáš, Bc.</t>
  </si>
  <si>
    <t>04830717</t>
  </si>
  <si>
    <t>S-5690230/45971/2019</t>
  </si>
  <si>
    <t>S-5690075/45168/2019</t>
  </si>
  <si>
    <t>1956902301</t>
  </si>
  <si>
    <t>1956900751</t>
  </si>
  <si>
    <t>S-5690168/45617/2019</t>
  </si>
  <si>
    <t>1956901681</t>
  </si>
  <si>
    <t>Mička Vlastimil</t>
  </si>
  <si>
    <t>44061901</t>
  </si>
  <si>
    <t>S-5690122/45330/2019</t>
  </si>
  <si>
    <t>S-5670102/60703/2018</t>
  </si>
  <si>
    <t>1956901221</t>
  </si>
  <si>
    <t>1856701021</t>
  </si>
  <si>
    <t>S-5680015/130923/2018</t>
  </si>
  <si>
    <t>S-5680045/130999/2018</t>
  </si>
  <si>
    <t>1856800151</t>
  </si>
  <si>
    <t>1856800451</t>
  </si>
  <si>
    <t>Paták Zdeněk</t>
  </si>
  <si>
    <t>70810052</t>
  </si>
  <si>
    <t>S-5690035/44029/2019</t>
  </si>
  <si>
    <t>S-5690068/44092/2019</t>
  </si>
  <si>
    <t>S-5690088/45222/2019</t>
  </si>
  <si>
    <t>1956900351</t>
  </si>
  <si>
    <t>1956900681</t>
  </si>
  <si>
    <t>1956900881</t>
  </si>
  <si>
    <t>Farma Borůvka s.r.o.</t>
  </si>
  <si>
    <t>02835665</t>
  </si>
  <si>
    <t>S-5690213/45935/2019</t>
  </si>
  <si>
    <t>1956902131</t>
  </si>
  <si>
    <t>S-5670116/60744/2018</t>
  </si>
  <si>
    <t>S-5670146/60899/2018</t>
  </si>
  <si>
    <t>S-5670022/59092/2018</t>
  </si>
  <si>
    <t>1856701161</t>
  </si>
  <si>
    <t>1856701461</t>
  </si>
  <si>
    <t>1856700221</t>
  </si>
  <si>
    <t>Bendová Marie, Ing.</t>
  </si>
  <si>
    <t>01172948</t>
  </si>
  <si>
    <t>Klečka Petr, Ing.</t>
  </si>
  <si>
    <t>73365793</t>
  </si>
  <si>
    <t>Novotný Tomáš, Ing.</t>
  </si>
  <si>
    <t>72568330</t>
  </si>
  <si>
    <t>S-5670036/59194/2018</t>
  </si>
  <si>
    <t>1856700361</t>
  </si>
  <si>
    <t>Chovatelské družstvo Impuls, družstvo</t>
  </si>
  <si>
    <t>26243601</t>
  </si>
  <si>
    <t>S-5690062/44081/2019</t>
  </si>
  <si>
    <t>S-5670091/59472/2018</t>
  </si>
  <si>
    <t>S-5690029/44012/2019</t>
  </si>
  <si>
    <t>1956900621</t>
  </si>
  <si>
    <t>1856700911</t>
  </si>
  <si>
    <t>1956900291</t>
  </si>
  <si>
    <t>Zemědělské družstvo Mojné</t>
  </si>
  <si>
    <t>60838451</t>
  </si>
  <si>
    <t>Strapek Marek</t>
  </si>
  <si>
    <t>72215089</t>
  </si>
  <si>
    <t>CEF, s.r.o.</t>
  </si>
  <si>
    <t>48203645</t>
  </si>
  <si>
    <t>S-5680006/130897/2018</t>
  </si>
  <si>
    <t>1856800061</t>
  </si>
  <si>
    <t>Buršíková Pavlína, Ing.</t>
  </si>
  <si>
    <t>03910296</t>
  </si>
  <si>
    <t>S-5680034/130967/2018</t>
  </si>
  <si>
    <t>1856800341</t>
  </si>
  <si>
    <t>S-5690006/43939/2019</t>
  </si>
  <si>
    <t>1956900061</t>
  </si>
  <si>
    <t>VH AGRO s.r.o.</t>
  </si>
  <si>
    <t>29267757</t>
  </si>
  <si>
    <t>S-5670113/60735/2018</t>
  </si>
  <si>
    <t>1856701131</t>
  </si>
  <si>
    <t>Víšek Ondřej</t>
  </si>
  <si>
    <t>06704174</t>
  </si>
  <si>
    <t>S-5680073/131073/2018</t>
  </si>
  <si>
    <t>1856800731</t>
  </si>
  <si>
    <t>Farková Věra</t>
  </si>
  <si>
    <t>72540265</t>
  </si>
  <si>
    <t>S-5690201/45854/2019</t>
  </si>
  <si>
    <t>1956902011</t>
  </si>
  <si>
    <t>Brzoň František</t>
  </si>
  <si>
    <t>72540168</t>
  </si>
  <si>
    <t>S-5690210/45910/2019</t>
  </si>
  <si>
    <t>1956902101</t>
  </si>
  <si>
    <t>S-5690001/43329/2019</t>
  </si>
  <si>
    <t>S-5690136/45415/2019</t>
  </si>
  <si>
    <t>1956900011</t>
  </si>
  <si>
    <t>1956901361</t>
  </si>
  <si>
    <t>S-5690238/45987/2019</t>
  </si>
  <si>
    <t>1956902381</t>
  </si>
  <si>
    <t>Indrák Milan</t>
  </si>
  <si>
    <t>49143441</t>
  </si>
  <si>
    <t>S-5690220/45951/2019</t>
  </si>
  <si>
    <t>1956902201</t>
  </si>
  <si>
    <t>S-5670059/59303/2018</t>
  </si>
  <si>
    <t>S-5680124/131215/2018</t>
  </si>
  <si>
    <t>S-5680090/131117/2018</t>
  </si>
  <si>
    <t>S-5680067/131055/2018</t>
  </si>
  <si>
    <t>1856700591</t>
  </si>
  <si>
    <t>1856801241</t>
  </si>
  <si>
    <t>1856800901</t>
  </si>
  <si>
    <t>1856800671</t>
  </si>
  <si>
    <t>Samec Jakub, Ing.</t>
  </si>
  <si>
    <t>72079568</t>
  </si>
  <si>
    <t>Horáček Václav</t>
  </si>
  <si>
    <t>67011799</t>
  </si>
  <si>
    <t>05957940</t>
  </si>
  <si>
    <t>S-5680120/131205/2018</t>
  </si>
  <si>
    <t>1856801201</t>
  </si>
  <si>
    <t>S-5670168/63253/2018</t>
  </si>
  <si>
    <t>S-5680002/130883/2018</t>
  </si>
  <si>
    <t>1856701681</t>
  </si>
  <si>
    <t>1856800021</t>
  </si>
  <si>
    <t>S-5680043/130991/2018</t>
  </si>
  <si>
    <t>1856800431</t>
  </si>
  <si>
    <t>S-5690219/45949/2019</t>
  </si>
  <si>
    <t>S-5690155/45540/2019</t>
  </si>
  <si>
    <t>S-5690083/45198/2019</t>
  </si>
  <si>
    <t>1956902191</t>
  </si>
  <si>
    <t>1956901551</t>
  </si>
  <si>
    <t>1956900831</t>
  </si>
  <si>
    <t>Bunža Petr</t>
  </si>
  <si>
    <t>62819551</t>
  </si>
  <si>
    <t>Urban Jan</t>
  </si>
  <si>
    <t>45972591</t>
  </si>
  <si>
    <t>Lacina Jan</t>
  </si>
  <si>
    <t>48892904</t>
  </si>
  <si>
    <t>S-5690139/45423/2019</t>
  </si>
  <si>
    <t>1956901391</t>
  </si>
  <si>
    <t>S-5690118/45321/2019</t>
  </si>
  <si>
    <t>S-5680057/131029/2018</t>
  </si>
  <si>
    <t>1956901181</t>
  </si>
  <si>
    <t>1856800571</t>
  </si>
  <si>
    <t>Knap Pavel, Ing.</t>
  </si>
  <si>
    <t>15056856</t>
  </si>
  <si>
    <t>Hruštinec Josef</t>
  </si>
  <si>
    <t>43501851</t>
  </si>
  <si>
    <t>S-5690034/44027/2019</t>
  </si>
  <si>
    <t>1956900341</t>
  </si>
  <si>
    <t>Mačlová Jaroslava, Bc.</t>
  </si>
  <si>
    <t>07725493</t>
  </si>
  <si>
    <t>S-5690192/45795/2019</t>
  </si>
  <si>
    <t>1956901921</t>
  </si>
  <si>
    <t>Beneš Stanislav</t>
  </si>
  <si>
    <t>06587259</t>
  </si>
  <si>
    <t>S-5690225/45961/2019</t>
  </si>
  <si>
    <t>1956902251</t>
  </si>
  <si>
    <t>Převrátil Jiří, Ing.</t>
  </si>
  <si>
    <t>75072831</t>
  </si>
  <si>
    <t>S-5670099/60688/2018</t>
  </si>
  <si>
    <t>S-5690042/44045/2019</t>
  </si>
  <si>
    <t>1856700991</t>
  </si>
  <si>
    <t>1956900421</t>
  </si>
  <si>
    <t>Hajátková Iveta</t>
  </si>
  <si>
    <t>45489777</t>
  </si>
  <si>
    <t>Farma PONCZA, s.r.o.</t>
  </si>
  <si>
    <t>06938329</t>
  </si>
  <si>
    <t>S-5690158/45562/2019</t>
  </si>
  <si>
    <t>S-5690046/44053/2019</t>
  </si>
  <si>
    <t>S-5690071/45154/2019</t>
  </si>
  <si>
    <t>S-5690125/45337/2019</t>
  </si>
  <si>
    <t>1956901581</t>
  </si>
  <si>
    <t>1956900461</t>
  </si>
  <si>
    <t>1956900711</t>
  </si>
  <si>
    <t>1956901251</t>
  </si>
  <si>
    <t>Mynář Pavel</t>
  </si>
  <si>
    <t>46233733</t>
  </si>
  <si>
    <t>Bezouška Martin</t>
  </si>
  <si>
    <t>48197084</t>
  </si>
  <si>
    <t>Sluštík Vladimír Ing.</t>
  </si>
  <si>
    <t>42341515</t>
  </si>
  <si>
    <t>S-5690132/45404/2019</t>
  </si>
  <si>
    <t>1956901321</t>
  </si>
  <si>
    <t>S-5680017/130927/2018</t>
  </si>
  <si>
    <t>1856800171</t>
  </si>
  <si>
    <t>Vondra Václav</t>
  </si>
  <si>
    <t>06896634</t>
  </si>
  <si>
    <t>S-5690056/44071/2019</t>
  </si>
  <si>
    <t>1956900561</t>
  </si>
  <si>
    <t>S-5670152/60933/2018</t>
  </si>
  <si>
    <t>1856701521</t>
  </si>
  <si>
    <t>Hemrová Jitka</t>
  </si>
  <si>
    <t>71711163</t>
  </si>
  <si>
    <t>S-5690167/45607/2019</t>
  </si>
  <si>
    <t>1956901671</t>
  </si>
  <si>
    <t>Faktor Michal</t>
  </si>
  <si>
    <t>70957037</t>
  </si>
  <si>
    <t>S-5690038/44035/2019</t>
  </si>
  <si>
    <t>1956900381</t>
  </si>
  <si>
    <t>S-5690102/45286/2019</t>
  </si>
  <si>
    <t>S-5680082/131093/2018</t>
  </si>
  <si>
    <t>1956901021</t>
  </si>
  <si>
    <t>1856800821</t>
  </si>
  <si>
    <t>FARMA Staré Město s.r.o.</t>
  </si>
  <si>
    <t>26279487</t>
  </si>
  <si>
    <t>Veselý Milan</t>
  </si>
  <si>
    <t>69248303</t>
  </si>
  <si>
    <t>S-5670045/59259/2018</t>
  </si>
  <si>
    <t>S-5670040/59217/2018</t>
  </si>
  <si>
    <t>S-5690091/45234/2019</t>
  </si>
  <si>
    <t>1856700451</t>
  </si>
  <si>
    <t>1856700401</t>
  </si>
  <si>
    <t>1956900911</t>
  </si>
  <si>
    <t>Pech Michal</t>
  </si>
  <si>
    <t>75043076</t>
  </si>
  <si>
    <t>S-5690067/44090/2019</t>
  </si>
  <si>
    <t>1956900671</t>
  </si>
  <si>
    <t>S-5680011/130913/2018</t>
  </si>
  <si>
    <t>S-5690224/45959/2019</t>
  </si>
  <si>
    <t>1856800111</t>
  </si>
  <si>
    <t>1956902241</t>
  </si>
  <si>
    <t>Kadleček Jakub</t>
  </si>
  <si>
    <t>05884152</t>
  </si>
  <si>
    <t>AP Střítež s.r.o.</t>
  </si>
  <si>
    <t>60729261</t>
  </si>
  <si>
    <t>S-5690002/43928/2019</t>
  </si>
  <si>
    <t>1956900021</t>
  </si>
  <si>
    <t>S-5690087/45214/2019</t>
  </si>
  <si>
    <t>S-5680110/131181/2018</t>
  </si>
  <si>
    <t>1956900871</t>
  </si>
  <si>
    <t>1856801101</t>
  </si>
  <si>
    <t>Viktorová Hana</t>
  </si>
  <si>
    <t>62507036</t>
  </si>
  <si>
    <t>S-5690023/43991/2019</t>
  </si>
  <si>
    <t>1956900231</t>
  </si>
  <si>
    <t>Mencl Tomáš</t>
  </si>
  <si>
    <t>06920136</t>
  </si>
  <si>
    <t>S-5690005/43937/2019</t>
  </si>
  <si>
    <t>S-5690066/44089/2019</t>
  </si>
  <si>
    <t>S-5690154/45537/2019</t>
  </si>
  <si>
    <t>1956900051</t>
  </si>
  <si>
    <t>1956900661</t>
  </si>
  <si>
    <t>1956901541</t>
  </si>
  <si>
    <t>Bratři Havlíčkové R I J v.o.s.</t>
  </si>
  <si>
    <t>26014092</t>
  </si>
  <si>
    <t>Toufar Jindřich</t>
  </si>
  <si>
    <t>42728592</t>
  </si>
  <si>
    <t>S-5690032/44024/2019</t>
  </si>
  <si>
    <t>1956900321</t>
  </si>
  <si>
    <t>Mejzlíková Markéta</t>
  </si>
  <si>
    <t>75131323</t>
  </si>
  <si>
    <t>S-5690033/44025/2019</t>
  </si>
  <si>
    <t>1956900331</t>
  </si>
  <si>
    <t>AGRAS Bohdalov, a.s.</t>
  </si>
  <si>
    <t>25347748</t>
  </si>
  <si>
    <t>S-5690188/45734/2019</t>
  </si>
  <si>
    <t>S-5670153/60942/2018</t>
  </si>
  <si>
    <t>S-5770186/64921/2018</t>
  </si>
  <si>
    <t>INVESTIČNÍ ÚVĚRY ZEMĚDĚLEC snížení jistiny</t>
  </si>
  <si>
    <t>S-5790006/43363/2019</t>
  </si>
  <si>
    <t>S-5790008/43361/2019</t>
  </si>
  <si>
    <t>S-5780001/130882/2018</t>
  </si>
  <si>
    <t>1956901881</t>
  </si>
  <si>
    <t>1856701531</t>
  </si>
  <si>
    <t>1857701861</t>
  </si>
  <si>
    <t>1957900061</t>
  </si>
  <si>
    <t>1957900081</t>
  </si>
  <si>
    <t>1857800011</t>
  </si>
  <si>
    <t>Bartoš Jiří, Mgr.</t>
  </si>
  <si>
    <t>04566394</t>
  </si>
  <si>
    <t>S-5780032/130968/2018</t>
  </si>
  <si>
    <t>S-5780040/130990/2018</t>
  </si>
  <si>
    <t>S-5780043/131000/2018</t>
  </si>
  <si>
    <t>1857800321</t>
  </si>
  <si>
    <t>1857800401</t>
  </si>
  <si>
    <t>1857800431</t>
  </si>
  <si>
    <t>S-5780080/131094/2018</t>
  </si>
  <si>
    <t>1857800801</t>
  </si>
  <si>
    <t>S-5780090/131122/2018</t>
  </si>
  <si>
    <t>1857800901</t>
  </si>
  <si>
    <t>S-5780115/131198/2018</t>
  </si>
  <si>
    <t>1857801151</t>
  </si>
  <si>
    <t>S-5790079/45169/2019</t>
  </si>
  <si>
    <t>1957900791</t>
  </si>
  <si>
    <t>S-5790093/45228/2019</t>
  </si>
  <si>
    <t>S-5790097/45244/2019</t>
  </si>
  <si>
    <t>1957900931</t>
  </si>
  <si>
    <t>1957900971</t>
  </si>
  <si>
    <t>S-5790104/45279/2019</t>
  </si>
  <si>
    <t>S-5790106/45288/2019</t>
  </si>
  <si>
    <t>1957901041</t>
  </si>
  <si>
    <t>1957901061</t>
  </si>
  <si>
    <t>S-5790117/45310/2019</t>
  </si>
  <si>
    <t>S-5790149/45437/2019</t>
  </si>
  <si>
    <t>1957901171</t>
  </si>
  <si>
    <t>1957901491</t>
  </si>
  <si>
    <t>S-5790124/45326/2019</t>
  </si>
  <si>
    <t>S-5790126/45331/2019</t>
  </si>
  <si>
    <t>1957901241</t>
  </si>
  <si>
    <t>1957901261</t>
  </si>
  <si>
    <t>S-5790146/45431/2019</t>
  </si>
  <si>
    <t>S-5790148/45435/2019</t>
  </si>
  <si>
    <t>1957901461</t>
  </si>
  <si>
    <t>1957901481</t>
  </si>
  <si>
    <t>S-5790152/45497/2019</t>
  </si>
  <si>
    <t>S-5790158/45543/2019</t>
  </si>
  <si>
    <t>1957901521</t>
  </si>
  <si>
    <t>1957901581</t>
  </si>
  <si>
    <t>S-5790192/45797/2019</t>
  </si>
  <si>
    <t>1957901921</t>
  </si>
  <si>
    <t>S-5790196/45825/2019</t>
  </si>
  <si>
    <t>S-5790201/45855/2019</t>
  </si>
  <si>
    <t>S-5790209/45908/2019</t>
  </si>
  <si>
    <t>S-5790210/45914/2019</t>
  </si>
  <si>
    <t>S-5790214/45938/2019</t>
  </si>
  <si>
    <t>S-5790219/45950/2019</t>
  </si>
  <si>
    <t>S-5790225/45962/2019</t>
  </si>
  <si>
    <t>S-5790227/45966/2019</t>
  </si>
  <si>
    <t>1957901961</t>
  </si>
  <si>
    <t>1957902011</t>
  </si>
  <si>
    <t>1957902091</t>
  </si>
  <si>
    <t>1957902101</t>
  </si>
  <si>
    <t>1957902141</t>
  </si>
  <si>
    <t>1957902191</t>
  </si>
  <si>
    <t>1957902251</t>
  </si>
  <si>
    <t>1957902271</t>
  </si>
  <si>
    <t>S-5790237/45986/2019</t>
  </si>
  <si>
    <t>S-5790010/43359/2019</t>
  </si>
  <si>
    <t>1957902371</t>
  </si>
  <si>
    <t>1957900101</t>
  </si>
  <si>
    <t>S-5770004/59007/2018</t>
  </si>
  <si>
    <t>1857700041</t>
  </si>
  <si>
    <t>S-5770023/59100/2018</t>
  </si>
  <si>
    <t>1857700231</t>
  </si>
  <si>
    <t>S-5770035/59196/2018</t>
  </si>
  <si>
    <t>1857700351</t>
  </si>
  <si>
    <t>S-5770066/59342/2018</t>
  </si>
  <si>
    <t>1857700661</t>
  </si>
  <si>
    <t>S-5770096/60685/2018</t>
  </si>
  <si>
    <t>S-5770101/60704/2018</t>
  </si>
  <si>
    <t>1857700961</t>
  </si>
  <si>
    <t>1857701011</t>
  </si>
  <si>
    <t>S-5770118/60762/2018</t>
  </si>
  <si>
    <t>1857701181</t>
  </si>
  <si>
    <t>S-5770141/60875/2018</t>
  </si>
  <si>
    <t>1857701411</t>
  </si>
  <si>
    <t>S-5770150/60934/2018</t>
  </si>
  <si>
    <t>1857701501</t>
  </si>
  <si>
    <t>S-5770155/60982/2018</t>
  </si>
  <si>
    <t>1857701551</t>
  </si>
  <si>
    <t>S-5770171/63235/2018</t>
  </si>
  <si>
    <t>1857701711</t>
  </si>
  <si>
    <t>S-5790001/43330/2019</t>
  </si>
  <si>
    <t>S-5790015/43941/2019</t>
  </si>
  <si>
    <t>S-5790016/43943/2019</t>
  </si>
  <si>
    <t>S-5790018/43947/2019</t>
  </si>
  <si>
    <t>1957900011</t>
  </si>
  <si>
    <t>1957900151</t>
  </si>
  <si>
    <t>1957900161</t>
  </si>
  <si>
    <t>1957900181</t>
  </si>
  <si>
    <t>S-5790025/43968/2019</t>
  </si>
  <si>
    <t>S-5790027/43973/2019</t>
  </si>
  <si>
    <t>S-5790038/44016/2019</t>
  </si>
  <si>
    <t>S-5790048/44040/2019</t>
  </si>
  <si>
    <t>S-5790052/44048/2019</t>
  </si>
  <si>
    <t>S-5790053/44050/2019</t>
  </si>
  <si>
    <t>S-5790055/44054/2019</t>
  </si>
  <si>
    <t>S-5790060/44064/2019</t>
  </si>
  <si>
    <t>S-5790062/44068/2019</t>
  </si>
  <si>
    <t>S-5790065/44074/2019</t>
  </si>
  <si>
    <t>S-5790069/44084/2019</t>
  </si>
  <si>
    <t>S-5790070/44086/2019</t>
  </si>
  <si>
    <t>S-5790073/44093/2019</t>
  </si>
  <si>
    <t>1957900251</t>
  </si>
  <si>
    <t>1957900271</t>
  </si>
  <si>
    <t>1957900381</t>
  </si>
  <si>
    <t>1957900481</t>
  </si>
  <si>
    <t>1957900521</t>
  </si>
  <si>
    <t>1957900531</t>
  </si>
  <si>
    <t>1957900551</t>
  </si>
  <si>
    <t>1957900601</t>
  </si>
  <si>
    <t>1957900621</t>
  </si>
  <si>
    <t>1957900651</t>
  </si>
  <si>
    <t>1957900691</t>
  </si>
  <si>
    <t>1957900701</t>
  </si>
  <si>
    <t>1957900731</t>
  </si>
  <si>
    <t>S-5790165/45581/2019</t>
  </si>
  <si>
    <t>S-5790115/45306/2019</t>
  </si>
  <si>
    <t>1957901651</t>
  </si>
  <si>
    <t>1957901151</t>
  </si>
  <si>
    <t>S-5780088/131118/2018</t>
  </si>
  <si>
    <t>1857800881</t>
  </si>
  <si>
    <t>S-5770064/59336/2018</t>
  </si>
  <si>
    <t>1857700641</t>
  </si>
  <si>
    <t>S-5790177/45655/2019</t>
  </si>
  <si>
    <t>1957901771</t>
  </si>
  <si>
    <t>S-5780076/131086/2018</t>
  </si>
  <si>
    <t>1857800761</t>
  </si>
  <si>
    <t>S-5780020/130936/2018</t>
  </si>
  <si>
    <t>S-5770135/60833/2018</t>
  </si>
  <si>
    <t>1857800201</t>
  </si>
  <si>
    <t>1857701351</t>
  </si>
  <si>
    <t>S-5790013/43935/2019</t>
  </si>
  <si>
    <t>S-5790036/44009/2019</t>
  </si>
  <si>
    <t>S-5790058/44060/2019</t>
  </si>
  <si>
    <t>S-5790081/45178/2019</t>
  </si>
  <si>
    <t>S-5790084/45189/2019</t>
  </si>
  <si>
    <t>S-5790142/45422/2019</t>
  </si>
  <si>
    <t>S-5790156/45526/2019</t>
  </si>
  <si>
    <t>S-5790163/45571/2019</t>
  </si>
  <si>
    <t>1957900131</t>
  </si>
  <si>
    <t>1957900361</t>
  </si>
  <si>
    <t>1957900581</t>
  </si>
  <si>
    <t>1957900811</t>
  </si>
  <si>
    <t>1957900841</t>
  </si>
  <si>
    <t>1957901421</t>
  </si>
  <si>
    <t>1957901561</t>
  </si>
  <si>
    <t>1957901631</t>
  </si>
  <si>
    <t>S-5780035/130976/2018</t>
  </si>
  <si>
    <t>S-5780056/131032/2018</t>
  </si>
  <si>
    <t>S-5780005/130894/2018</t>
  </si>
  <si>
    <t>1857800351</t>
  </si>
  <si>
    <t>1857800561</t>
  </si>
  <si>
    <t>1857800051</t>
  </si>
  <si>
    <t>S-5790172/45627/2019</t>
  </si>
  <si>
    <t>S-5790203/45870/2019</t>
  </si>
  <si>
    <t>1957901721</t>
  </si>
  <si>
    <t>1957902031</t>
  </si>
  <si>
    <t>S-5780066/131058/2018</t>
  </si>
  <si>
    <t>1857800661</t>
  </si>
  <si>
    <t>S-5790101/45264/2019</t>
  </si>
  <si>
    <t>1957901011</t>
  </si>
  <si>
    <t>S-5790222/45956/2019</t>
  </si>
  <si>
    <t>1957902221</t>
  </si>
  <si>
    <t>S-5770029/59148/2018</t>
  </si>
  <si>
    <t>S-5790205/45883/2019</t>
  </si>
  <si>
    <t>1857700291</t>
  </si>
  <si>
    <t>1957902051</t>
  </si>
  <si>
    <t>S-5790050/44044/2019</t>
  </si>
  <si>
    <t>1957900501</t>
  </si>
  <si>
    <t>S-5790231/45974/2019</t>
  </si>
  <si>
    <t>1957902311</t>
  </si>
  <si>
    <t>S-5790041/44026/2019</t>
  </si>
  <si>
    <t>1957900411</t>
  </si>
  <si>
    <t>S-5790204/45875/2019</t>
  </si>
  <si>
    <t>1957902041</t>
  </si>
  <si>
    <t>S-5790056/44056/2019</t>
  </si>
  <si>
    <t>S-5790110/45296/2019</t>
  </si>
  <si>
    <t>S-5790120/45318/2019</t>
  </si>
  <si>
    <t>1957900561</t>
  </si>
  <si>
    <t>1957901101</t>
  </si>
  <si>
    <t>1957901201</t>
  </si>
  <si>
    <t>S-5770114/60742/2018</t>
  </si>
  <si>
    <t>1857701141</t>
  </si>
  <si>
    <t>S-5770119/60770/2018</t>
  </si>
  <si>
    <t>1857701191</t>
  </si>
  <si>
    <t>S-5780042/130996/2018</t>
  </si>
  <si>
    <t>S-5780120/131212/2018</t>
  </si>
  <si>
    <t>1857800421</t>
  </si>
  <si>
    <t>1857801201</t>
  </si>
  <si>
    <t>S-5790123/45324/2019</t>
  </si>
  <si>
    <t>1957901231</t>
  </si>
  <si>
    <t>S-5790035/44007/2019</t>
  </si>
  <si>
    <t>1957900351</t>
  </si>
  <si>
    <t>S-5790199/45845/2019</t>
  </si>
  <si>
    <t>S-5790096/45241/2019</t>
  </si>
  <si>
    <t>1957901991</t>
  </si>
  <si>
    <t>1957900961</t>
  </si>
  <si>
    <t>S-5790133/45392/2019</t>
  </si>
  <si>
    <t>S-5780011/130914/2018</t>
  </si>
  <si>
    <t>S-5780036/130978/2018</t>
  </si>
  <si>
    <t>1957901331</t>
  </si>
  <si>
    <t>1857800111</t>
  </si>
  <si>
    <t>1857800361</t>
  </si>
  <si>
    <t>S-5780113/131194/2018</t>
  </si>
  <si>
    <t>S-5770022/59095/2018</t>
  </si>
  <si>
    <t>1857801131</t>
  </si>
  <si>
    <t>1857700221</t>
  </si>
  <si>
    <t>S-5770089/59473/2018</t>
  </si>
  <si>
    <t>S-5790024/43966/2019</t>
  </si>
  <si>
    <t>1857700891</t>
  </si>
  <si>
    <t>1957900241</t>
  </si>
  <si>
    <t>S-5790159/45551/2019</t>
  </si>
  <si>
    <t>1957901591</t>
  </si>
  <si>
    <t>S-5770151/60943/2018</t>
  </si>
  <si>
    <t>1857701511</t>
  </si>
  <si>
    <t>S-5790235/45982/2019</t>
  </si>
  <si>
    <t>S-5780108/131182/2018</t>
  </si>
  <si>
    <t>S-5790033/44001/2019</t>
  </si>
  <si>
    <t>1957902351</t>
  </si>
  <si>
    <t>1857801081</t>
  </si>
  <si>
    <t>1957900331</t>
  </si>
  <si>
    <t>S-5780135/131254/2018</t>
  </si>
  <si>
    <t>S-5790043/44030/2019</t>
  </si>
  <si>
    <t>1857801351</t>
  </si>
  <si>
    <t>1957900431</t>
  </si>
  <si>
    <t>S-5790092/45224/2019</t>
  </si>
  <si>
    <t>S-5780008/130908/2018</t>
  </si>
  <si>
    <t>1957900921</t>
  </si>
  <si>
    <t>1857800081</t>
  </si>
  <si>
    <t>S-5790217/45945/2019</t>
  </si>
  <si>
    <t>S-5790236/45984/2019</t>
  </si>
  <si>
    <t>S-5790005/43366/2019</t>
  </si>
  <si>
    <t>S-5790061/44066/2019</t>
  </si>
  <si>
    <t>S-5770026/59120/2018</t>
  </si>
  <si>
    <t>S-5780027/130958/2018</t>
  </si>
  <si>
    <t>1957902171</t>
  </si>
  <si>
    <t>1957902361</t>
  </si>
  <si>
    <t>1957900051</t>
  </si>
  <si>
    <t>1957900611</t>
  </si>
  <si>
    <t>1857700261</t>
  </si>
  <si>
    <t>1857800271</t>
  </si>
  <si>
    <t>S-5790202/45861/2019</t>
  </si>
  <si>
    <t>S-5770050/59281/2018</t>
  </si>
  <si>
    <t>1957902021</t>
  </si>
  <si>
    <t>1857700501</t>
  </si>
  <si>
    <t>S-5790211/45927/2019</t>
  </si>
  <si>
    <t>S-5780139/131497/2018</t>
  </si>
  <si>
    <t>S-5790030/43985/2019</t>
  </si>
  <si>
    <t>1957902111</t>
  </si>
  <si>
    <t>1857801391</t>
  </si>
  <si>
    <t>1957900301</t>
  </si>
  <si>
    <t>S-5790089/45206/2019</t>
  </si>
  <si>
    <t>1957900891</t>
  </si>
  <si>
    <t>S-5770063/59325/2018</t>
  </si>
  <si>
    <t>1857700631</t>
  </si>
  <si>
    <t>S-5790171/45621/2019</t>
  </si>
  <si>
    <t>1957901711</t>
  </si>
  <si>
    <t>S-5780063/131052/2018</t>
  </si>
  <si>
    <t>S-5790193/45807/2019</t>
  </si>
  <si>
    <t>1857800631</t>
  </si>
  <si>
    <t>1957901931</t>
  </si>
  <si>
    <t>S-5790066/44077/2019</t>
  </si>
  <si>
    <t>S-5790114/45304/2019</t>
  </si>
  <si>
    <t>1957900661</t>
  </si>
  <si>
    <t>1957901141</t>
  </si>
  <si>
    <t>S-5790012/43933/2019</t>
  </si>
  <si>
    <t>S-5770032/59176/2018</t>
  </si>
  <si>
    <t>1957900121</t>
  </si>
  <si>
    <t>1857700321</t>
  </si>
  <si>
    <t>S-5790044/44032/2019</t>
  </si>
  <si>
    <t>1957900441</t>
  </si>
  <si>
    <t>S-5790230/45972/2019</t>
  </si>
  <si>
    <t>S-5780012/130916/2018</t>
  </si>
  <si>
    <t>1957902301</t>
  </si>
  <si>
    <t>1857800121</t>
  </si>
  <si>
    <t>S-5770095/60683/2018</t>
  </si>
  <si>
    <t>1857700951</t>
  </si>
  <si>
    <t>S-5780077/131088/2018</t>
  </si>
  <si>
    <t>1857800771</t>
  </si>
  <si>
    <t>S-5790039/44021/2019</t>
  </si>
  <si>
    <t>1957900391</t>
  </si>
  <si>
    <t>S-5790213/45936/2019</t>
  </si>
  <si>
    <t>1957902131</t>
  </si>
  <si>
    <t>S-5790145/45429/2019</t>
  </si>
  <si>
    <t>1957901451</t>
  </si>
  <si>
    <t>S-5790100/45259/2019</t>
  </si>
  <si>
    <t>1957901001</t>
  </si>
  <si>
    <t>S-5790176/45650/2019</t>
  </si>
  <si>
    <t>S-5770103/60711/2018</t>
  </si>
  <si>
    <t>1957901761</t>
  </si>
  <si>
    <t>1857701031</t>
  </si>
  <si>
    <t>S-5790198/45837/2019</t>
  </si>
  <si>
    <t>1957901981</t>
  </si>
  <si>
    <t>S-5790075/45155/2019</t>
  </si>
  <si>
    <t>1957900751</t>
  </si>
  <si>
    <t>S-5790136/45406/2019</t>
  </si>
  <si>
    <t>S-5780028/130960/2018</t>
  </si>
  <si>
    <t>S-5790181/45673/2019</t>
  </si>
  <si>
    <t>S-5790064/44072/2019</t>
  </si>
  <si>
    <t>S-5780101/131160/2018</t>
  </si>
  <si>
    <t>1957901361</t>
  </si>
  <si>
    <t>1857800281</t>
  </si>
  <si>
    <t>1957901811</t>
  </si>
  <si>
    <t>1957900641</t>
  </si>
  <si>
    <t>1857801011</t>
  </si>
  <si>
    <t>S-5770039/59218/2018</t>
  </si>
  <si>
    <t>S-5770175/63323/2018</t>
  </si>
  <si>
    <t>1857700391</t>
  </si>
  <si>
    <t>1857701751</t>
  </si>
  <si>
    <t>S-5780107/131178/2018</t>
  </si>
  <si>
    <t>1857801071</t>
  </si>
  <si>
    <t>S-5770057/59304/2018</t>
  </si>
  <si>
    <t>S-5780098/131142/2018</t>
  </si>
  <si>
    <t>S-5780118/131206/2018</t>
  </si>
  <si>
    <t>1857700571</t>
  </si>
  <si>
    <t>1857800981</t>
  </si>
  <si>
    <t>1857801181</t>
  </si>
  <si>
    <t>S-5770044/59261/2018</t>
  </si>
  <si>
    <t>S-5790179/45662/2019</t>
  </si>
  <si>
    <t>1857700441</t>
  </si>
  <si>
    <t>1957901791</t>
  </si>
  <si>
    <t>S-5790046/44036/2019</t>
  </si>
  <si>
    <t>S-5790167/45595/2019</t>
  </si>
  <si>
    <t>S-5780015/130924/2018</t>
  </si>
  <si>
    <t>S-5780007/130904/2018</t>
  </si>
  <si>
    <t>1957900461</t>
  </si>
  <si>
    <t>1957901671</t>
  </si>
  <si>
    <t>1857800151</t>
  </si>
  <si>
    <t>1857800071</t>
  </si>
  <si>
    <t>S-5780078/131090/2018</t>
  </si>
  <si>
    <t>S-5790095/45237/2019</t>
  </si>
  <si>
    <t>S-5770169/63276/2018</t>
  </si>
  <si>
    <t>1857800781</t>
  </si>
  <si>
    <t>1957900951</t>
  </si>
  <si>
    <t>1857701691</t>
  </si>
  <si>
    <t>S-5790009/43360/2019</t>
  </si>
  <si>
    <t>1957900091</t>
  </si>
  <si>
    <t>S-5770115/60745/2018</t>
  </si>
  <si>
    <t>1857701151</t>
  </si>
  <si>
    <t>S-5770144/60900/2018</t>
  </si>
  <si>
    <t>1857701441</t>
  </si>
  <si>
    <t>S-5790011/43930/2019</t>
  </si>
  <si>
    <t>S-5790068/44082/2019</t>
  </si>
  <si>
    <t>1957900111</t>
  </si>
  <si>
    <t>1957900681</t>
  </si>
  <si>
    <t>S-5790189/45772/2019</t>
  </si>
  <si>
    <t>S-5790137/45409/2019</t>
  </si>
  <si>
    <t>1957901891</t>
  </si>
  <si>
    <t>1957901371</t>
  </si>
  <si>
    <t>S-5780044/131008/2018</t>
  </si>
  <si>
    <t>1857800441</t>
  </si>
  <si>
    <t>S-5790143/45425/2019</t>
  </si>
  <si>
    <t>S-5790091/45215/2019</t>
  </si>
  <si>
    <t>1957901431</t>
  </si>
  <si>
    <t>1957900911</t>
  </si>
  <si>
    <t>S-5790032/43994/2019</t>
  </si>
  <si>
    <t>1957900321</t>
  </si>
  <si>
    <t>S-5770067/59347/2018</t>
  </si>
  <si>
    <t>1857700671</t>
  </si>
  <si>
    <t>S-5790129/45338/2019</t>
  </si>
  <si>
    <t>1957901291</t>
  </si>
  <si>
    <t>S-5780071/131074/2018</t>
  </si>
  <si>
    <t>1857800711</t>
  </si>
  <si>
    <t>S-5780054/131028/2018</t>
  </si>
  <si>
    <t>S-5790071/44088/2019</t>
  </si>
  <si>
    <t>1857800541</t>
  </si>
  <si>
    <t>1957900711</t>
  </si>
  <si>
    <t>S-5790003/43369/2019</t>
  </si>
  <si>
    <t>1957900031</t>
  </si>
  <si>
    <t>S-5780018/130932/2018</t>
  </si>
  <si>
    <t>S-5780058/131036/2018</t>
  </si>
  <si>
    <t>1857800181</t>
  </si>
  <si>
    <t>1857800581</t>
  </si>
  <si>
    <t>S-5790180/45667/2019</t>
  </si>
  <si>
    <t>1957901801</t>
  </si>
  <si>
    <t>S-5770070/59377/2018</t>
  </si>
  <si>
    <t>S-5770128/60806/2018</t>
  </si>
  <si>
    <t>1857700701</t>
  </si>
  <si>
    <t>1857701281</t>
  </si>
  <si>
    <t>S-5790045/44034/2019</t>
  </si>
  <si>
    <t>S-5790063/44070/2019</t>
  </si>
  <si>
    <t>S-5790074/45150/2019</t>
  </si>
  <si>
    <t>S-5790170/45609/2019</t>
  </si>
  <si>
    <t>1957900451</t>
  </si>
  <si>
    <t>1957900631</t>
  </si>
  <si>
    <t>1957900741</t>
  </si>
  <si>
    <t>1957901701</t>
  </si>
  <si>
    <t>S-5780041/130992/2018</t>
  </si>
  <si>
    <t>S-5790220/45952/2019</t>
  </si>
  <si>
    <t>1857800411</t>
  </si>
  <si>
    <t>1957902201</t>
  </si>
  <si>
    <t>S-5780004/130890/2018</t>
  </si>
  <si>
    <t>S-5790087/45199/2019</t>
  </si>
  <si>
    <t>1857800041</t>
  </si>
  <si>
    <t>1957900871</t>
  </si>
  <si>
    <t>S-5790118/45314/2019</t>
  </si>
  <si>
    <t>1957901181</t>
  </si>
  <si>
    <t>S-5790037/44011/2019</t>
  </si>
  <si>
    <t>1957900371</t>
  </si>
  <si>
    <t>S-5790188/45742/2019</t>
  </si>
  <si>
    <t>1957901881</t>
  </si>
  <si>
    <t>S-5790178/45660/2019</t>
  </si>
  <si>
    <t>1957901781</t>
  </si>
  <si>
    <t>S-5790135/45399/2019</t>
  </si>
  <si>
    <t>1957901351</t>
  </si>
  <si>
    <t>S-5780010/130912/2018</t>
  </si>
  <si>
    <t>1857800101</t>
  </si>
  <si>
    <t>S-5770084/59443/2018</t>
  </si>
  <si>
    <t>1857700841</t>
  </si>
  <si>
    <t>S-5790067/44079/2019</t>
  </si>
  <si>
    <t>S-5780069/131064/2018</t>
  </si>
  <si>
    <t>1957900671</t>
  </si>
  <si>
    <t>1857800691</t>
  </si>
  <si>
    <t>S-5790108/45292/2019</t>
  </si>
  <si>
    <t>S-5790161/45563/2019</t>
  </si>
  <si>
    <t>1957901081</t>
  </si>
  <si>
    <t>1957901611</t>
  </si>
  <si>
    <t>S-5770112/60736/2018</t>
  </si>
  <si>
    <t>1857701121</t>
  </si>
  <si>
    <t>S-5790233/45978/2019</t>
  </si>
  <si>
    <t>S-5790112/45300/2019</t>
  </si>
  <si>
    <t>1957902331</t>
  </si>
  <si>
    <t>1957901121</t>
  </si>
  <si>
    <t>S-5790157/45534/2019</t>
  </si>
  <si>
    <t>1957901571</t>
  </si>
  <si>
    <t>S-5790140/45416/2019</t>
  </si>
  <si>
    <t>1957901401</t>
  </si>
  <si>
    <t>S-5780095/131134/2018</t>
  </si>
  <si>
    <t>S-5780122/131216/2018</t>
  </si>
  <si>
    <t>1857800951</t>
  </si>
  <si>
    <t>1857801221</t>
  </si>
  <si>
    <t>S-5780065/131056/2018</t>
  </si>
  <si>
    <t>S-5790218/45948/2019</t>
  </si>
  <si>
    <t>S-5770098/60689/2018</t>
  </si>
  <si>
    <t>S-5790051/44046/2019</t>
  </si>
  <si>
    <t>S-5790174/45638/2019</t>
  </si>
  <si>
    <t>S-5790195/45816/2019</t>
  </si>
  <si>
    <t>1857800651</t>
  </si>
  <si>
    <t>1957902181</t>
  </si>
  <si>
    <t>1857700981</t>
  </si>
  <si>
    <t>1957900511</t>
  </si>
  <si>
    <t>1957901741</t>
  </si>
  <si>
    <t>1957901951</t>
  </si>
  <si>
    <t>S-5790223/45958/2019</t>
  </si>
  <si>
    <t>S-5790059/44062/2019</t>
  </si>
  <si>
    <t>1957902231</t>
  </si>
  <si>
    <t>1957900591</t>
  </si>
  <si>
    <t>S-5770166/63255/2018</t>
  </si>
  <si>
    <t>S-5780002/130884/2018</t>
  </si>
  <si>
    <t>1857701661</t>
  </si>
  <si>
    <t>1857800021</t>
  </si>
  <si>
    <t>S-5790186/45725/2019</t>
  </si>
  <si>
    <t>1957901861</t>
  </si>
  <si>
    <t>S-5780055/131030/2018</t>
  </si>
  <si>
    <t>S-5790164/45575/2019</t>
  </si>
  <si>
    <t>1857800551</t>
  </si>
  <si>
    <t>1957901641</t>
  </si>
  <si>
    <t>S-5790072/44091/2019</t>
  </si>
  <si>
    <t>S-5790078/45166/2019</t>
  </si>
  <si>
    <t>S-5790147/45433/2019</t>
  </si>
  <si>
    <t>1957900721</t>
  </si>
  <si>
    <t>1957900781</t>
  </si>
  <si>
    <t>1957901471</t>
  </si>
  <si>
    <t>S-5770123/60782/2018</t>
  </si>
  <si>
    <t>S-5790224/45960/2019</t>
  </si>
  <si>
    <t>S-5780006/130898/2018</t>
  </si>
  <si>
    <t>1857701231</t>
  </si>
  <si>
    <t>1957902241</t>
  </si>
  <si>
    <t>1857800061</t>
  </si>
  <si>
    <t>S-5790014/43938/2019</t>
  </si>
  <si>
    <t>S-5790122/45322/2019</t>
  </si>
  <si>
    <t>S-5790042/44028/2019</t>
  </si>
  <si>
    <t>1957900141</t>
  </si>
  <si>
    <t>1957901221</t>
  </si>
  <si>
    <t>1957900421</t>
  </si>
  <si>
    <t>S-5790183/45698/2019</t>
  </si>
  <si>
    <t>1957901831</t>
  </si>
  <si>
    <t>S-5170011/60752/2018</t>
  </si>
  <si>
    <t>PROVOZNÍ ÚVĚRY</t>
  </si>
  <si>
    <t>1851700111</t>
  </si>
  <si>
    <t>S-5180002/130951/2018</t>
  </si>
  <si>
    <t>1851800021</t>
  </si>
  <si>
    <t>LIGNEA PRODUCT s.r.o.</t>
  </si>
  <si>
    <t>04114655</t>
  </si>
  <si>
    <t>S-5170006/59197/2018</t>
  </si>
  <si>
    <t>1851700061</t>
  </si>
  <si>
    <t>S-5160007/02933/2018</t>
  </si>
  <si>
    <t>1851600071</t>
  </si>
  <si>
    <t>Ferosym, spol. s r.o.</t>
  </si>
  <si>
    <t>48591785</t>
  </si>
  <si>
    <t>S-5170003/59050/2018</t>
  </si>
  <si>
    <t>1851700031</t>
  </si>
  <si>
    <t>S-5180001/130891/2018</t>
  </si>
  <si>
    <t>1851800011</t>
  </si>
  <si>
    <t>Ciboch Josef</t>
  </si>
  <si>
    <t>63863413</t>
  </si>
  <si>
    <t>S-5380001/130892/2018</t>
  </si>
  <si>
    <t>PROVOZNÍ ÚVĚRY snížení jistiny</t>
  </si>
  <si>
    <t>1853800011</t>
  </si>
  <si>
    <t>S-5380002/130952/2018</t>
  </si>
  <si>
    <t>1853800021</t>
  </si>
  <si>
    <t>S-5370006/59198/2018</t>
  </si>
  <si>
    <t>1853700061</t>
  </si>
  <si>
    <t>S-5370003/59052/2018</t>
  </si>
  <si>
    <t>1853700031</t>
  </si>
  <si>
    <t>S-5360008/02935/2018</t>
  </si>
  <si>
    <t>1853600081</t>
  </si>
  <si>
    <t>S-3900042/34121/2018</t>
  </si>
  <si>
    <t>Snížení úvěru na nákup půdy</t>
  </si>
  <si>
    <t>1839000421</t>
  </si>
  <si>
    <t>Sochor Radovan, Ing.</t>
  </si>
  <si>
    <t>73470341</t>
  </si>
  <si>
    <t>S-3900033/33683/2018</t>
  </si>
  <si>
    <t>1839000331</t>
  </si>
  <si>
    <t>Friedl Jiří</t>
  </si>
  <si>
    <t>86675915</t>
  </si>
  <si>
    <t>S-3600001/108134/2018</t>
  </si>
  <si>
    <t>SOCIÁLNÍ ZEM. SNÍŽENÍ JISTINY INVEST.</t>
  </si>
  <si>
    <t>1836000011</t>
  </si>
  <si>
    <t>Vránová Lenka</t>
  </si>
  <si>
    <t>72059371</t>
  </si>
  <si>
    <t>S-3400001/108131/2018</t>
  </si>
  <si>
    <t>Sociální zemědělství investiční úvěr</t>
  </si>
  <si>
    <t>1834000011</t>
  </si>
  <si>
    <t>S-3800044/34120/2018</t>
  </si>
  <si>
    <t>1838000441</t>
  </si>
  <si>
    <t>S-3800035/33682/2018</t>
  </si>
  <si>
    <t>1838000351</t>
  </si>
  <si>
    <t>Předepsané pojistné</t>
  </si>
  <si>
    <t>Uhrazené pojistné</t>
  </si>
  <si>
    <t>Výše podpory</t>
  </si>
  <si>
    <t>S-1100001/91128/2018</t>
  </si>
  <si>
    <t>LESNÍ ŠKOLKY</t>
  </si>
  <si>
    <t>1811000011</t>
  </si>
  <si>
    <t>Kloboucká lesní s.r.o.</t>
  </si>
  <si>
    <t>25532642</t>
  </si>
  <si>
    <t>S-1100002/91449/2018</t>
  </si>
  <si>
    <t>1811000021</t>
  </si>
  <si>
    <t>S-1100003/101910/2018</t>
  </si>
  <si>
    <t>1811000031</t>
  </si>
  <si>
    <t>Burda Pavel Ing., Ph.D.</t>
  </si>
  <si>
    <t>65986717</t>
  </si>
  <si>
    <t>S-1100004/115207/2018</t>
  </si>
  <si>
    <t>1811000041</t>
  </si>
  <si>
    <t>Lesní společnost Broumov Holding, a.s.</t>
  </si>
  <si>
    <t>47452633</t>
  </si>
  <si>
    <t>S-1100005/124216/2018</t>
  </si>
  <si>
    <t>1811000051</t>
  </si>
  <si>
    <t>Kučeřík Josef</t>
  </si>
  <si>
    <t>40395391</t>
  </si>
  <si>
    <t>S-1100006/126189/2018</t>
  </si>
  <si>
    <t>1811000061</t>
  </si>
  <si>
    <t>LESNICTVÍ LENGÁL s.r.o.</t>
  </si>
  <si>
    <t>01622544</t>
  </si>
  <si>
    <t>S-1500002/00778/2019</t>
  </si>
  <si>
    <t>POJIŠTĚNÍ</t>
  </si>
  <si>
    <t>1915000021</t>
  </si>
  <si>
    <t>Křivák Jiří</t>
  </si>
  <si>
    <t>03930386</t>
  </si>
  <si>
    <t>S-1500003/01475/2019</t>
  </si>
  <si>
    <t>1915000031</t>
  </si>
  <si>
    <t>SCHÄFER a SÝKORA s.r.o.</t>
  </si>
  <si>
    <t>00556718</t>
  </si>
  <si>
    <t>S-1500004/01609/2019</t>
  </si>
  <si>
    <t>1915000041</t>
  </si>
  <si>
    <t>Cudlín František</t>
  </si>
  <si>
    <t>72068051</t>
  </si>
  <si>
    <t>S-1500005/01484/2019</t>
  </si>
  <si>
    <t>1915000051</t>
  </si>
  <si>
    <t>S-1500006/01499/2019</t>
  </si>
  <si>
    <t>1915000061</t>
  </si>
  <si>
    <t>Kofroň Jaroslav</t>
  </si>
  <si>
    <t>70821160</t>
  </si>
  <si>
    <t>S-1500007/01489/2019</t>
  </si>
  <si>
    <t>1915000071</t>
  </si>
  <si>
    <t>Zemědělské družstvo Přeštěnice</t>
  </si>
  <si>
    <t>00112623</t>
  </si>
  <si>
    <t>S-1500008/01721/2019</t>
  </si>
  <si>
    <t>1915000081</t>
  </si>
  <si>
    <t>S-1500009/00446/2019</t>
  </si>
  <si>
    <t>1915000091</t>
  </si>
  <si>
    <t>Statek Chyše s.r.o.</t>
  </si>
  <si>
    <t>18224962</t>
  </si>
  <si>
    <t>S-1500010/00444/2019</t>
  </si>
  <si>
    <t>1915000101</t>
  </si>
  <si>
    <t>Chára Josef, Ing.</t>
  </si>
  <si>
    <t>47698535</t>
  </si>
  <si>
    <t>S-1500011/01957/2019</t>
  </si>
  <si>
    <t>1915000111</t>
  </si>
  <si>
    <t>Raška Stanislav</t>
  </si>
  <si>
    <t>46278044</t>
  </si>
  <si>
    <t>S-1500012/02126/2019</t>
  </si>
  <si>
    <t>1915000121</t>
  </si>
  <si>
    <t>Majer František</t>
  </si>
  <si>
    <t>46666460</t>
  </si>
  <si>
    <t>S-1500013/02350/2019</t>
  </si>
  <si>
    <t>1915000131</t>
  </si>
  <si>
    <t>TFARMA spol. s r.o.</t>
  </si>
  <si>
    <t>26049686</t>
  </si>
  <si>
    <t>S-1500014/02354/2019</t>
  </si>
  <si>
    <t>1915000141</t>
  </si>
  <si>
    <t>UFARMA spol. s r.o.</t>
  </si>
  <si>
    <t>26049589</t>
  </si>
  <si>
    <t>S-1500015/02357/2019</t>
  </si>
  <si>
    <t>1915000151</t>
  </si>
  <si>
    <t>CFARMA s.r.o.</t>
  </si>
  <si>
    <t>26171732</t>
  </si>
  <si>
    <t>S-1500016/02368/2019</t>
  </si>
  <si>
    <t>1915000161</t>
  </si>
  <si>
    <t>S-1500017/02301/2019</t>
  </si>
  <si>
    <t>1915000171</t>
  </si>
  <si>
    <t>Caletková Růžena, Ing.</t>
  </si>
  <si>
    <t>42867592</t>
  </si>
  <si>
    <t>S-1500019/02237/2019</t>
  </si>
  <si>
    <t>1915000191</t>
  </si>
  <si>
    <t>Fuljer Michal</t>
  </si>
  <si>
    <t>64656055</t>
  </si>
  <si>
    <t>S-1500020/02255/2019</t>
  </si>
  <si>
    <t>1915000201</t>
  </si>
  <si>
    <t>Zemědělská společnost TERRIS Budětsko, a.s.</t>
  </si>
  <si>
    <t>63483793</t>
  </si>
  <si>
    <t>S-1500021/02265/2019</t>
  </si>
  <si>
    <t>1915000211</t>
  </si>
  <si>
    <t>S-1500022/02361/2019</t>
  </si>
  <si>
    <t>1915000221</t>
  </si>
  <si>
    <t>Randusová  Lenka</t>
  </si>
  <si>
    <t>60609753</t>
  </si>
  <si>
    <t>S-1500023/02210/2019</t>
  </si>
  <si>
    <t>1915000231</t>
  </si>
  <si>
    <t>ZEAS AGRO a.s. RÁBÍN</t>
  </si>
  <si>
    <t>25182421</t>
  </si>
  <si>
    <t>S-1500025/02253/2019</t>
  </si>
  <si>
    <t>1915000251</t>
  </si>
  <si>
    <t>Zemědělsko obchodní družstvo Starosedlský Hrádek</t>
  </si>
  <si>
    <t>00108405</t>
  </si>
  <si>
    <t>S-1500026/02838/2019</t>
  </si>
  <si>
    <t>1915000261</t>
  </si>
  <si>
    <t>S-1500027/03092/2019</t>
  </si>
  <si>
    <t>1915000271</t>
  </si>
  <si>
    <t>AGROSPOL, Malý Bor a.s.</t>
  </si>
  <si>
    <t>49195492</t>
  </si>
  <si>
    <t>S-1500028/04193/2019</t>
  </si>
  <si>
    <t>1915000281</t>
  </si>
  <si>
    <t>Global Security Czech, a.s.</t>
  </si>
  <si>
    <t>25575686</t>
  </si>
  <si>
    <t>S-1500029/04313/2019</t>
  </si>
  <si>
    <t>1915000291</t>
  </si>
  <si>
    <t>Ludvík Zdeněk</t>
  </si>
  <si>
    <t>72024020</t>
  </si>
  <si>
    <t>S-1500030/04317/2019</t>
  </si>
  <si>
    <t>1915000301</t>
  </si>
  <si>
    <t>Sršňová Miroslava</t>
  </si>
  <si>
    <t>63787474</t>
  </si>
  <si>
    <t>S-1500031/04238/2019</t>
  </si>
  <si>
    <t>1915000311</t>
  </si>
  <si>
    <t>Hejný Milan</t>
  </si>
  <si>
    <t>74572288</t>
  </si>
  <si>
    <t>S-1500032/04180/2019</t>
  </si>
  <si>
    <t>1915000321</t>
  </si>
  <si>
    <t>S-1500033/04187/2019</t>
  </si>
  <si>
    <t>1915000331</t>
  </si>
  <si>
    <t>Jekaset Buštěhrad s.r.o.</t>
  </si>
  <si>
    <t>04254309</t>
  </si>
  <si>
    <t>S-1500034/04198/2019</t>
  </si>
  <si>
    <t>1915000341</t>
  </si>
  <si>
    <t>Dohoda, spol. s r.o.</t>
  </si>
  <si>
    <t>46359427</t>
  </si>
  <si>
    <t>S-1500035/04256/2019</t>
  </si>
  <si>
    <t>1915000351</t>
  </si>
  <si>
    <t>Heger Pavel, Ing.</t>
  </si>
  <si>
    <t>75124262</t>
  </si>
  <si>
    <t>S-1500036/04251/2019</t>
  </si>
  <si>
    <t>1915000361</t>
  </si>
  <si>
    <t>ZERAS a.s.</t>
  </si>
  <si>
    <t>25546040</t>
  </si>
  <si>
    <t>S-1500037/04324/2019</t>
  </si>
  <si>
    <t>1915000371</t>
  </si>
  <si>
    <t>ZEMI Mičovice s.r.o.</t>
  </si>
  <si>
    <t>04656512</t>
  </si>
  <si>
    <t>S-1500038/04327/2019</t>
  </si>
  <si>
    <t>1915000381</t>
  </si>
  <si>
    <t>Kovář Václav</t>
  </si>
  <si>
    <t>63282909</t>
  </si>
  <si>
    <t>S-1500039/04804/2019</t>
  </si>
  <si>
    <t>1915000391</t>
  </si>
  <si>
    <t>S-1500040/04808/2019</t>
  </si>
  <si>
    <t>1915000401</t>
  </si>
  <si>
    <t>Radim - zem. s.r.o.</t>
  </si>
  <si>
    <t>25862600</t>
  </si>
  <si>
    <t>S-1500041/04812/2019</t>
  </si>
  <si>
    <t>1915000411</t>
  </si>
  <si>
    <t>S-1500042/04818/2019</t>
  </si>
  <si>
    <t>1915000421</t>
  </si>
  <si>
    <t>S-1500043/04512/2019</t>
  </si>
  <si>
    <t>1915000431</t>
  </si>
  <si>
    <t>BG Šumava, s.r.o.</t>
  </si>
  <si>
    <t>61171824</t>
  </si>
  <si>
    <t>S-1500044/04680/2019</t>
  </si>
  <si>
    <t>1915000441</t>
  </si>
  <si>
    <t>Šťastný Antonín</t>
  </si>
  <si>
    <t>18583474</t>
  </si>
  <si>
    <t>S-1500045/04687/2019</t>
  </si>
  <si>
    <t>1915000451</t>
  </si>
  <si>
    <t>Zemědělské obchodní družstvo Opatovec</t>
  </si>
  <si>
    <t>00129828</t>
  </si>
  <si>
    <t>S-1500046/04771/2019</t>
  </si>
  <si>
    <t>1915000461</t>
  </si>
  <si>
    <t>Řežábková Pavlína</t>
  </si>
  <si>
    <t>48329924</t>
  </si>
  <si>
    <t>S-1500047/04579/2019</t>
  </si>
  <si>
    <t>1915000471</t>
  </si>
  <si>
    <t>S-1500048/04623/2019</t>
  </si>
  <si>
    <t>1915000481</t>
  </si>
  <si>
    <t>S-1500049/04636/2019</t>
  </si>
  <si>
    <t>1915000491</t>
  </si>
  <si>
    <t>S-1500050/04646/2019</t>
  </si>
  <si>
    <t>1915000501</t>
  </si>
  <si>
    <t>Šubr Jiří</t>
  </si>
  <si>
    <t>71206582</t>
  </si>
  <si>
    <t>S-1500051/04587/2019</t>
  </si>
  <si>
    <t>1915000511</t>
  </si>
  <si>
    <t>Stašák Emil</t>
  </si>
  <si>
    <t>47698756</t>
  </si>
  <si>
    <t>S-1500052/04599/2019</t>
  </si>
  <si>
    <t>1915000521</t>
  </si>
  <si>
    <t>Odeř Agrar k.s.</t>
  </si>
  <si>
    <t>26402637</t>
  </si>
  <si>
    <t>S-1500053/04799/2019</t>
  </si>
  <si>
    <t>1915000531</t>
  </si>
  <si>
    <t>ZEMET spol. s r.o.</t>
  </si>
  <si>
    <t>44125925</t>
  </si>
  <si>
    <t>S-1500055/04515/2019</t>
  </si>
  <si>
    <t>1915000551</t>
  </si>
  <si>
    <t>Beránek Martin</t>
  </si>
  <si>
    <t>05847044</t>
  </si>
  <si>
    <t>S-1500056/04522/2019</t>
  </si>
  <si>
    <t>1915000561</t>
  </si>
  <si>
    <t>Agrodružstvo Vyšetice se sídlem v Pravoníně</t>
  </si>
  <si>
    <t>25664531</t>
  </si>
  <si>
    <t>S-1500057/04716/2019</t>
  </si>
  <si>
    <t>1915000571</t>
  </si>
  <si>
    <t>S-1500060/05087/2019</t>
  </si>
  <si>
    <t>1915000601</t>
  </si>
  <si>
    <t>Kohoutková Andrea</t>
  </si>
  <si>
    <t>05061989</t>
  </si>
  <si>
    <t>S-1500061/05056/2019</t>
  </si>
  <si>
    <t>1915000611</t>
  </si>
  <si>
    <t>Říha Leon</t>
  </si>
  <si>
    <t>65633733</t>
  </si>
  <si>
    <t>S-1500062/05101/2019</t>
  </si>
  <si>
    <t>1915000621</t>
  </si>
  <si>
    <t>SYGNUM, s.r.o.</t>
  </si>
  <si>
    <t>26889641</t>
  </si>
  <si>
    <t>S-1500064/05358/2019</t>
  </si>
  <si>
    <t>1915000641</t>
  </si>
  <si>
    <t>Eco Farm CZ s.r.o.</t>
  </si>
  <si>
    <t>25183362</t>
  </si>
  <si>
    <t>S-1500065/05359/2019</t>
  </si>
  <si>
    <t>1915000651</t>
  </si>
  <si>
    <t>PROBITAS spol. s r.o.</t>
  </si>
  <si>
    <t>40526330</t>
  </si>
  <si>
    <t>S-1500066/05361/2019</t>
  </si>
  <si>
    <t>1915000661</t>
  </si>
  <si>
    <t>Hvozdecká zemědělská a.s.</t>
  </si>
  <si>
    <t>00118605</t>
  </si>
  <si>
    <t>S-1500067/05362/2019</t>
  </si>
  <si>
    <t>1915000671</t>
  </si>
  <si>
    <t>Štěpán Jan</t>
  </si>
  <si>
    <t>88593347</t>
  </si>
  <si>
    <t>S-1500068/05363/2019</t>
  </si>
  <si>
    <t>1915000681</t>
  </si>
  <si>
    <t>S-1500069/05368/2019</t>
  </si>
  <si>
    <t>1915000691</t>
  </si>
  <si>
    <t>Verner Jakub</t>
  </si>
  <si>
    <t>72540303</t>
  </si>
  <si>
    <t>S-1500071/05374/2019</t>
  </si>
  <si>
    <t>1915000711</t>
  </si>
  <si>
    <t>Dvorská Pavlína</t>
  </si>
  <si>
    <t>65559584</t>
  </si>
  <si>
    <t>S-1500072/05375/2019</t>
  </si>
  <si>
    <t>1915000721</t>
  </si>
  <si>
    <t>S-1500073/05379/2019</t>
  </si>
  <si>
    <t>1915000731</t>
  </si>
  <si>
    <t>S-1500076/05387/2019</t>
  </si>
  <si>
    <t>1915000761</t>
  </si>
  <si>
    <t>S-1500077/05391/2019</t>
  </si>
  <si>
    <t>1915000771</t>
  </si>
  <si>
    <t>ZEOS-L, s.r.o.</t>
  </si>
  <si>
    <t>60067870</t>
  </si>
  <si>
    <t>S-1500078/05393/2019</t>
  </si>
  <si>
    <t>1915000781</t>
  </si>
  <si>
    <t>Erps Tomáš</t>
  </si>
  <si>
    <t>73373061</t>
  </si>
  <si>
    <t>S-1500079/05394/2019</t>
  </si>
  <si>
    <t>1915000791</t>
  </si>
  <si>
    <t>S-1500082/05402/2019</t>
  </si>
  <si>
    <t>1915000821</t>
  </si>
  <si>
    <t>Tóthová Petra</t>
  </si>
  <si>
    <t>75155044</t>
  </si>
  <si>
    <t>S-1500083/05404/2019</t>
  </si>
  <si>
    <t>1915000831</t>
  </si>
  <si>
    <t>S-1500084/05408/2019</t>
  </si>
  <si>
    <t>1915000841</t>
  </si>
  <si>
    <t>S-1500085/05409/2019</t>
  </si>
  <si>
    <t>1915000851</t>
  </si>
  <si>
    <t>S-1500088/05412/2019</t>
  </si>
  <si>
    <t>1915000881</t>
  </si>
  <si>
    <t>Zemědělské družstvo Opařany</t>
  </si>
  <si>
    <t>00114855</t>
  </si>
  <si>
    <t>S-1500089/05413/2019</t>
  </si>
  <si>
    <t>1915000891</t>
  </si>
  <si>
    <t>Rybářství Mariánské Lázně s.r.o.</t>
  </si>
  <si>
    <t>28034431</t>
  </si>
  <si>
    <t>S-1500090/05416/2019</t>
  </si>
  <si>
    <t>1915000901</t>
  </si>
  <si>
    <t>Farma Teplá spol. s r.o.</t>
  </si>
  <si>
    <t>03940454</t>
  </si>
  <si>
    <t>S-1500092/05420/2019</t>
  </si>
  <si>
    <t>1915000921</t>
  </si>
  <si>
    <t>S-1500093/05421/2019</t>
  </si>
  <si>
    <t>1915000931</t>
  </si>
  <si>
    <t>STATEK BOR ZEOS, spol. s r.o.</t>
  </si>
  <si>
    <t>47714972</t>
  </si>
  <si>
    <t>S-1500095/05429/2019</t>
  </si>
  <si>
    <t>1915000951</t>
  </si>
  <si>
    <t>S-1500096/05431/2019</t>
  </si>
  <si>
    <t>1915000961</t>
  </si>
  <si>
    <t>Kubernát Jan Ing.</t>
  </si>
  <si>
    <t>49185675</t>
  </si>
  <si>
    <t>S-1500097/05432/2019</t>
  </si>
  <si>
    <t>1915000971</t>
  </si>
  <si>
    <t>S-1500098/05436/2019</t>
  </si>
  <si>
    <t>1915000981</t>
  </si>
  <si>
    <t>70743827</t>
  </si>
  <si>
    <t>S-1500099/05438/2019</t>
  </si>
  <si>
    <t>1915000991</t>
  </si>
  <si>
    <t>S-1500100/05441/2019</t>
  </si>
  <si>
    <t>1915001001</t>
  </si>
  <si>
    <t>Družstvo vlastníků Polanka nad Odrou</t>
  </si>
  <si>
    <t>13644009</t>
  </si>
  <si>
    <t>S-1500101/05444/2019</t>
  </si>
  <si>
    <t>1915001011</t>
  </si>
  <si>
    <t>Zemědělský dvůr BERBERA s.r.o.</t>
  </si>
  <si>
    <t>25200151</t>
  </si>
  <si>
    <t>S-1500102/03095/2018</t>
  </si>
  <si>
    <t>1815001021</t>
  </si>
  <si>
    <t>ROLS Konice a.s.</t>
  </si>
  <si>
    <t>49435124</t>
  </si>
  <si>
    <t>S-1500102/05447/2019</t>
  </si>
  <si>
    <t>1915001021</t>
  </si>
  <si>
    <t>S-1500103/05448/2019</t>
  </si>
  <si>
    <t>1915001031</t>
  </si>
  <si>
    <t>S-1500105/05455/2019</t>
  </si>
  <si>
    <t>1915001051</t>
  </si>
  <si>
    <t>S-1500106/05462/2019</t>
  </si>
  <si>
    <t>1915001061</t>
  </si>
  <si>
    <t>STATEK ŠINDELOVÁ, s.r.o.</t>
  </si>
  <si>
    <t>26409135</t>
  </si>
  <si>
    <t>S-1500107/05466/2019</t>
  </si>
  <si>
    <t>1915001071</t>
  </si>
  <si>
    <t>Vinofrukt, a.s.</t>
  </si>
  <si>
    <t>48530301</t>
  </si>
  <si>
    <t>S-1500108/05467/2019</t>
  </si>
  <si>
    <t>1915001081</t>
  </si>
  <si>
    <t>Porodna prasnic Seč, s.r.o.</t>
  </si>
  <si>
    <t>63987015</t>
  </si>
  <si>
    <t>S-1500109/05469/2019</t>
  </si>
  <si>
    <t>1915001091</t>
  </si>
  <si>
    <t>S-1500110/05471/2019</t>
  </si>
  <si>
    <t>1915001101</t>
  </si>
  <si>
    <t>Zemědělské obchodní družstvo Božejov</t>
  </si>
  <si>
    <t>00111864</t>
  </si>
  <si>
    <t>S-1500112/05323/2019</t>
  </si>
  <si>
    <t>1915001121</t>
  </si>
  <si>
    <t>Zemědělské družstvo Bulhary</t>
  </si>
  <si>
    <t>15527531</t>
  </si>
  <si>
    <t>S-1500113/05473/2019</t>
  </si>
  <si>
    <t>1915001131</t>
  </si>
  <si>
    <t>Zemědělská společnost Jindřichovice, s.r.o.</t>
  </si>
  <si>
    <t>03640761</t>
  </si>
  <si>
    <t>S-1500114/05314/2019</t>
  </si>
  <si>
    <t>1915001141</t>
  </si>
  <si>
    <t>Binder Pavel, Bc.</t>
  </si>
  <si>
    <t>70262161</t>
  </si>
  <si>
    <t>S-1500117/05235/2019</t>
  </si>
  <si>
    <t>1915001171</t>
  </si>
  <si>
    <t>Švarc Jiří</t>
  </si>
  <si>
    <t>60099062</t>
  </si>
  <si>
    <t>S-1500120/05490/2019</t>
  </si>
  <si>
    <t>1915001201</t>
  </si>
  <si>
    <t>AGROŽIV Sdružení zemědělců, s.r.o.</t>
  </si>
  <si>
    <t>62621343</t>
  </si>
  <si>
    <t>S-1500121/05239/2019</t>
  </si>
  <si>
    <t>1915001211</t>
  </si>
  <si>
    <t>S-1500122/05492/2019</t>
  </si>
  <si>
    <t>1915001221</t>
  </si>
  <si>
    <t>S-1500123/05242/2019</t>
  </si>
  <si>
    <t>1915001231</t>
  </si>
  <si>
    <t>Petrášek Stanislav</t>
  </si>
  <si>
    <t>14495074</t>
  </si>
  <si>
    <t>S-1500124/05271/2019</t>
  </si>
  <si>
    <t>1915001241</t>
  </si>
  <si>
    <t>Šťastný Pavel</t>
  </si>
  <si>
    <t>62068547</t>
  </si>
  <si>
    <t>S-1500125/05495/2019</t>
  </si>
  <si>
    <t>1915001251</t>
  </si>
  <si>
    <t>HORSKÝ STATEK ABERTAMY s.r.o.</t>
  </si>
  <si>
    <t>62618873</t>
  </si>
  <si>
    <t>S-1500126/05502/2019</t>
  </si>
  <si>
    <t>1915001261</t>
  </si>
  <si>
    <t>Nedorost Vladimír</t>
  </si>
  <si>
    <t>46627294</t>
  </si>
  <si>
    <t>S-1500127/05263/2019</t>
  </si>
  <si>
    <t>1915001271</t>
  </si>
  <si>
    <t>Gabriel  s.r.o.</t>
  </si>
  <si>
    <t>25419455</t>
  </si>
  <si>
    <t>S-1500128/05507/2019</t>
  </si>
  <si>
    <t>1915001281</t>
  </si>
  <si>
    <t>KOVAR a.s.</t>
  </si>
  <si>
    <t>45197164</t>
  </si>
  <si>
    <t>S-1500130/05509/2019</t>
  </si>
  <si>
    <t>1915001301</t>
  </si>
  <si>
    <t>Klíčová Lenka</t>
  </si>
  <si>
    <t>72026367</t>
  </si>
  <si>
    <t>S-1500131/05169/2019</t>
  </si>
  <si>
    <t>1915001311</t>
  </si>
  <si>
    <t>S-1500132/05511/2019</t>
  </si>
  <si>
    <t>1915001321</t>
  </si>
  <si>
    <t>AMSTUTZ  švýcarský chov, spol. s r.o.</t>
  </si>
  <si>
    <t>62959956</t>
  </si>
  <si>
    <t>S-1500133/05513/2019</t>
  </si>
  <si>
    <t>1915001331</t>
  </si>
  <si>
    <t>Horáček Jiří</t>
  </si>
  <si>
    <t>42886562</t>
  </si>
  <si>
    <t>S-1500134/05518/2019</t>
  </si>
  <si>
    <t>1915001341</t>
  </si>
  <si>
    <t>Zacharda Petr, Ing.</t>
  </si>
  <si>
    <t>16702531</t>
  </si>
  <si>
    <t>S-1500135/05186/2019</t>
  </si>
  <si>
    <t>1915001351</t>
  </si>
  <si>
    <t>S-1500136/05192/2019</t>
  </si>
  <si>
    <t>1915001361</t>
  </si>
  <si>
    <t>Neumann Petr</t>
  </si>
  <si>
    <t>75118025</t>
  </si>
  <si>
    <t>S-1500137/05201/2019</t>
  </si>
  <si>
    <t>1915001371</t>
  </si>
  <si>
    <t>Švehla Vladimír, Ing.</t>
  </si>
  <si>
    <t>72537531</t>
  </si>
  <si>
    <t>S-1500138/05207/2019</t>
  </si>
  <si>
    <t>1915001381</t>
  </si>
  <si>
    <t>S-1500139/05226/2019</t>
  </si>
  <si>
    <t>1915001391</t>
  </si>
  <si>
    <t>Řežábková Zuzana</t>
  </si>
  <si>
    <t>48329932</t>
  </si>
  <si>
    <t>S-1500141/05595/2019</t>
  </si>
  <si>
    <t>1915001411</t>
  </si>
  <si>
    <t>EKOSPOL s. r. o.</t>
  </si>
  <si>
    <t>46508376</t>
  </si>
  <si>
    <t>S-1500142/05602/2019</t>
  </si>
  <si>
    <t>1915001421</t>
  </si>
  <si>
    <t>SLAVONIA, akciová společnost</t>
  </si>
  <si>
    <t>48173169</t>
  </si>
  <si>
    <t>S-1500143/05623/2019</t>
  </si>
  <si>
    <t>1915001431</t>
  </si>
  <si>
    <t>S-1500145/05627/2019</t>
  </si>
  <si>
    <t>1915001451</t>
  </si>
  <si>
    <t>Lokai Karel</t>
  </si>
  <si>
    <t>04723104</t>
  </si>
  <si>
    <t>S-1500146/05791/2019</t>
  </si>
  <si>
    <t>1915001461</t>
  </si>
  <si>
    <t>Zemědělská společnost Stránka spol. s r.o.</t>
  </si>
  <si>
    <t>46350179</t>
  </si>
  <si>
    <t>S-1500148/05860/2019</t>
  </si>
  <si>
    <t>1915001481</t>
  </si>
  <si>
    <t>Plášek Petr</t>
  </si>
  <si>
    <t>61570443</t>
  </si>
  <si>
    <t>S-1500149/05854/2019</t>
  </si>
  <si>
    <t>1915001491</t>
  </si>
  <si>
    <t>Göbel Gustav, Ing.</t>
  </si>
  <si>
    <t>44886501</t>
  </si>
  <si>
    <t>S-1500150/03691/2018</t>
  </si>
  <si>
    <t>1815001501</t>
  </si>
  <si>
    <t>Jarolím Tomáš</t>
  </si>
  <si>
    <t>75939584</t>
  </si>
  <si>
    <t>S-1500150/05849/2019</t>
  </si>
  <si>
    <t>1915001501</t>
  </si>
  <si>
    <t>HRADO a.s.</t>
  </si>
  <si>
    <t>25365002</t>
  </si>
  <si>
    <t>S-1500151/05845/2019</t>
  </si>
  <si>
    <t>1915001511</t>
  </si>
  <si>
    <t>AGROODBYT BLUDOVSKO, s.r.o.</t>
  </si>
  <si>
    <t>27761797</t>
  </si>
  <si>
    <t>S-1500153/05733/2019</t>
  </si>
  <si>
    <t>1915001531</t>
  </si>
  <si>
    <t>FARMA PRČICE spol. s r.o.</t>
  </si>
  <si>
    <t>47052546</t>
  </si>
  <si>
    <t>S-1500154/05697/2019</t>
  </si>
  <si>
    <t>1915001541</t>
  </si>
  <si>
    <t>S-1500155/05702/2019</t>
  </si>
  <si>
    <t>1915001551</t>
  </si>
  <si>
    <t>AGROFARMA spol. s r.o.</t>
  </si>
  <si>
    <t>46349669</t>
  </si>
  <si>
    <t>S-1500156/05652/2019</t>
  </si>
  <si>
    <t>1915001561</t>
  </si>
  <si>
    <t>Tříska Jaroslav, Ing.</t>
  </si>
  <si>
    <t>42395828</t>
  </si>
  <si>
    <t>S-1500157/05769/2019</t>
  </si>
  <si>
    <t>1915001571</t>
  </si>
  <si>
    <t>S-1500158/05782/2019</t>
  </si>
  <si>
    <t>1915001581</t>
  </si>
  <si>
    <t>Pánek Petr</t>
  </si>
  <si>
    <t>75130319</t>
  </si>
  <si>
    <t>S-1500159/05830/2019</t>
  </si>
  <si>
    <t>1915001591</t>
  </si>
  <si>
    <t>Družstvo Agricola Bylany</t>
  </si>
  <si>
    <t>00124397</t>
  </si>
  <si>
    <t>S-1500160/06118/2019</t>
  </si>
  <si>
    <t>1915001601</t>
  </si>
  <si>
    <t>Ekofarma Kolinec, s.r.o.</t>
  </si>
  <si>
    <t>26378434</t>
  </si>
  <si>
    <t>S-1500161/06142/2019</t>
  </si>
  <si>
    <t>1915001611</t>
  </si>
  <si>
    <t>S-1500162/06147/2019</t>
  </si>
  <si>
    <t>1915001621</t>
  </si>
  <si>
    <t>Ruda Ladislav, Ing.</t>
  </si>
  <si>
    <t>44637578</t>
  </si>
  <si>
    <t>S-1500163/06077/2019</t>
  </si>
  <si>
    <t>1915001631</t>
  </si>
  <si>
    <t>S-1500164/06246/2019</t>
  </si>
  <si>
    <t>1915001641</t>
  </si>
  <si>
    <t>Renčín Marcel</t>
  </si>
  <si>
    <t>42210411</t>
  </si>
  <si>
    <t>S-1500167/06224/2019</t>
  </si>
  <si>
    <t>1915001671</t>
  </si>
  <si>
    <t>Markovec Jiří</t>
  </si>
  <si>
    <t>71224441</t>
  </si>
  <si>
    <t>S-1500168/06227/2019</t>
  </si>
  <si>
    <t>1915001681</t>
  </si>
  <si>
    <t>Voráček Přemysl</t>
  </si>
  <si>
    <t>62528050</t>
  </si>
  <si>
    <t>S-1500169/06229/2019</t>
  </si>
  <si>
    <t>1915001691</t>
  </si>
  <si>
    <t>Veis Miroslav, Mgr.</t>
  </si>
  <si>
    <t>75059134</t>
  </si>
  <si>
    <t>S-1500170/06237/2019</t>
  </si>
  <si>
    <t>1915001701</t>
  </si>
  <si>
    <t>S-1500171/05650/2019</t>
  </si>
  <si>
    <t>1915001711</t>
  </si>
  <si>
    <t>CETA s.r.o.</t>
  </si>
  <si>
    <t>49608738</t>
  </si>
  <si>
    <t>S-1500172/06059/2019</t>
  </si>
  <si>
    <t>1915001721</t>
  </si>
  <si>
    <t>Morbicerová Irena</t>
  </si>
  <si>
    <t>42612268</t>
  </si>
  <si>
    <t>S-1500173/06964/2019</t>
  </si>
  <si>
    <t>1915001731</t>
  </si>
  <si>
    <t>S-1500174/06965/2019</t>
  </si>
  <si>
    <t>1915001741</t>
  </si>
  <si>
    <t>Chadim Martin, Ing.</t>
  </si>
  <si>
    <t>70839832</t>
  </si>
  <si>
    <t>S-1500175/06974/2019</t>
  </si>
  <si>
    <t>1915001751</t>
  </si>
  <si>
    <t>S-1500177/06912/2019</t>
  </si>
  <si>
    <t>1915001771</t>
  </si>
  <si>
    <t>S-1500178/06916/2019</t>
  </si>
  <si>
    <t>1915001781</t>
  </si>
  <si>
    <t>S-1500179/07050/2019</t>
  </si>
  <si>
    <t>1915001791</t>
  </si>
  <si>
    <t>Zemědělské družstvo Olšany - Hablov</t>
  </si>
  <si>
    <t>46991727</t>
  </si>
  <si>
    <t>S-1500180/07057/2019</t>
  </si>
  <si>
    <t>1915001801</t>
  </si>
  <si>
    <t>UNIAGRIS Pěnčín, a.s.</t>
  </si>
  <si>
    <t>47904879</t>
  </si>
  <si>
    <t>S-1500181/06978/2019</t>
  </si>
  <si>
    <t>1915001811</t>
  </si>
  <si>
    <t>Káňa Petr</t>
  </si>
  <si>
    <t>68551576</t>
  </si>
  <si>
    <t>S-1500182/06981/2019</t>
  </si>
  <si>
    <t>1915001821</t>
  </si>
  <si>
    <t>Káňová Markéta</t>
  </si>
  <si>
    <t>72054697</t>
  </si>
  <si>
    <t>S-1500183/06986/2019</t>
  </si>
  <si>
    <t>1915001831</t>
  </si>
  <si>
    <t>Vachtfeitl Miloš</t>
  </si>
  <si>
    <t>72068337</t>
  </si>
  <si>
    <t>S-1500184/06991/2019</t>
  </si>
  <si>
    <t>1915001841</t>
  </si>
  <si>
    <t>Staněk Jiří</t>
  </si>
  <si>
    <t>47263946</t>
  </si>
  <si>
    <t>S-1500185/06952/2019</t>
  </si>
  <si>
    <t>1915001851</t>
  </si>
  <si>
    <t>Rybářství Třeboň a.s.</t>
  </si>
  <si>
    <t>60826851</t>
  </si>
  <si>
    <t>S-1500186/06473/2019</t>
  </si>
  <si>
    <t>1915001861</t>
  </si>
  <si>
    <t>S-1500187/06474/2019</t>
  </si>
  <si>
    <t>1915001871</t>
  </si>
  <si>
    <t>AGRO OLDŘIŠ, spol. s r.o.</t>
  </si>
  <si>
    <t>49812017</t>
  </si>
  <si>
    <t>S-1500188/06475/2019</t>
  </si>
  <si>
    <t>1915001881</t>
  </si>
  <si>
    <t>Kysela Petr</t>
  </si>
  <si>
    <t>62687395</t>
  </si>
  <si>
    <t>S-1500189/06476/2019</t>
  </si>
  <si>
    <t>1915001891</t>
  </si>
  <si>
    <t>S-1500190/07042/2019</t>
  </si>
  <si>
    <t>1915001901</t>
  </si>
  <si>
    <t>FARMA PEKLO s.r.o.</t>
  </si>
  <si>
    <t>27318354</t>
  </si>
  <si>
    <t>S-1500191/07049/2019</t>
  </si>
  <si>
    <t>1915001911</t>
  </si>
  <si>
    <t>Vnouček Tomáš</t>
  </si>
  <si>
    <t>64038599</t>
  </si>
  <si>
    <t>S-1500192/07063/2019</t>
  </si>
  <si>
    <t>1915001921</t>
  </si>
  <si>
    <t>Škréta Čestmír</t>
  </si>
  <si>
    <t>70891401</t>
  </si>
  <si>
    <t>S-1500193/07039/2019</t>
  </si>
  <si>
    <t>1915001931</t>
  </si>
  <si>
    <t>Statek Pod Smrkem, s.r.o.</t>
  </si>
  <si>
    <t>28750616</t>
  </si>
  <si>
    <t>S-1500195/07256/2019</t>
  </si>
  <si>
    <t>1915001951</t>
  </si>
  <si>
    <t>S-1500196/07259/2019</t>
  </si>
  <si>
    <t>1915001961</t>
  </si>
  <si>
    <t>Vinohradník Pavel, Ing.</t>
  </si>
  <si>
    <t>46128255</t>
  </si>
  <si>
    <t>S-1500197/07319/2019</t>
  </si>
  <si>
    <t>1915001971</t>
  </si>
  <si>
    <t>S-1500198/07490/2019</t>
  </si>
  <si>
    <t>1915001981</t>
  </si>
  <si>
    <t>S-1500199/07484/2019</t>
  </si>
  <si>
    <t>1915001991</t>
  </si>
  <si>
    <t>S-1500201/07600/2019</t>
  </si>
  <si>
    <t>1915002011</t>
  </si>
  <si>
    <t>RYBÁŘSTVÍ LITOMYŠL s.r.o.</t>
  </si>
  <si>
    <t>48168190</t>
  </si>
  <si>
    <t>S-1500202/07603/2019</t>
  </si>
  <si>
    <t>1915002021</t>
  </si>
  <si>
    <t>Flídr agro s.r.o.</t>
  </si>
  <si>
    <t>06925243</t>
  </si>
  <si>
    <t>S-1500203/07450/2019</t>
  </si>
  <si>
    <t>1915002031</t>
  </si>
  <si>
    <t>Hlaváčková Šárka, Bc.</t>
  </si>
  <si>
    <t>04917502</t>
  </si>
  <si>
    <t>S-1500204/07713/2019</t>
  </si>
  <si>
    <t>1915002041</t>
  </si>
  <si>
    <t>S-1500205/07720/2019</t>
  </si>
  <si>
    <t>1915002051</t>
  </si>
  <si>
    <t>S-1500206/04749/2018</t>
  </si>
  <si>
    <t>1815002061</t>
  </si>
  <si>
    <t>ZEOS LOMNICE  a.s.</t>
  </si>
  <si>
    <t>25297473</t>
  </si>
  <si>
    <t>S-1500206/07697/2019</t>
  </si>
  <si>
    <t>1915002061</t>
  </si>
  <si>
    <t>S-1500207/04751/2018</t>
  </si>
  <si>
    <t>1815002071</t>
  </si>
  <si>
    <t>AGROS, společnost s ručením omezeným</t>
  </si>
  <si>
    <t>45539570</t>
  </si>
  <si>
    <t>S-1500207/07667/2019</t>
  </si>
  <si>
    <t>1915002071</t>
  </si>
  <si>
    <t>VIA AVENA spol. s r.o.</t>
  </si>
  <si>
    <t>47719672</t>
  </si>
  <si>
    <t>S-1500212/07764/2019</t>
  </si>
  <si>
    <t>1915002121</t>
  </si>
  <si>
    <t>AGROCHOV SOBOTKA a.s.</t>
  </si>
  <si>
    <t>25272080</t>
  </si>
  <si>
    <t>S-1500213/07542/2019</t>
  </si>
  <si>
    <t>1915002131</t>
  </si>
  <si>
    <t>Ludva Ladislav</t>
  </si>
  <si>
    <t>42193061</t>
  </si>
  <si>
    <t>S-1500214/07548/2019</t>
  </si>
  <si>
    <t>1915002141</t>
  </si>
  <si>
    <t>Žilka Jaromír, Ing.</t>
  </si>
  <si>
    <t>15591689</t>
  </si>
  <si>
    <t>S-1500215/07550/2019</t>
  </si>
  <si>
    <t>1915002151</t>
  </si>
  <si>
    <t>Zemědělská akciová společnost Mžany, a.s.</t>
  </si>
  <si>
    <t>25253867</t>
  </si>
  <si>
    <t>S-1500216/07561/2019</t>
  </si>
  <si>
    <t>1915002161</t>
  </si>
  <si>
    <t>Ševčík Rostislav</t>
  </si>
  <si>
    <t>11012978</t>
  </si>
  <si>
    <t>S-1500218/07396/2019</t>
  </si>
  <si>
    <t>1915002181</t>
  </si>
  <si>
    <t>Nováčková Eva</t>
  </si>
  <si>
    <t>75110121</t>
  </si>
  <si>
    <t>S-1500219/07789/2019</t>
  </si>
  <si>
    <t>1915002191</t>
  </si>
  <si>
    <t>MILOTICKÝ HOSPODÁŘ, spol. s r.o.</t>
  </si>
  <si>
    <t>60321971</t>
  </si>
  <si>
    <t>S-1500220/08618/2019</t>
  </si>
  <si>
    <t>1915002201</t>
  </si>
  <si>
    <t>Zemědělská výroba Milknatur, a.s.</t>
  </si>
  <si>
    <t>25212257</t>
  </si>
  <si>
    <t>S-1500221/08571/2019</t>
  </si>
  <si>
    <t>1915002211</t>
  </si>
  <si>
    <t>Kubička Karel, Ing.</t>
  </si>
  <si>
    <t>41881354</t>
  </si>
  <si>
    <t>S-1500222/08547/2019</t>
  </si>
  <si>
    <t>1915002221</t>
  </si>
  <si>
    <t>Volf Josef</t>
  </si>
  <si>
    <t>41919432</t>
  </si>
  <si>
    <t>S-1500223/08563/2019</t>
  </si>
  <si>
    <t>1915002231</t>
  </si>
  <si>
    <t>S-1500224/08888/2019</t>
  </si>
  <si>
    <t>1915002241</t>
  </si>
  <si>
    <t>KINSKÝ Žďár, a.s.</t>
  </si>
  <si>
    <t>46901523</t>
  </si>
  <si>
    <t>S-1500225/08922/2019</t>
  </si>
  <si>
    <t>1915002251</t>
  </si>
  <si>
    <t>S-1500229/09205/2019</t>
  </si>
  <si>
    <t>1915002291</t>
  </si>
  <si>
    <t>Kadubec Martin, Ing.</t>
  </si>
  <si>
    <t>75102960</t>
  </si>
  <si>
    <t>S-1500230/09207/2019</t>
  </si>
  <si>
    <t>1915002301</t>
  </si>
  <si>
    <t>Kadubcová Lenka, Ing.</t>
  </si>
  <si>
    <t>70900191</t>
  </si>
  <si>
    <t>S-1500232/08979/2019</t>
  </si>
  <si>
    <t>1915002321</t>
  </si>
  <si>
    <t>Benediktinská hospodářská správa Břevnov s.r.o.</t>
  </si>
  <si>
    <t>03586235</t>
  </si>
  <si>
    <t>S-1500233/09209/2019</t>
  </si>
  <si>
    <t>1915002331</t>
  </si>
  <si>
    <t>AGRO VYŠEHOŘOVICE zemědělská a obchodní a.s.</t>
  </si>
  <si>
    <t>25103458</t>
  </si>
  <si>
    <t>S-1500234/09346/2019</t>
  </si>
  <si>
    <t>1915002341</t>
  </si>
  <si>
    <t>Duda Pavel, Ing.</t>
  </si>
  <si>
    <t>16838114</t>
  </si>
  <si>
    <t>S-1500235/09557/2019</t>
  </si>
  <si>
    <t>1915002351</t>
  </si>
  <si>
    <t>JMbrojler Vacanovice s.r.o.</t>
  </si>
  <si>
    <t>29395305</t>
  </si>
  <si>
    <t>S-1500236/09584/2019</t>
  </si>
  <si>
    <t>1915002361</t>
  </si>
  <si>
    <t>S-1500237/09590/2019</t>
  </si>
  <si>
    <t>1915002371</t>
  </si>
  <si>
    <t>TERRA ALFA s.r.o.</t>
  </si>
  <si>
    <t>25933191</t>
  </si>
  <si>
    <t>S-1500238/09319/2019</t>
  </si>
  <si>
    <t>1915002381</t>
  </si>
  <si>
    <t>Krecbach Lukáš</t>
  </si>
  <si>
    <t>66433312</t>
  </si>
  <si>
    <t>S-1500239/09285/2019</t>
  </si>
  <si>
    <t>1915002391</t>
  </si>
  <si>
    <t>Grim Karel</t>
  </si>
  <si>
    <t>70625719</t>
  </si>
  <si>
    <t>S-1500240/09278/2019</t>
  </si>
  <si>
    <t>1915002401</t>
  </si>
  <si>
    <t>Gospoš Jiří</t>
  </si>
  <si>
    <t>73366714</t>
  </si>
  <si>
    <t>S-1500241/09271/2019</t>
  </si>
  <si>
    <t>1915002411</t>
  </si>
  <si>
    <t>Drůbež Kremzer, s.r.o.</t>
  </si>
  <si>
    <t>27818896</t>
  </si>
  <si>
    <t>S-1500243/05282/2018</t>
  </si>
  <si>
    <t>1815002431</t>
  </si>
  <si>
    <t>ZEMI a.s. Mičovice</t>
  </si>
  <si>
    <t>25183907</t>
  </si>
  <si>
    <t>S-1500243/09272/2019</t>
  </si>
  <si>
    <t>1915002431</t>
  </si>
  <si>
    <t>43252443</t>
  </si>
  <si>
    <t>S-1500244/09279/2019</t>
  </si>
  <si>
    <t>1915002441</t>
  </si>
  <si>
    <t>Davídek Vladimír</t>
  </si>
  <si>
    <t>48275514</t>
  </si>
  <si>
    <t>S-1500245/09730/2019</t>
  </si>
  <si>
    <t>1915002451</t>
  </si>
  <si>
    <t>S-1500246/09733/2019</t>
  </si>
  <si>
    <t>1915002461</t>
  </si>
  <si>
    <t>Pešek Jiří</t>
  </si>
  <si>
    <t>03847641</t>
  </si>
  <si>
    <t>S-1500247/09651/2019</t>
  </si>
  <si>
    <t>1915002471</t>
  </si>
  <si>
    <t>Ostrčil Jaroslav</t>
  </si>
  <si>
    <t>66598770</t>
  </si>
  <si>
    <t>S-1500248/09778/2019</t>
  </si>
  <si>
    <t>1915002481</t>
  </si>
  <si>
    <t>Slavík Vladimír</t>
  </si>
  <si>
    <t>44473192</t>
  </si>
  <si>
    <t>S-1500251/09749/2019</t>
  </si>
  <si>
    <t>1915002511</t>
  </si>
  <si>
    <t>Houška Jan</t>
  </si>
  <si>
    <t>70966281</t>
  </si>
  <si>
    <t>S-1500252/09929/2019</t>
  </si>
  <si>
    <t>1915002521</t>
  </si>
  <si>
    <t>Polák Jiří</t>
  </si>
  <si>
    <t>04957920</t>
  </si>
  <si>
    <t>S-1500253/09923/2019</t>
  </si>
  <si>
    <t>1915002531</t>
  </si>
  <si>
    <t>Poláková Zdenka</t>
  </si>
  <si>
    <t>68727429</t>
  </si>
  <si>
    <t>S-1500254/09955/2019</t>
  </si>
  <si>
    <t>1915002541</t>
  </si>
  <si>
    <t>Svoboda Zbyněk, Ing.</t>
  </si>
  <si>
    <t>72559080</t>
  </si>
  <si>
    <t>S-1500255/10074/2019</t>
  </si>
  <si>
    <t>1915002551</t>
  </si>
  <si>
    <t>AGROSPOL LUŽNÁ, s.r.o.</t>
  </si>
  <si>
    <t>62301446</t>
  </si>
  <si>
    <t>S-1500257/09641/2019</t>
  </si>
  <si>
    <t>1915002571</t>
  </si>
  <si>
    <t>Míková Jana, Ing.</t>
  </si>
  <si>
    <t>48665185</t>
  </si>
  <si>
    <t>S-1500258/09891/2019</t>
  </si>
  <si>
    <t>1915002581</t>
  </si>
  <si>
    <t>Kost Jan</t>
  </si>
  <si>
    <t>67923011</t>
  </si>
  <si>
    <t>S-1500261/10129/2019</t>
  </si>
  <si>
    <t>1915002611</t>
  </si>
  <si>
    <t>60082917</t>
  </si>
  <si>
    <t>S-1500262/10193/2019</t>
  </si>
  <si>
    <t>1915002621</t>
  </si>
  <si>
    <t>S-1500263/10194/2019</t>
  </si>
  <si>
    <t>1915002631</t>
  </si>
  <si>
    <t>Malý Jaroslav</t>
  </si>
  <si>
    <t>71197605</t>
  </si>
  <si>
    <t>S-1500264/06047/2018</t>
  </si>
  <si>
    <t>1815002641</t>
  </si>
  <si>
    <t>S-1500265/10413/2019</t>
  </si>
  <si>
    <t>1915002651</t>
  </si>
  <si>
    <t>1. zemědělská a.s. Chorušice akciová společnost</t>
  </si>
  <si>
    <t>46357238</t>
  </si>
  <si>
    <t>S-1500267/10384/2019</t>
  </si>
  <si>
    <t>1915002671</t>
  </si>
  <si>
    <t>Murdych Vladimír</t>
  </si>
  <si>
    <t>70936382</t>
  </si>
  <si>
    <t>S-1500268/10536/2019</t>
  </si>
  <si>
    <t>1915002681</t>
  </si>
  <si>
    <t>Zemědělské družstvo Nečín</t>
  </si>
  <si>
    <t>00108146</t>
  </si>
  <si>
    <t>S-1500269/10715/2019</t>
  </si>
  <si>
    <t>1915002691</t>
  </si>
  <si>
    <t>Valihrach Antonín</t>
  </si>
  <si>
    <t>01183907</t>
  </si>
  <si>
    <t>S-1500270/10581/2019</t>
  </si>
  <si>
    <t>1915002701</t>
  </si>
  <si>
    <t>Zemědělské družstvo Vrahovice</t>
  </si>
  <si>
    <t>46991735</t>
  </si>
  <si>
    <t>S-1500271/10588/2019</t>
  </si>
  <si>
    <t>1915002711</t>
  </si>
  <si>
    <t>Slámová Jarmila</t>
  </si>
  <si>
    <t>72060450</t>
  </si>
  <si>
    <t>S-1500272/10595/2019</t>
  </si>
  <si>
    <t>1915002721</t>
  </si>
  <si>
    <t>75090589</t>
  </si>
  <si>
    <t>S-1500273/10978/2019</t>
  </si>
  <si>
    <t>1915002731</t>
  </si>
  <si>
    <t>Novák Michal, Ing.</t>
  </si>
  <si>
    <t>68145977</t>
  </si>
  <si>
    <t>S-1500274/10981/2019</t>
  </si>
  <si>
    <t>1915002741</t>
  </si>
  <si>
    <t>Novák Michal, Ing</t>
  </si>
  <si>
    <t>47664801</t>
  </si>
  <si>
    <t>S-1500275/10984/2019</t>
  </si>
  <si>
    <t>1915002751</t>
  </si>
  <si>
    <t>S-1500276/10829/2019</t>
  </si>
  <si>
    <t>1915002761</t>
  </si>
  <si>
    <t>S-1500278/10941/2019</t>
  </si>
  <si>
    <t>1915002781</t>
  </si>
  <si>
    <t>Mráz Vladimír</t>
  </si>
  <si>
    <t>60830352</t>
  </si>
  <si>
    <t>S-1500279/10944/2019</t>
  </si>
  <si>
    <t>1915002791</t>
  </si>
  <si>
    <t>Mráz Zemědělská CZ, s.r.o.</t>
  </si>
  <si>
    <t>26040701</t>
  </si>
  <si>
    <t>S-1500280/10957/2019</t>
  </si>
  <si>
    <t>1915002801</t>
  </si>
  <si>
    <t>Šicner Jaromír</t>
  </si>
  <si>
    <t>16857968</t>
  </si>
  <si>
    <t>S-1500281/10960/2019</t>
  </si>
  <si>
    <t>1915002811</t>
  </si>
  <si>
    <t>S-1500283/10965/2019</t>
  </si>
  <si>
    <t>1915002831</t>
  </si>
  <si>
    <t>S-1500284/10851/2019</t>
  </si>
  <si>
    <t>1915002841</t>
  </si>
  <si>
    <t>S-1500286/11533/2019</t>
  </si>
  <si>
    <t>1915002861</t>
  </si>
  <si>
    <t>S-1500288/11552/2019</t>
  </si>
  <si>
    <t>1915002881</t>
  </si>
  <si>
    <t>S-1500289/11553/2019</t>
  </si>
  <si>
    <t>1915002891</t>
  </si>
  <si>
    <t>Dražovický AGROPOL s.r.o.</t>
  </si>
  <si>
    <t>26374099</t>
  </si>
  <si>
    <t>S-1500290/11557/2019</t>
  </si>
  <si>
    <t>1915002901</t>
  </si>
  <si>
    <t>Semická s.r.o.</t>
  </si>
  <si>
    <t>25756630</t>
  </si>
  <si>
    <t>S-1500292/11563/2019</t>
  </si>
  <si>
    <t>1915002921</t>
  </si>
  <si>
    <t>Rybka Jiří</t>
  </si>
  <si>
    <t>64770001</t>
  </si>
  <si>
    <t>S-1500293/11565/2019</t>
  </si>
  <si>
    <t>1915002931</t>
  </si>
  <si>
    <t>Buriánek Aleš, Ing.</t>
  </si>
  <si>
    <t>72544155</t>
  </si>
  <si>
    <t>S-1500295/11567/2019</t>
  </si>
  <si>
    <t>1915002951</t>
  </si>
  <si>
    <t>S-1500296/11568/2019</t>
  </si>
  <si>
    <t>1915002961</t>
  </si>
  <si>
    <t>BRAMKO, s.r.o.</t>
  </si>
  <si>
    <t>25637177</t>
  </si>
  <si>
    <t>S-1500297/11570/2019</t>
  </si>
  <si>
    <t>1915002971</t>
  </si>
  <si>
    <t>Zemědělské družstvo Hrotovice, družstvo</t>
  </si>
  <si>
    <t>00139513</t>
  </si>
  <si>
    <t>S-1500298/11573/2019</t>
  </si>
  <si>
    <t>1915002981</t>
  </si>
  <si>
    <t>S-Profit Agro s.r.o.</t>
  </si>
  <si>
    <t>25378422</t>
  </si>
  <si>
    <t>S-1500300/11578/2019</t>
  </si>
  <si>
    <t>1915003001</t>
  </si>
  <si>
    <t>Kubata Zdeněk</t>
  </si>
  <si>
    <t>12915823</t>
  </si>
  <si>
    <t>S-1500301/11580/2019</t>
  </si>
  <si>
    <t>1915003011</t>
  </si>
  <si>
    <t>S-1500304/11595/2019</t>
  </si>
  <si>
    <t>1915003041</t>
  </si>
  <si>
    <t>Gärtner Vladimír, Ing.</t>
  </si>
  <si>
    <t>45009163</t>
  </si>
  <si>
    <t>S-1500306/11597/2019</t>
  </si>
  <si>
    <t>1915003061</t>
  </si>
  <si>
    <t>GONE spol. s r.o.</t>
  </si>
  <si>
    <t>61973513</t>
  </si>
  <si>
    <t>S-1500307/11599/2019</t>
  </si>
  <si>
    <t>1915003071</t>
  </si>
  <si>
    <t>Kunvaldská a.s.</t>
  </si>
  <si>
    <t>25924184</t>
  </si>
  <si>
    <t>S-1500308/11606/2019</t>
  </si>
  <si>
    <t>1915003081</t>
  </si>
  <si>
    <t>Klíč Marek Ing.</t>
  </si>
  <si>
    <t>68695179</t>
  </si>
  <si>
    <t>S-1500310/11615/2019</t>
  </si>
  <si>
    <t>1915003101</t>
  </si>
  <si>
    <t>S-1500311/11618/2019</t>
  </si>
  <si>
    <t>1915003111</t>
  </si>
  <si>
    <t>Pavel Pokorný - B R A M K O</t>
  </si>
  <si>
    <t>12520934</t>
  </si>
  <si>
    <t>S-1500312/11629/2019</t>
  </si>
  <si>
    <t>1915003121</t>
  </si>
  <si>
    <t>Stýblo Pavel, Ing.</t>
  </si>
  <si>
    <t>41999002</t>
  </si>
  <si>
    <t>S-1500314/11641/2019</t>
  </si>
  <si>
    <t>1915003141</t>
  </si>
  <si>
    <t>S-1500315/11647/2019</t>
  </si>
  <si>
    <t>1915003151</t>
  </si>
  <si>
    <t>S-1500316/11649/2019</t>
  </si>
  <si>
    <t>1915003161</t>
  </si>
  <si>
    <t>S-1500317/11663/2019</t>
  </si>
  <si>
    <t>1915003171</t>
  </si>
  <si>
    <t>Kovář Miroslav</t>
  </si>
  <si>
    <t>71196145</t>
  </si>
  <si>
    <t>S-1500318/11394/2019</t>
  </si>
  <si>
    <t>1915003181</t>
  </si>
  <si>
    <t>LITÉ akciová společnost</t>
  </si>
  <si>
    <t>47719117</t>
  </si>
  <si>
    <t>S-1500319/11389/2019</t>
  </si>
  <si>
    <t>1915003191</t>
  </si>
  <si>
    <t>Vysoká, a. s.</t>
  </si>
  <si>
    <t>45359288</t>
  </si>
  <si>
    <t>S-1500320/11372/2019</t>
  </si>
  <si>
    <t>1915003201</t>
  </si>
  <si>
    <t>S-1500321/11356/2019</t>
  </si>
  <si>
    <t>1915003211</t>
  </si>
  <si>
    <t>S-1500323/11781/2019</t>
  </si>
  <si>
    <t>1915003231</t>
  </si>
  <si>
    <t>Moravecká odbytová s.r.o.</t>
  </si>
  <si>
    <t>27769321</t>
  </si>
  <si>
    <t>S-1500324/11315/2019</t>
  </si>
  <si>
    <t>1915003241</t>
  </si>
  <si>
    <t>S-1500326/11799/2019</t>
  </si>
  <si>
    <t>1915003261</t>
  </si>
  <si>
    <t>Pokorný Pavel, Ing.</t>
  </si>
  <si>
    <t>72555319</t>
  </si>
  <si>
    <t>S-1500327/11809/2019</t>
  </si>
  <si>
    <t>1915003271</t>
  </si>
  <si>
    <t>Tříletý Libor</t>
  </si>
  <si>
    <t>70972311</t>
  </si>
  <si>
    <t>S-1500328/11816/2019</t>
  </si>
  <si>
    <t>1915003281</t>
  </si>
  <si>
    <t>Český Real, a.s.</t>
  </si>
  <si>
    <t>25242041</t>
  </si>
  <si>
    <t>S-1500329/11818/2019</t>
  </si>
  <si>
    <t>1915003291</t>
  </si>
  <si>
    <t>Peroutka Bohumil</t>
  </si>
  <si>
    <t>45024871</t>
  </si>
  <si>
    <t>S-1500331/11838/2019</t>
  </si>
  <si>
    <t>1915003311</t>
  </si>
  <si>
    <t>Zemědělská a.s. Bystřec</t>
  </si>
  <si>
    <t>64259994</t>
  </si>
  <si>
    <t>S-1500333/11862/2019</t>
  </si>
  <si>
    <t>1915003331</t>
  </si>
  <si>
    <t>S-1500334/11870/2019</t>
  </si>
  <si>
    <t>1915003341</t>
  </si>
  <si>
    <t>S-1500335/11879/2019</t>
  </si>
  <si>
    <t>1915003351</t>
  </si>
  <si>
    <t>FARMA EGERT (ING) s.r.o.</t>
  </si>
  <si>
    <t>60734019</t>
  </si>
  <si>
    <t>S-1500337/11894/2019</t>
  </si>
  <si>
    <t>1915003371</t>
  </si>
  <si>
    <t>HERMAS a.s.</t>
  </si>
  <si>
    <t>25290380</t>
  </si>
  <si>
    <t>S-1500338/11901/2019</t>
  </si>
  <si>
    <t>1915003381</t>
  </si>
  <si>
    <t>Houdek Miroslav</t>
  </si>
  <si>
    <t>47499451</t>
  </si>
  <si>
    <t>S-1500339/11904/2019</t>
  </si>
  <si>
    <t>1915003391</t>
  </si>
  <si>
    <t>LESTRA s.r.o.</t>
  </si>
  <si>
    <t>45351716</t>
  </si>
  <si>
    <t>S-1500340/11905/2019</t>
  </si>
  <si>
    <t>1915003401</t>
  </si>
  <si>
    <t>S-1500341/11915/2019</t>
  </si>
  <si>
    <t>1915003411</t>
  </si>
  <si>
    <t>S-1500342/11918/2019</t>
  </si>
  <si>
    <t>1915003421</t>
  </si>
  <si>
    <t>ŠUMAVSKÝ STATEK DLOUHÁ VES s.r.o.</t>
  </si>
  <si>
    <t>61779881</t>
  </si>
  <si>
    <t>S-1500344/11925/2019</t>
  </si>
  <si>
    <t>1915003441</t>
  </si>
  <si>
    <t>Rybníkářství Pohořelice a.s.</t>
  </si>
  <si>
    <t>46961062</t>
  </si>
  <si>
    <t>S-1500345/11927/2019</t>
  </si>
  <si>
    <t>1915003451</t>
  </si>
  <si>
    <t>S-1500346/11932/2019</t>
  </si>
  <si>
    <t>1915003461</t>
  </si>
  <si>
    <t>S-1500347/11940/2019</t>
  </si>
  <si>
    <t>1915003471</t>
  </si>
  <si>
    <t>A G Á T A,  spol. s r.o.</t>
  </si>
  <si>
    <t>47545879</t>
  </si>
  <si>
    <t>S-1500349/11950/2019</t>
  </si>
  <si>
    <t>1915003491</t>
  </si>
  <si>
    <t>Farma Oselce a.s.</t>
  </si>
  <si>
    <t>49787772</t>
  </si>
  <si>
    <t>S-1500350/11958/2019</t>
  </si>
  <si>
    <t>1915003501</t>
  </si>
  <si>
    <t>Jaroš Ivan, Ing.</t>
  </si>
  <si>
    <t>11330619</t>
  </si>
  <si>
    <t>S-1500351/11960/2019</t>
  </si>
  <si>
    <t>1915003511</t>
  </si>
  <si>
    <t>Hromas Jan, Ing.</t>
  </si>
  <si>
    <t>70914851</t>
  </si>
  <si>
    <t>S-1500352/11962/2019</t>
  </si>
  <si>
    <t>1915003521</t>
  </si>
  <si>
    <t>AGRO ZVOLE, a.s.</t>
  </si>
  <si>
    <t>63479605</t>
  </si>
  <si>
    <t>S-1500353/11964/2019</t>
  </si>
  <si>
    <t>1915003531</t>
  </si>
  <si>
    <t>Havelková Miloslava, Bc</t>
  </si>
  <si>
    <t>69098824</t>
  </si>
  <si>
    <t>S-1500354/11968/2019</t>
  </si>
  <si>
    <t>1915003541</t>
  </si>
  <si>
    <t>Farma pod Ještědem s.r.o.</t>
  </si>
  <si>
    <t>03262936</t>
  </si>
  <si>
    <t>S-1500357/11972/2019</t>
  </si>
  <si>
    <t>1915003571</t>
  </si>
  <si>
    <t>ARBOCOM s.r.o.</t>
  </si>
  <si>
    <t>29084245</t>
  </si>
  <si>
    <t>S-1500358/11740/2019</t>
  </si>
  <si>
    <t>1915003581</t>
  </si>
  <si>
    <t>Ratzka František</t>
  </si>
  <si>
    <t>47019344</t>
  </si>
  <si>
    <t>S-1500359/11745/2019</t>
  </si>
  <si>
    <t>1915003591</t>
  </si>
  <si>
    <t>Pochmon Břetislav, Ing.</t>
  </si>
  <si>
    <t>16981961</t>
  </si>
  <si>
    <t>S-1500361/11757/2019</t>
  </si>
  <si>
    <t>1915003611</t>
  </si>
  <si>
    <t>BOHEMIA BREEDING, export - import, a.s.</t>
  </si>
  <si>
    <t>26425521</t>
  </si>
  <si>
    <t>S-1500362/11764/2019</t>
  </si>
  <si>
    <t>1915003621</t>
  </si>
  <si>
    <t>S-1500363/11767/2019</t>
  </si>
  <si>
    <t>1915003631</t>
  </si>
  <si>
    <t>Teletník Rožná a.s.</t>
  </si>
  <si>
    <t>46960708</t>
  </si>
  <si>
    <t>S-1500364/09306/2018</t>
  </si>
  <si>
    <t>1815003641</t>
  </si>
  <si>
    <t>AGROLSTAT, spol. s r.o.</t>
  </si>
  <si>
    <t>26886758</t>
  </si>
  <si>
    <t>S-1500364/11643/2019</t>
  </si>
  <si>
    <t>1915003641</t>
  </si>
  <si>
    <t>FARMA BROCNÁ s.r.o.</t>
  </si>
  <si>
    <t>60913436</t>
  </si>
  <si>
    <t>S-1500365/11654/2019</t>
  </si>
  <si>
    <t>1915003651</t>
  </si>
  <si>
    <t>Družstvo T E K R A</t>
  </si>
  <si>
    <t>48154865</t>
  </si>
  <si>
    <t>S-1500367/11721/2019</t>
  </si>
  <si>
    <t>1915003671</t>
  </si>
  <si>
    <t>S-1500368/11546/2019</t>
  </si>
  <si>
    <t>1915003681</t>
  </si>
  <si>
    <t>Novotný Petr</t>
  </si>
  <si>
    <t>43502610</t>
  </si>
  <si>
    <t>S-1500369/11538/2019</t>
  </si>
  <si>
    <t>1915003691</t>
  </si>
  <si>
    <t>Štolba Jiří</t>
  </si>
  <si>
    <t>15618510</t>
  </si>
  <si>
    <t>S-1500370/11534/2019</t>
  </si>
  <si>
    <t>1915003701</t>
  </si>
  <si>
    <t>Koukal Jan</t>
  </si>
  <si>
    <t>75055571</t>
  </si>
  <si>
    <t>S-1500372/11521/2019</t>
  </si>
  <si>
    <t>1915003721</t>
  </si>
  <si>
    <t>S-1500373/12155/2019</t>
  </si>
  <si>
    <t>1915003731</t>
  </si>
  <si>
    <t>S-1500374/12357/2019</t>
  </si>
  <si>
    <t>1915003741</t>
  </si>
  <si>
    <t>BEST, spol. s r.o.</t>
  </si>
  <si>
    <t>46580743</t>
  </si>
  <si>
    <t>S-1500375/12190/2019</t>
  </si>
  <si>
    <t>1915003751</t>
  </si>
  <si>
    <t>S-1500376/12122/2019</t>
  </si>
  <si>
    <t>1915003761</t>
  </si>
  <si>
    <t>S-1500378/12420/2019</t>
  </si>
  <si>
    <t>1915003781</t>
  </si>
  <si>
    <t>Andrik Jan</t>
  </si>
  <si>
    <t>72090952</t>
  </si>
  <si>
    <t>S-1500379/09376/2018</t>
  </si>
  <si>
    <t>1815003791</t>
  </si>
  <si>
    <t>S-1500380/12526/2019</t>
  </si>
  <si>
    <t>1915003801</t>
  </si>
  <si>
    <t>Jirsáková Pavlína</t>
  </si>
  <si>
    <t>75044102</t>
  </si>
  <si>
    <t>S-1500381/12534/2019</t>
  </si>
  <si>
    <t>1915003811</t>
  </si>
  <si>
    <t>Jirsák Josef</t>
  </si>
  <si>
    <t>75112728</t>
  </si>
  <si>
    <t>S-1500382/18663/2019</t>
  </si>
  <si>
    <t>1915003821</t>
  </si>
  <si>
    <t>S-1500383/18667/2019</t>
  </si>
  <si>
    <t>1915003831</t>
  </si>
  <si>
    <t>S-1500384/18674/2019</t>
  </si>
  <si>
    <t>1915003841</t>
  </si>
  <si>
    <t>Vaňousek Vladimír</t>
  </si>
  <si>
    <t>18225357</t>
  </si>
  <si>
    <t>S-1500385/18540/2019</t>
  </si>
  <si>
    <t>1915003851</t>
  </si>
  <si>
    <t>HEINZELFARM s.r.o.</t>
  </si>
  <si>
    <t>05052289</t>
  </si>
  <si>
    <t>S-1500386/09484/2018</t>
  </si>
  <si>
    <t>1815003861</t>
  </si>
  <si>
    <t>1. Jihočeský drůbežářský podnik, s.r.o.</t>
  </si>
  <si>
    <t>62508920</t>
  </si>
  <si>
    <t>S-1500388/18628/2019</t>
  </si>
  <si>
    <t>1915003881</t>
  </si>
  <si>
    <t>Lazna Jiří</t>
  </si>
  <si>
    <t>41877179</t>
  </si>
  <si>
    <t>S-1500389/18631/2019</t>
  </si>
  <si>
    <t>1915003891</t>
  </si>
  <si>
    <t>75060108</t>
  </si>
  <si>
    <t>S-1500390/09507/2018</t>
  </si>
  <si>
    <t>1815003901</t>
  </si>
  <si>
    <t>VÍNO BLATEL, a.s.</t>
  </si>
  <si>
    <t>47917709</t>
  </si>
  <si>
    <t>S-1500390/18634/2019</t>
  </si>
  <si>
    <t>1915003901</t>
  </si>
  <si>
    <t>Matějek Miroslav</t>
  </si>
  <si>
    <t>73504408</t>
  </si>
  <si>
    <t>S-1500391/09509/2018</t>
  </si>
  <si>
    <t>1815003911</t>
  </si>
  <si>
    <t>AGRA Zvíkov spol. s r.o.</t>
  </si>
  <si>
    <t>49060554</t>
  </si>
  <si>
    <t>S-1500391/18743/2019</t>
  </si>
  <si>
    <t>1915003911</t>
  </si>
  <si>
    <t>AGRINO s.r.o.</t>
  </si>
  <si>
    <t>25164848</t>
  </si>
  <si>
    <t>S-1500392/18749/2019</t>
  </si>
  <si>
    <t>1915003921</t>
  </si>
  <si>
    <t>S-1500393/12552/2019</t>
  </si>
  <si>
    <t>1915003931</t>
  </si>
  <si>
    <t>Froněk Roman</t>
  </si>
  <si>
    <t>11222492</t>
  </si>
  <si>
    <t>S-1500394/18677/2019</t>
  </si>
  <si>
    <t>1915003941</t>
  </si>
  <si>
    <t>S-1500395/18695/2019</t>
  </si>
  <si>
    <t>1915003951</t>
  </si>
  <si>
    <t>Brožek Vladimír</t>
  </si>
  <si>
    <t>61924423</t>
  </si>
  <si>
    <t>S-1500396/18727/2019</t>
  </si>
  <si>
    <t>1915003961</t>
  </si>
  <si>
    <t>Hejtmánek Bohumil, Ing.</t>
  </si>
  <si>
    <t>41001575</t>
  </si>
  <si>
    <t>S-1500397/18732/2019</t>
  </si>
  <si>
    <t>1915003971</t>
  </si>
  <si>
    <t>S-1500398/18740/2019</t>
  </si>
  <si>
    <t>1915003981</t>
  </si>
  <si>
    <t>S-1500399/18764/2019</t>
  </si>
  <si>
    <t>1915003991</t>
  </si>
  <si>
    <t>S-1500400/18782/2019</t>
  </si>
  <si>
    <t>1915004001</t>
  </si>
  <si>
    <t>S-1500401/18878/2019</t>
  </si>
  <si>
    <t>1915004011</t>
  </si>
  <si>
    <t>Frýzek Miloslav</t>
  </si>
  <si>
    <t>42386012</t>
  </si>
  <si>
    <t>S-1500402/18862/2019</t>
  </si>
  <si>
    <t>1915004021</t>
  </si>
  <si>
    <t>Suchomel Jiří</t>
  </si>
  <si>
    <t>63626888</t>
  </si>
  <si>
    <t>S-1500404/19097/2019</t>
  </si>
  <si>
    <t>1915004041</t>
  </si>
  <si>
    <t>S-1500405/19039/2019</t>
  </si>
  <si>
    <t>1915004051</t>
  </si>
  <si>
    <t>Herčíková Veronika</t>
  </si>
  <si>
    <t>76423808</t>
  </si>
  <si>
    <t>S-1500406/09830/2018</t>
  </si>
  <si>
    <t>1815004061</t>
  </si>
  <si>
    <t>S-1500406/19045/2019</t>
  </si>
  <si>
    <t>1915004061</t>
  </si>
  <si>
    <t>S-1500407/09840/2018</t>
  </si>
  <si>
    <t>1815004071</t>
  </si>
  <si>
    <t>ZEFA Nová Pec s.r.o.</t>
  </si>
  <si>
    <t>26074320</t>
  </si>
  <si>
    <t>S-1500408/09842/2018</t>
  </si>
  <si>
    <t>1815004081</t>
  </si>
  <si>
    <t>ZEFA Zbytiny s.r.o.</t>
  </si>
  <si>
    <t>26074311</t>
  </si>
  <si>
    <t>S-1500409/09844/2018</t>
  </si>
  <si>
    <t>1815004091</t>
  </si>
  <si>
    <t>S-1500409/19054/2019</t>
  </si>
  <si>
    <t>1915004091</t>
  </si>
  <si>
    <t>S-1500410/09846/2018</t>
  </si>
  <si>
    <t>1815004101</t>
  </si>
  <si>
    <t>S-1500410/18968/2019</t>
  </si>
  <si>
    <t>1915004101</t>
  </si>
  <si>
    <t>STATEK Prostějov s.r.o.</t>
  </si>
  <si>
    <t>45474991</t>
  </si>
  <si>
    <t>S-1500411/18972/2019</t>
  </si>
  <si>
    <t>1915004111</t>
  </si>
  <si>
    <t>Statek Kostelec na Hané, a.s.</t>
  </si>
  <si>
    <t>64511901</t>
  </si>
  <si>
    <t>S-1500412/18977/2019</t>
  </si>
  <si>
    <t>1915004121</t>
  </si>
  <si>
    <t>ROLS ODBYT s.r.o.</t>
  </si>
  <si>
    <t>27671631</t>
  </si>
  <si>
    <t>S-1500413/18983/2019</t>
  </si>
  <si>
    <t>1915004131</t>
  </si>
  <si>
    <t>Zemědělské obchodní družstvo Ptení</t>
  </si>
  <si>
    <t>47915374</t>
  </si>
  <si>
    <t>S-1500414/18988/2019</t>
  </si>
  <si>
    <t>1915004141</t>
  </si>
  <si>
    <t>S-1500415/19002/2019</t>
  </si>
  <si>
    <t>1915004151</t>
  </si>
  <si>
    <t>ROLS Lešany, spol. s r.o.</t>
  </si>
  <si>
    <t>49969552</t>
  </si>
  <si>
    <t>S-1500416/19219/2019</t>
  </si>
  <si>
    <t>1915004161</t>
  </si>
  <si>
    <t>U.T.F.,s.r.o.</t>
  </si>
  <si>
    <t>28788389</t>
  </si>
  <si>
    <t>S-1500417/19229/2019</t>
  </si>
  <si>
    <t>1915004171</t>
  </si>
  <si>
    <t>Červenka Jan, Ing.</t>
  </si>
  <si>
    <t>61390666</t>
  </si>
  <si>
    <t>S-1500418/19016/2019</t>
  </si>
  <si>
    <t>1915004181</t>
  </si>
  <si>
    <t>S-1500420/19650/2019</t>
  </si>
  <si>
    <t>1915004201</t>
  </si>
  <si>
    <t>Jatky Bučovice, s.r.o.</t>
  </si>
  <si>
    <t>47903562</t>
  </si>
  <si>
    <t>S-1500422/10779/2018</t>
  </si>
  <si>
    <t>1815004221</t>
  </si>
  <si>
    <t>S-1500422/19658/2019</t>
  </si>
  <si>
    <t>1915004221</t>
  </si>
  <si>
    <t>Kučera Miroslav</t>
  </si>
  <si>
    <t>72550201</t>
  </si>
  <si>
    <t>S-1500423/19664/2019</t>
  </si>
  <si>
    <t>1915004231</t>
  </si>
  <si>
    <t>Štefan Pavel</t>
  </si>
  <si>
    <t>46637621</t>
  </si>
  <si>
    <t>S-1500424/19665/2019</t>
  </si>
  <si>
    <t>1915004241</t>
  </si>
  <si>
    <t>Kryzan Jaroslav</t>
  </si>
  <si>
    <t>48229075</t>
  </si>
  <si>
    <t>S-1500425/19669/2019</t>
  </si>
  <si>
    <t>1915004251</t>
  </si>
  <si>
    <t>AGRO DRUŽSTVO Načeradec</t>
  </si>
  <si>
    <t>47048042</t>
  </si>
  <si>
    <t>S-1500427/19672/2019</t>
  </si>
  <si>
    <t>1915004271</t>
  </si>
  <si>
    <t>Kryzan Vojtěch</t>
  </si>
  <si>
    <t>04897951</t>
  </si>
  <si>
    <t>S-1500428/19673/2019</t>
  </si>
  <si>
    <t>1915004281</t>
  </si>
  <si>
    <t>Farmagro s.r.o.</t>
  </si>
  <si>
    <t>25291068</t>
  </si>
  <si>
    <t>S-1500429/19677/2019</t>
  </si>
  <si>
    <t>1915004291</t>
  </si>
  <si>
    <t>LOUDY s.r.o.</t>
  </si>
  <si>
    <t>26698544</t>
  </si>
  <si>
    <t>S-1500430/19838/2019</t>
  </si>
  <si>
    <t>1915004301</t>
  </si>
  <si>
    <t>Zemědělská Klučenice a.s.</t>
  </si>
  <si>
    <t>25601334</t>
  </si>
  <si>
    <t>S-1500431/19856/2019</t>
  </si>
  <si>
    <t>1915004311</t>
  </si>
  <si>
    <t>S-1500432/19860/2019</t>
  </si>
  <si>
    <t>1915004321</t>
  </si>
  <si>
    <t>S-1500433/19870/2019</t>
  </si>
  <si>
    <t>1915004331</t>
  </si>
  <si>
    <t>S-1500435/19886/2019</t>
  </si>
  <si>
    <t>1915004351</t>
  </si>
  <si>
    <t>S-1500436/19894/2019</t>
  </si>
  <si>
    <t>1915004361</t>
  </si>
  <si>
    <t>Berka Zdeněk RNDr.</t>
  </si>
  <si>
    <t>46636439</t>
  </si>
  <si>
    <t>S-1500437/19903/2019</t>
  </si>
  <si>
    <t>1915004371</t>
  </si>
  <si>
    <t>Zderaz, zemědělské družstvo</t>
  </si>
  <si>
    <t>00124851</t>
  </si>
  <si>
    <t>S-1500439/11395/2018</t>
  </si>
  <si>
    <t>1815004391</t>
  </si>
  <si>
    <t>Marek Jiří</t>
  </si>
  <si>
    <t>66678528</t>
  </si>
  <si>
    <t>S-1500439/19920/2019</t>
  </si>
  <si>
    <t>1915004391</t>
  </si>
  <si>
    <t>Peřina Jan</t>
  </si>
  <si>
    <t>73470333</t>
  </si>
  <si>
    <t>S-1500441/19939/2019</t>
  </si>
  <si>
    <t>1915004411</t>
  </si>
  <si>
    <t>Janda Radek</t>
  </si>
  <si>
    <t>66342171</t>
  </si>
  <si>
    <t>S-1500443/19952/2019</t>
  </si>
  <si>
    <t>1915004431</t>
  </si>
  <si>
    <t>BOVIS N.B. spol. s r.o.</t>
  </si>
  <si>
    <t>49018884</t>
  </si>
  <si>
    <t>S-1500444/19953/2019</t>
  </si>
  <si>
    <t>1915004441</t>
  </si>
  <si>
    <t>S-1500445/19507/2019</t>
  </si>
  <si>
    <t>1915004451</t>
  </si>
  <si>
    <t>Zemědělské družstvo Měčín, družstvo</t>
  </si>
  <si>
    <t>00116858</t>
  </si>
  <si>
    <t>S-1500446/19514/2019</t>
  </si>
  <si>
    <t>1915004461</t>
  </si>
  <si>
    <t>Soukup Václav</t>
  </si>
  <si>
    <t>43316557</t>
  </si>
  <si>
    <t>S-1500448/19972/2019</t>
  </si>
  <si>
    <t>1915004481</t>
  </si>
  <si>
    <t>Kraus Lukáš</t>
  </si>
  <si>
    <t>73494232</t>
  </si>
  <si>
    <t>S-1500449/19974/2019</t>
  </si>
  <si>
    <t>1915004491</t>
  </si>
  <si>
    <t>S-1500450/19979/2019</t>
  </si>
  <si>
    <t>1915004501</t>
  </si>
  <si>
    <t>Zemědělské obchodní družstvo "Jizerka"</t>
  </si>
  <si>
    <t>60112662</t>
  </si>
  <si>
    <t>S-1500451/19986/2019</t>
  </si>
  <si>
    <t>1915004511</t>
  </si>
  <si>
    <t>Agrobeta MM s.r.o.</t>
  </si>
  <si>
    <t>49023314</t>
  </si>
  <si>
    <t>S-1500452/19989/2019</t>
  </si>
  <si>
    <t>1915004521</t>
  </si>
  <si>
    <t>S-1500453/19991/2019</t>
  </si>
  <si>
    <t>1915004531</t>
  </si>
  <si>
    <t>Plášilová Marie</t>
  </si>
  <si>
    <t>62540629</t>
  </si>
  <si>
    <t>S-1500454/20004/2019</t>
  </si>
  <si>
    <t>1915004541</t>
  </si>
  <si>
    <t>Eco-modus s.r.o.</t>
  </si>
  <si>
    <t>25939653</t>
  </si>
  <si>
    <t>S-1500455/20008/2019</t>
  </si>
  <si>
    <t>1915004551</t>
  </si>
  <si>
    <t>Zemědělské družstvo Popelín</t>
  </si>
  <si>
    <t>00110680</t>
  </si>
  <si>
    <t>S-1500457/20021/2019</t>
  </si>
  <si>
    <t>1915004571</t>
  </si>
  <si>
    <t>Farma Kraus s. r. o.</t>
  </si>
  <si>
    <t>28116593</t>
  </si>
  <si>
    <t>S-1500459/20043/2019</t>
  </si>
  <si>
    <t>1915004591</t>
  </si>
  <si>
    <t>Lichnovský Martin Ing.</t>
  </si>
  <si>
    <t>73367800</t>
  </si>
  <si>
    <t>S-1500460/20049/2019</t>
  </si>
  <si>
    <t>1915004601</t>
  </si>
  <si>
    <t>S-1500461/20052/2019</t>
  </si>
  <si>
    <t>1915004611</t>
  </si>
  <si>
    <t>Opavice a.s.</t>
  </si>
  <si>
    <t>25375245</t>
  </si>
  <si>
    <t>S-1500463/19438/2019</t>
  </si>
  <si>
    <t>1915004631</t>
  </si>
  <si>
    <t>Dian Ondřej</t>
  </si>
  <si>
    <t>74866389</t>
  </si>
  <si>
    <t>S-1500465/19534/2019</t>
  </si>
  <si>
    <t>1915004651</t>
  </si>
  <si>
    <t>S-1500466/19363/2019</t>
  </si>
  <si>
    <t>1915004661</t>
  </si>
  <si>
    <t>Švejda Jan</t>
  </si>
  <si>
    <t>72534427</t>
  </si>
  <si>
    <t>S-1500467/19369/2019</t>
  </si>
  <si>
    <t>1915004671</t>
  </si>
  <si>
    <t>S-1500468/19339/2019</t>
  </si>
  <si>
    <t>1915004681</t>
  </si>
  <si>
    <t>Václavík Ladislav</t>
  </si>
  <si>
    <t>47263148</t>
  </si>
  <si>
    <t>S-1500469/21039/2019</t>
  </si>
  <si>
    <t>1915004691</t>
  </si>
  <si>
    <t>Halgašová Yveta</t>
  </si>
  <si>
    <t>71201092</t>
  </si>
  <si>
    <t>S-1500470/21018/2019</t>
  </si>
  <si>
    <t>1915004701</t>
  </si>
  <si>
    <t>Sedláček Petr</t>
  </si>
  <si>
    <t>03951901</t>
  </si>
  <si>
    <t>S-1500471/21013/2019</t>
  </si>
  <si>
    <t>1915004711</t>
  </si>
  <si>
    <t>Srubovka s.r.o.</t>
  </si>
  <si>
    <t>28609590</t>
  </si>
  <si>
    <t>S-1500472/20110/2019</t>
  </si>
  <si>
    <t>1915004721</t>
  </si>
  <si>
    <t>Miller Jaroslav</t>
  </si>
  <si>
    <t>48176443</t>
  </si>
  <si>
    <t>S-1500473/20946/2019</t>
  </si>
  <si>
    <t>1915004731</t>
  </si>
  <si>
    <t>Dudová Jitka</t>
  </si>
  <si>
    <t>71201921</t>
  </si>
  <si>
    <t>S-1500474/21031/2019</t>
  </si>
  <si>
    <t>1915004741</t>
  </si>
  <si>
    <t>S-1500475/21429/2019</t>
  </si>
  <si>
    <t>1915004751</t>
  </si>
  <si>
    <t>Chroust Jan, Ing.</t>
  </si>
  <si>
    <t>70299692</t>
  </si>
  <si>
    <t>S-1500476/21264/2019</t>
  </si>
  <si>
    <t>1915004761</t>
  </si>
  <si>
    <t>Čihák Antonín</t>
  </si>
  <si>
    <t>15358879</t>
  </si>
  <si>
    <t>S-1500477/21281/2019</t>
  </si>
  <si>
    <t>1915004771</t>
  </si>
  <si>
    <t>Kašpar Václav</t>
  </si>
  <si>
    <t>42215200</t>
  </si>
  <si>
    <t>S-1500478/21474/2019</t>
  </si>
  <si>
    <t>1915004781</t>
  </si>
  <si>
    <t>S-1500480/21303/2019</t>
  </si>
  <si>
    <t>1915004801</t>
  </si>
  <si>
    <t>S-1500481/21309/2019</t>
  </si>
  <si>
    <t>1915004811</t>
  </si>
  <si>
    <t>S-1500482/21354/2019</t>
  </si>
  <si>
    <t>1915004821</t>
  </si>
  <si>
    <t>01949861</t>
  </si>
  <si>
    <t>S-1500483/21363/2019</t>
  </si>
  <si>
    <t>1915004831</t>
  </si>
  <si>
    <t>S-1500484/21497/2019</t>
  </si>
  <si>
    <t>1915004841</t>
  </si>
  <si>
    <t>Šálek Jiří</t>
  </si>
  <si>
    <t>64813282</t>
  </si>
  <si>
    <t>S-1500485/21316/2019</t>
  </si>
  <si>
    <t>1915004851</t>
  </si>
  <si>
    <t>SEBOL s.r.o.</t>
  </si>
  <si>
    <t>63278855</t>
  </si>
  <si>
    <t>S-1500486/21748/2019</t>
  </si>
  <si>
    <t>1915004861</t>
  </si>
  <si>
    <t>Fouček Miroslav</t>
  </si>
  <si>
    <t>70810206</t>
  </si>
  <si>
    <t>S-1500487/21767/2019</t>
  </si>
  <si>
    <t>1915004871</t>
  </si>
  <si>
    <t>DJK s.r.o.</t>
  </si>
  <si>
    <t>25156454</t>
  </si>
  <si>
    <t>S-1500488/21763/2019</t>
  </si>
  <si>
    <t>1915004881</t>
  </si>
  <si>
    <t>Machovec Petr</t>
  </si>
  <si>
    <t>72057742</t>
  </si>
  <si>
    <t>S-1500489/21760/2019</t>
  </si>
  <si>
    <t>1915004891</t>
  </si>
  <si>
    <t>S-1500490/21757/2019</t>
  </si>
  <si>
    <t>1915004901</t>
  </si>
  <si>
    <t>Böhmová Danuše</t>
  </si>
  <si>
    <t>47263393</t>
  </si>
  <si>
    <t>S-1500491/21847/2019</t>
  </si>
  <si>
    <t>1915004911</t>
  </si>
  <si>
    <t>S-1500492/21841/2019</t>
  </si>
  <si>
    <t>1915004921</t>
  </si>
  <si>
    <t>S-1500493/21853/2019</t>
  </si>
  <si>
    <t>1915004931</t>
  </si>
  <si>
    <t>Turnovec Miloslav</t>
  </si>
  <si>
    <t>60061952</t>
  </si>
  <si>
    <t>S-1500494/21814/2019</t>
  </si>
  <si>
    <t>1915004941</t>
  </si>
  <si>
    <t>S-1500495/21870/2019</t>
  </si>
  <si>
    <t>1915004951</t>
  </si>
  <si>
    <t>Čech Zdeněk Ing.</t>
  </si>
  <si>
    <t>45869936</t>
  </si>
  <si>
    <t>S-1500496/21782/2019</t>
  </si>
  <si>
    <t>1915004961</t>
  </si>
  <si>
    <t>S-1500497/21785/2019</t>
  </si>
  <si>
    <t>1915004971</t>
  </si>
  <si>
    <t>Chudáček Vít</t>
  </si>
  <si>
    <t>01735039</t>
  </si>
  <si>
    <t>S-1500498/21790/2019</t>
  </si>
  <si>
    <t>1915004981</t>
  </si>
  <si>
    <t>S-1500499/23129/2019</t>
  </si>
  <si>
    <t>1915004991</t>
  </si>
  <si>
    <t>S-1500504/23247/2019</t>
  </si>
  <si>
    <t>1915005041</t>
  </si>
  <si>
    <t>S-1500507/23295/2019</t>
  </si>
  <si>
    <t>1915005071</t>
  </si>
  <si>
    <t>Trachta Václav</t>
  </si>
  <si>
    <t>70795266</t>
  </si>
  <si>
    <t>S-1500508/23244/2019</t>
  </si>
  <si>
    <t>1915005081</t>
  </si>
  <si>
    <t>S-1500509/23270/2019</t>
  </si>
  <si>
    <t>1915005091</t>
  </si>
  <si>
    <t>Zemědělské družstvo "ROZVOJ" se sídlem v Trstěnicích</t>
  </si>
  <si>
    <t>00116084</t>
  </si>
  <si>
    <t>S-1500510/23378/2019</t>
  </si>
  <si>
    <t>1915005101</t>
  </si>
  <si>
    <t>S-1500511/19023/2018</t>
  </si>
  <si>
    <t>1815005111</t>
  </si>
  <si>
    <t>S-1500511/23312/2019</t>
  </si>
  <si>
    <t>1915005111</t>
  </si>
  <si>
    <t>Zemědělské obchodní družstvo Borovany</t>
  </si>
  <si>
    <t>00109207</t>
  </si>
  <si>
    <t>S-1500512/23664/2019</t>
  </si>
  <si>
    <t>1915005121</t>
  </si>
  <si>
    <t>Zemědělská společnost KLM, s.r.o.</t>
  </si>
  <si>
    <t>49454307</t>
  </si>
  <si>
    <t>S-1500513/23639/2019</t>
  </si>
  <si>
    <t>1915005131</t>
  </si>
  <si>
    <t>Pecina Tomáš</t>
  </si>
  <si>
    <t>73361437</t>
  </si>
  <si>
    <t>S-1500514/23642/2019</t>
  </si>
  <si>
    <t>1915005141</t>
  </si>
  <si>
    <t>ZOD Agro Dlouhá Loučka a.s.</t>
  </si>
  <si>
    <t>47677449</t>
  </si>
  <si>
    <t>S-1500516/23495/2019</t>
  </si>
  <si>
    <t>1915005161</t>
  </si>
  <si>
    <t>S-1500517/23478/2019</t>
  </si>
  <si>
    <t>1915005171</t>
  </si>
  <si>
    <t>GARSPOL, s.r.o.</t>
  </si>
  <si>
    <t>60699388</t>
  </si>
  <si>
    <t>S-1500518/23503/2019</t>
  </si>
  <si>
    <t>1915005181</t>
  </si>
  <si>
    <t>S-1500519/23505/2019</t>
  </si>
  <si>
    <t>1915005191</t>
  </si>
  <si>
    <t>S-1500520/24624/2019</t>
  </si>
  <si>
    <t>1915005201</t>
  </si>
  <si>
    <t>46912118</t>
  </si>
  <si>
    <t>S-1500521/24627/2019</t>
  </si>
  <si>
    <t>1915005211</t>
  </si>
  <si>
    <t>Fübiko, spol. s r.o.</t>
  </si>
  <si>
    <t>49023853</t>
  </si>
  <si>
    <t>S-1500522/24633/2019</t>
  </si>
  <si>
    <t>1915005221</t>
  </si>
  <si>
    <t>Š + Z s.r.o.</t>
  </si>
  <si>
    <t>47284340</t>
  </si>
  <si>
    <t>S-1500523/24645/2019</t>
  </si>
  <si>
    <t>1915005231</t>
  </si>
  <si>
    <t>Plačková Hana</t>
  </si>
  <si>
    <t>75714418</t>
  </si>
  <si>
    <t>S-1500524/24646/2019</t>
  </si>
  <si>
    <t>1915005241</t>
  </si>
  <si>
    <t>S-1500526/24653/2019</t>
  </si>
  <si>
    <t>1915005261</t>
  </si>
  <si>
    <t>S-1500528/24673/2019</t>
  </si>
  <si>
    <t>1915005281</t>
  </si>
  <si>
    <t>Meduna Jan</t>
  </si>
  <si>
    <t>10290257</t>
  </si>
  <si>
    <t>S-1500531/24693/2019</t>
  </si>
  <si>
    <t>1915005311</t>
  </si>
  <si>
    <t>Seidl Zdeněk</t>
  </si>
  <si>
    <t>61237582</t>
  </si>
  <si>
    <t>S-1500532/24694/2019</t>
  </si>
  <si>
    <t>1915005321</t>
  </si>
  <si>
    <t>Výrobně-obchodní družstvo VELKÝ BOR</t>
  </si>
  <si>
    <t>49788183</t>
  </si>
  <si>
    <t>S-1500534/24697/2019</t>
  </si>
  <si>
    <t>1915005341</t>
  </si>
  <si>
    <t>Sýkora Martin</t>
  </si>
  <si>
    <t>06014500</t>
  </si>
  <si>
    <t>S-1500536/24701/2019</t>
  </si>
  <si>
    <t>1915005361</t>
  </si>
  <si>
    <t>S-1500538/24706/2019</t>
  </si>
  <si>
    <t>1915005381</t>
  </si>
  <si>
    <t>Křepel Zdeněk</t>
  </si>
  <si>
    <t>66344271</t>
  </si>
  <si>
    <t>S-1500539/24708/2019</t>
  </si>
  <si>
    <t>1915005391</t>
  </si>
  <si>
    <t>S-1500542/24716/2019</t>
  </si>
  <si>
    <t>1915005421</t>
  </si>
  <si>
    <t>Slavík Leoš</t>
  </si>
  <si>
    <t>71251219</t>
  </si>
  <si>
    <t>S-1500543/24736/2019</t>
  </si>
  <si>
    <t>1915005431</t>
  </si>
  <si>
    <t>Pro-Plant, spol. s r.o.</t>
  </si>
  <si>
    <t>25638980</t>
  </si>
  <si>
    <t>S-1500544/24740/2019</t>
  </si>
  <si>
    <t>1915005441</t>
  </si>
  <si>
    <t>Rožeň Jaroslav, Ing.</t>
  </si>
  <si>
    <t>48353183</t>
  </si>
  <si>
    <t>S-1500545/24744/2019</t>
  </si>
  <si>
    <t>1915005451</t>
  </si>
  <si>
    <t>S-1500546/23765/2019</t>
  </si>
  <si>
    <t>1915005461</t>
  </si>
  <si>
    <t>Zemědělské družstvo Bzová - Krhov</t>
  </si>
  <si>
    <t>47903856</t>
  </si>
  <si>
    <t>S-1500548/23909/2019</t>
  </si>
  <si>
    <t>1915005481</t>
  </si>
  <si>
    <t>S-1500549/23861/2019</t>
  </si>
  <si>
    <t>1915005491</t>
  </si>
  <si>
    <t>Jonák Tomáš</t>
  </si>
  <si>
    <t>16587774</t>
  </si>
  <si>
    <t>S-1500550/23866/2019</t>
  </si>
  <si>
    <t>1915005501</t>
  </si>
  <si>
    <t>Jonák Tomáš, Ing.</t>
  </si>
  <si>
    <t>04323874</t>
  </si>
  <si>
    <t>S-1500551/23805/2019</t>
  </si>
  <si>
    <t>1915005511</t>
  </si>
  <si>
    <t>Žouželková Eliška</t>
  </si>
  <si>
    <t>06764461</t>
  </si>
  <si>
    <t>S-1500553/23847/2019</t>
  </si>
  <si>
    <t>1915005531</t>
  </si>
  <si>
    <t>Mašát Petr</t>
  </si>
  <si>
    <t>49733567</t>
  </si>
  <si>
    <t>S-1500554/24799/2019</t>
  </si>
  <si>
    <t>1915005541</t>
  </si>
  <si>
    <t>S-1500555/24809/2019</t>
  </si>
  <si>
    <t>1915005551</t>
  </si>
  <si>
    <t>S-1500556/24871/2019</t>
  </si>
  <si>
    <t>1915005561</t>
  </si>
  <si>
    <t>AGROPRODUKT SUPÍKOVICE spol. s  r.o.</t>
  </si>
  <si>
    <t>45193801</t>
  </si>
  <si>
    <t>S-1500557/24881/2019</t>
  </si>
  <si>
    <t>1915005571</t>
  </si>
  <si>
    <t>Zemědělské a obchodní družstvo PODHRADÍ</t>
  </si>
  <si>
    <t>00114618</t>
  </si>
  <si>
    <t>S-1500559/25102/2019</t>
  </si>
  <si>
    <t>1915005591</t>
  </si>
  <si>
    <t>Zemědělská společnost Nalžovice, a.s.</t>
  </si>
  <si>
    <t>25778706</t>
  </si>
  <si>
    <t>S-1500560/25108/2019</t>
  </si>
  <si>
    <t>1915005601</t>
  </si>
  <si>
    <t>Márová Anděla</t>
  </si>
  <si>
    <t>47068655</t>
  </si>
  <si>
    <t>S-1500561/25029/2019</t>
  </si>
  <si>
    <t>1915005611</t>
  </si>
  <si>
    <t>Horská chata spol. s r.o.</t>
  </si>
  <si>
    <t>25273311</t>
  </si>
  <si>
    <t>S-1500562/25115/2019</t>
  </si>
  <si>
    <t>1915005621</t>
  </si>
  <si>
    <t>Machačková Jindřiška</t>
  </si>
  <si>
    <t>43255256</t>
  </si>
  <si>
    <t>S-1500563/25139/2019</t>
  </si>
  <si>
    <t>1915005631</t>
  </si>
  <si>
    <t>Götz Petr</t>
  </si>
  <si>
    <t>47697423</t>
  </si>
  <si>
    <t>S-1500564/25642/2019</t>
  </si>
  <si>
    <t>1915005641</t>
  </si>
  <si>
    <t>PATRIA Kobylí,  a.s.</t>
  </si>
  <si>
    <t>25532359</t>
  </si>
  <si>
    <t>S-1500565/25667/2019</t>
  </si>
  <si>
    <t>1915005651</t>
  </si>
  <si>
    <t>Sloup Stanislav</t>
  </si>
  <si>
    <t>11393815</t>
  </si>
  <si>
    <t>S-1500567/25671/2019</t>
  </si>
  <si>
    <t>1915005671</t>
  </si>
  <si>
    <t>Zemědělské družstvo Trutnov se sídlem ve Volanově</t>
  </si>
  <si>
    <t>00130761</t>
  </si>
  <si>
    <t>S-1500568/25630/2019</t>
  </si>
  <si>
    <t>1915005681</t>
  </si>
  <si>
    <t>Zemědělské družstvo Unčovice</t>
  </si>
  <si>
    <t>00147630</t>
  </si>
  <si>
    <t>S-1500570/25611/2019</t>
  </si>
  <si>
    <t>1915005701</t>
  </si>
  <si>
    <t>Polfin eko valašská, s.r.o.</t>
  </si>
  <si>
    <t>26914379</t>
  </si>
  <si>
    <t>S-1500571/25583/2019</t>
  </si>
  <si>
    <t>1915005711</t>
  </si>
  <si>
    <t>72024259</t>
  </si>
  <si>
    <t>S-1500572/25565/2019</t>
  </si>
  <si>
    <t>1915005721</t>
  </si>
  <si>
    <t>Scholzová Lenka</t>
  </si>
  <si>
    <t>04682157</t>
  </si>
  <si>
    <t>S-1500573/25033/2019</t>
  </si>
  <si>
    <t>1915005731</t>
  </si>
  <si>
    <t>S-1500574/25840/2019</t>
  </si>
  <si>
    <t>1915005741</t>
  </si>
  <si>
    <t>S-1500576/25847/2019</t>
  </si>
  <si>
    <t>1915005761</t>
  </si>
  <si>
    <t>S-1500577/25851/2019</t>
  </si>
  <si>
    <t>1915005771</t>
  </si>
  <si>
    <t>Urban Josef</t>
  </si>
  <si>
    <t>15029549</t>
  </si>
  <si>
    <t>S-1500578/26148/2019</t>
  </si>
  <si>
    <t>1915005781</t>
  </si>
  <si>
    <t>S-1500579/26151/2019</t>
  </si>
  <si>
    <t>1915005791</t>
  </si>
  <si>
    <t>Třešňák Jaroslav</t>
  </si>
  <si>
    <t>62763393</t>
  </si>
  <si>
    <t>S-1500580/26154/2019</t>
  </si>
  <si>
    <t>1915005801</t>
  </si>
  <si>
    <t>Favier Trade, s.r.o.</t>
  </si>
  <si>
    <t>24683574</t>
  </si>
  <si>
    <t>S-1500581/26157/2019</t>
  </si>
  <si>
    <t>1915005811</t>
  </si>
  <si>
    <t>Pavlíčková Jaroslava</t>
  </si>
  <si>
    <t>46049533</t>
  </si>
  <si>
    <t>S-1500582/26077/2019</t>
  </si>
  <si>
    <t>1915005821</t>
  </si>
  <si>
    <t>Nevěřil Lukáš</t>
  </si>
  <si>
    <t>73365513</t>
  </si>
  <si>
    <t>S-1500583/26082/2019</t>
  </si>
  <si>
    <t>1915005831</t>
  </si>
  <si>
    <t>Biskup Vladimír</t>
  </si>
  <si>
    <t>04603168</t>
  </si>
  <si>
    <t>S-1500585/26114/2019</t>
  </si>
  <si>
    <t>1915005851</t>
  </si>
  <si>
    <t>S-1500586/26500/2019</t>
  </si>
  <si>
    <t>1915005861</t>
  </si>
  <si>
    <t>S-1500587/26372/2019</t>
  </si>
  <si>
    <t>1915005871</t>
  </si>
  <si>
    <t>Hájek Jan</t>
  </si>
  <si>
    <t>47699591</t>
  </si>
  <si>
    <t>S-1500588/26412/2019</t>
  </si>
  <si>
    <t>1915005881</t>
  </si>
  <si>
    <t>Dufková Bohumila</t>
  </si>
  <si>
    <t>70928266</t>
  </si>
  <si>
    <t>S-1500589/26540/2019</t>
  </si>
  <si>
    <t>1915005891</t>
  </si>
  <si>
    <t>S-1500590/26549/2019</t>
  </si>
  <si>
    <t>1915005901</t>
  </si>
  <si>
    <t>ZD Nedachlebice, družstvo</t>
  </si>
  <si>
    <t>00140988</t>
  </si>
  <si>
    <t>S-1500591/26434/2019</t>
  </si>
  <si>
    <t>1915005911</t>
  </si>
  <si>
    <t>Bartík Petr, Ing.</t>
  </si>
  <si>
    <t>43369090</t>
  </si>
  <si>
    <t>S-1500592/26425/2019</t>
  </si>
  <si>
    <t>1915005921</t>
  </si>
  <si>
    <t>Hubáček Tomáš</t>
  </si>
  <si>
    <t>62528661</t>
  </si>
  <si>
    <t>S-1500594/26301/2019</t>
  </si>
  <si>
    <t>1915005941</t>
  </si>
  <si>
    <t>ZEMĚDĚLSKÉ DRUŽSTVO Š T Ě D R Á  Doksy</t>
  </si>
  <si>
    <t>00119415</t>
  </si>
  <si>
    <t>S-1500595/26450/2019</t>
  </si>
  <si>
    <t>1915005951</t>
  </si>
  <si>
    <t>BioFish s.r.o.</t>
  </si>
  <si>
    <t>60930527</t>
  </si>
  <si>
    <t>S-1500596/26598/2019</t>
  </si>
  <si>
    <t>1915005961</t>
  </si>
  <si>
    <t>ZERA Rájec a.s.</t>
  </si>
  <si>
    <t>25564854</t>
  </si>
  <si>
    <t>S-1500597/26601/2019</t>
  </si>
  <si>
    <t>1915005971</t>
  </si>
  <si>
    <t>S-1500598/27038/2019</t>
  </si>
  <si>
    <t>1915005981</t>
  </si>
  <si>
    <t>S-1500599/27012/2019</t>
  </si>
  <si>
    <t>1915005991</t>
  </si>
  <si>
    <t>BELLAMA, spol. s r.o.</t>
  </si>
  <si>
    <t>48391905</t>
  </si>
  <si>
    <t>S-1500600/27017/2019</t>
  </si>
  <si>
    <t>1915006001</t>
  </si>
  <si>
    <t>Čížek Jiří</t>
  </si>
  <si>
    <t>19003862</t>
  </si>
  <si>
    <t>S-1500601/27024/2019</t>
  </si>
  <si>
    <t>1915006011</t>
  </si>
  <si>
    <t>Čížek  Ondřej</t>
  </si>
  <si>
    <t>03951138</t>
  </si>
  <si>
    <t>S-1500602/26882/2019</t>
  </si>
  <si>
    <t>1915006021</t>
  </si>
  <si>
    <t>S-1500603/21394/2018</t>
  </si>
  <si>
    <t>1815006031</t>
  </si>
  <si>
    <t>FARMA Loukov s.r.o.</t>
  </si>
  <si>
    <t>49812424</t>
  </si>
  <si>
    <t>S-1500604/26950/2019</t>
  </si>
  <si>
    <t>1915006041</t>
  </si>
  <si>
    <t>Pejchal Pavel, Ing. Mgr.</t>
  </si>
  <si>
    <t>60573911</t>
  </si>
  <si>
    <t>S-1500605/26955/2019</t>
  </si>
  <si>
    <t>1915006051</t>
  </si>
  <si>
    <t>AGROSKAL s.r.o.</t>
  </si>
  <si>
    <t>63491851</t>
  </si>
  <si>
    <t>S-1500606/26958/2019</t>
  </si>
  <si>
    <t>1915006061</t>
  </si>
  <si>
    <t>Patloka Roman</t>
  </si>
  <si>
    <t>68732104</t>
  </si>
  <si>
    <t>S-1500607/28200/2019</t>
  </si>
  <si>
    <t>1915006071</t>
  </si>
  <si>
    <t>S-1500608/28198/2019</t>
  </si>
  <si>
    <t>1915006081</t>
  </si>
  <si>
    <t>S-1500609/28085/2019</t>
  </si>
  <si>
    <t>1915006091</t>
  </si>
  <si>
    <t>S-1500610/28041/2019</t>
  </si>
  <si>
    <t>1915006101</t>
  </si>
  <si>
    <t>S-1500611/28186/2019</t>
  </si>
  <si>
    <t>1915006111</t>
  </si>
  <si>
    <t>SELVEM, s.r.o.</t>
  </si>
  <si>
    <t>49977717</t>
  </si>
  <si>
    <t>S-1500612/28140/2019</t>
  </si>
  <si>
    <t>1915006121</t>
  </si>
  <si>
    <t>Koutský Jiří</t>
  </si>
  <si>
    <t>42940648</t>
  </si>
  <si>
    <t>S-1500613/28145/2019</t>
  </si>
  <si>
    <t>1915006131</t>
  </si>
  <si>
    <t>Koutský Jiří, Ing.</t>
  </si>
  <si>
    <t>42940630</t>
  </si>
  <si>
    <t>S-1500614/28266/2019</t>
  </si>
  <si>
    <t>1915006141</t>
  </si>
  <si>
    <t>Dvůr Kostomlaty spol. s r.o.</t>
  </si>
  <si>
    <t>47535512</t>
  </si>
  <si>
    <t>S-1500615/28251/2019</t>
  </si>
  <si>
    <t>1915006151</t>
  </si>
  <si>
    <t>EKOZEM Trstěnice s.r.o.</t>
  </si>
  <si>
    <t>07375131</t>
  </si>
  <si>
    <t>S-1500616/28454/2019</t>
  </si>
  <si>
    <t>1915006161</t>
  </si>
  <si>
    <t>S-1500617/28371/2019</t>
  </si>
  <si>
    <t>1915006171</t>
  </si>
  <si>
    <t>Zemědělská společnost s.r.o.</t>
  </si>
  <si>
    <t>48401048</t>
  </si>
  <si>
    <t>S-1500619/28273/2019</t>
  </si>
  <si>
    <t>1915006191</t>
  </si>
  <si>
    <t>Blažek Jiří</t>
  </si>
  <si>
    <t>42569401</t>
  </si>
  <si>
    <t>S-1500620/29022/2019</t>
  </si>
  <si>
    <t>1915006201</t>
  </si>
  <si>
    <t>Janák Jindřich</t>
  </si>
  <si>
    <t>72024038</t>
  </si>
  <si>
    <t>S-1500621/29024/2019</t>
  </si>
  <si>
    <t>1915006211</t>
  </si>
  <si>
    <t>S-1500624/29033/2019</t>
  </si>
  <si>
    <t>1915006241</t>
  </si>
  <si>
    <t>S-1500625/29035/2019</t>
  </si>
  <si>
    <t>1915006251</t>
  </si>
  <si>
    <t>S-1500627/29038/2019</t>
  </si>
  <si>
    <t>1915006271</t>
  </si>
  <si>
    <t>Vágnerová Adéla, Ing.</t>
  </si>
  <si>
    <t>66117046</t>
  </si>
  <si>
    <t>S-1500628/29039/2019</t>
  </si>
  <si>
    <t>1915006281</t>
  </si>
  <si>
    <t>S-1500629/29040/2019</t>
  </si>
  <si>
    <t>1915006291</t>
  </si>
  <si>
    <t>Agrodružstvo Zábřeh</t>
  </si>
  <si>
    <t>47673656</t>
  </si>
  <si>
    <t>S-1500630/29044/2019</t>
  </si>
  <si>
    <t>1915006301</t>
  </si>
  <si>
    <t>S-1500631/29050/2019</t>
  </si>
  <si>
    <t>1915006311</t>
  </si>
  <si>
    <t>AGRA Ždánice, a.s.</t>
  </si>
  <si>
    <t>63474964</t>
  </si>
  <si>
    <t>S-1500633/29059/2019</t>
  </si>
  <si>
    <t>1915006331</t>
  </si>
  <si>
    <t>Šusta Michal</t>
  </si>
  <si>
    <t>67171532</t>
  </si>
  <si>
    <t>S-1500634/29068/2019</t>
  </si>
  <si>
    <t>1915006341</t>
  </si>
  <si>
    <t>Rybářství Hluboká cz. s.r.o.</t>
  </si>
  <si>
    <t>28087992</t>
  </si>
  <si>
    <t>S-1500635/29073/2019</t>
  </si>
  <si>
    <t>1915006351</t>
  </si>
  <si>
    <t>S-1500636/29079/2019</t>
  </si>
  <si>
    <t>1915006361</t>
  </si>
  <si>
    <t>S-1500637/29094/2019</t>
  </si>
  <si>
    <t>1915006371</t>
  </si>
  <si>
    <t>S-1500639/29096/2019</t>
  </si>
  <si>
    <t>1915006391</t>
  </si>
  <si>
    <t>AGROMA - JÍKEV, s.r.o.</t>
  </si>
  <si>
    <t>25763253</t>
  </si>
  <si>
    <t>S-1500640/29098/2019</t>
  </si>
  <si>
    <t>1915006401</t>
  </si>
  <si>
    <t>S-1500642/29102/2019</t>
  </si>
  <si>
    <t>1915006421</t>
  </si>
  <si>
    <t>S-1500643/29107/2019</t>
  </si>
  <si>
    <t>1915006431</t>
  </si>
  <si>
    <t>S-1500644/29108/2019</t>
  </si>
  <si>
    <t>1915006441</t>
  </si>
  <si>
    <t>Tománek Alois, Ing.</t>
  </si>
  <si>
    <t>46253572</t>
  </si>
  <si>
    <t>S-1500646/29115/2019</t>
  </si>
  <si>
    <t>1915006461</t>
  </si>
  <si>
    <t>S-1500647/29117/2019</t>
  </si>
  <si>
    <t>1915006471</t>
  </si>
  <si>
    <t>S-1500648/29154/2019</t>
  </si>
  <si>
    <t>1915006481</t>
  </si>
  <si>
    <t>S-1500649/29159/2019</t>
  </si>
  <si>
    <t>1915006491</t>
  </si>
  <si>
    <t>Šoustek Pavel</t>
  </si>
  <si>
    <t>02806886</t>
  </si>
  <si>
    <t>S-1500650/28813/2019</t>
  </si>
  <si>
    <t>1915006501</t>
  </si>
  <si>
    <t>Petermann Václav</t>
  </si>
  <si>
    <t>46807608</t>
  </si>
  <si>
    <t>S-1500652/29169/2019</t>
  </si>
  <si>
    <t>1915006521</t>
  </si>
  <si>
    <t>S-1500653/29171/2019</t>
  </si>
  <si>
    <t>1915006531</t>
  </si>
  <si>
    <t>S-1500654/29177/2019</t>
  </si>
  <si>
    <t>1915006541</t>
  </si>
  <si>
    <t>S-1500657/29195/2019</t>
  </si>
  <si>
    <t>1915006571</t>
  </si>
  <si>
    <t>S-1500658/28722/2019</t>
  </si>
  <si>
    <t>1915006581</t>
  </si>
  <si>
    <t>Godina Ľuboš, Mgr.</t>
  </si>
  <si>
    <t>66239443</t>
  </si>
  <si>
    <t>S-1500659/29208/2019</t>
  </si>
  <si>
    <t>1915006591</t>
  </si>
  <si>
    <t>Fialová Daniela</t>
  </si>
  <si>
    <t>68114061</t>
  </si>
  <si>
    <t>S-1500661/28732/2019</t>
  </si>
  <si>
    <t>1915006611</t>
  </si>
  <si>
    <t>Hlobilová Martina</t>
  </si>
  <si>
    <t>04037294</t>
  </si>
  <si>
    <t>S-1500664/28747/2019</t>
  </si>
  <si>
    <t>1915006641</t>
  </si>
  <si>
    <t>Körner Karel</t>
  </si>
  <si>
    <t>60969253</t>
  </si>
  <si>
    <t>S-1500666/29224/2019</t>
  </si>
  <si>
    <t>1915006661</t>
  </si>
  <si>
    <t>Šubrt Karel</t>
  </si>
  <si>
    <t>43104525</t>
  </si>
  <si>
    <t>S-1500669/29233/2019</t>
  </si>
  <si>
    <t>1915006691</t>
  </si>
  <si>
    <t>S-1500671/29237/2019</t>
  </si>
  <si>
    <t>1915006711</t>
  </si>
  <si>
    <t>S-1500674/29248/2019</t>
  </si>
  <si>
    <t>1915006741</t>
  </si>
  <si>
    <t>Pecina Bohuslav</t>
  </si>
  <si>
    <t>60306874</t>
  </si>
  <si>
    <t>S-1500675/28500/2019</t>
  </si>
  <si>
    <t>1915006751</t>
  </si>
  <si>
    <t>Bauer Zdeněk</t>
  </si>
  <si>
    <t>48523623</t>
  </si>
  <si>
    <t>S-1500676/29252/2019</t>
  </si>
  <si>
    <t>1915006761</t>
  </si>
  <si>
    <t>Zemědělské obchodní družstvo ''Blata''</t>
  </si>
  <si>
    <t>00109657</t>
  </si>
  <si>
    <t>S-1500677/28509/2019</t>
  </si>
  <si>
    <t>1915006771</t>
  </si>
  <si>
    <t>Bauer Lukáš</t>
  </si>
  <si>
    <t>06979301</t>
  </si>
  <si>
    <t>S-1500678/29255/2019</t>
  </si>
  <si>
    <t>1915006781</t>
  </si>
  <si>
    <t>S-1500679/22467/2018</t>
  </si>
  <si>
    <t>1815006791</t>
  </si>
  <si>
    <t>Manažerská akademie jakosti, a.s.</t>
  </si>
  <si>
    <t>17047137</t>
  </si>
  <si>
    <t>S-1500679/28514/2019</t>
  </si>
  <si>
    <t>1915006791</t>
  </si>
  <si>
    <t>Bauer Jiří</t>
  </si>
  <si>
    <t>76175740</t>
  </si>
  <si>
    <t>S-1500680/29264/2019</t>
  </si>
  <si>
    <t>1915006801</t>
  </si>
  <si>
    <t>MANI, spol. s r.o.</t>
  </si>
  <si>
    <t>46680055</t>
  </si>
  <si>
    <t>S-1500681/29268/2019</t>
  </si>
  <si>
    <t>1915006811</t>
  </si>
  <si>
    <t>BG KAROLINA, k.s.</t>
  </si>
  <si>
    <t>14704293</t>
  </si>
  <si>
    <t>S-1500683/29271/2019</t>
  </si>
  <si>
    <t>1915006831</t>
  </si>
  <si>
    <t>S-1500684/29276/2019</t>
  </si>
  <si>
    <t>1915006841</t>
  </si>
  <si>
    <t>S-1500685/29277/2019</t>
  </si>
  <si>
    <t>1915006851</t>
  </si>
  <si>
    <t>Eko-agro Podyjí, s.r.o.</t>
  </si>
  <si>
    <t>05458544</t>
  </si>
  <si>
    <t>S-1500686/28699/2019</t>
  </si>
  <si>
    <t>1915006861</t>
  </si>
  <si>
    <t>Kučera Jan Ing.</t>
  </si>
  <si>
    <t>76516580</t>
  </si>
  <si>
    <t>S-1500687/28580/2019</t>
  </si>
  <si>
    <t>1915006871</t>
  </si>
  <si>
    <t>S-1500688/28569/2019</t>
  </si>
  <si>
    <t>1915006881</t>
  </si>
  <si>
    <t>Zemědělské družstvo Mostek</t>
  </si>
  <si>
    <t>00131351</t>
  </si>
  <si>
    <t>S-1500689/28563/2019</t>
  </si>
  <si>
    <t>1915006891</t>
  </si>
  <si>
    <t>Bureš Josef</t>
  </si>
  <si>
    <t>44470819</t>
  </si>
  <si>
    <t>S-1500690/28664/2019</t>
  </si>
  <si>
    <t>1915006901</t>
  </si>
  <si>
    <t>S-1500691/28604/2019</t>
  </si>
  <si>
    <t>1915006911</t>
  </si>
  <si>
    <t>62326945</t>
  </si>
  <si>
    <t>S-1500692/28610/2019</t>
  </si>
  <si>
    <t>1915006921</t>
  </si>
  <si>
    <t>Drůbeží farma Komárov s.r.o.</t>
  </si>
  <si>
    <t>28620585</t>
  </si>
  <si>
    <t>S-1500693/28616/2019</t>
  </si>
  <si>
    <t>1915006931</t>
  </si>
  <si>
    <t>Zemědělské obchodní družstvo Litultovice</t>
  </si>
  <si>
    <t>25820311</t>
  </si>
  <si>
    <t>S-1500694/28618/2019</t>
  </si>
  <si>
    <t>1915006941</t>
  </si>
  <si>
    <t>Zemědělský podnik Kružberk s.r.o.</t>
  </si>
  <si>
    <t>28637984</t>
  </si>
  <si>
    <t>S-1500695/28875/2019</t>
  </si>
  <si>
    <t>1915006951</t>
  </si>
  <si>
    <t>Slámová Zdenka</t>
  </si>
  <si>
    <t>48257532</t>
  </si>
  <si>
    <t>S-1500696/28881/2019</t>
  </si>
  <si>
    <t>1915006961</t>
  </si>
  <si>
    <t>Kahoun Prokop</t>
  </si>
  <si>
    <t>42394104</t>
  </si>
  <si>
    <t>S-1500697/28885/2019</t>
  </si>
  <si>
    <t>1915006971</t>
  </si>
  <si>
    <t>S-1500698/28587/2019</t>
  </si>
  <si>
    <t>1915006981</t>
  </si>
  <si>
    <t>Kolacia Pavel, Mgr.</t>
  </si>
  <si>
    <t>72558695</t>
  </si>
  <si>
    <t>S-1500699/28640/2019</t>
  </si>
  <si>
    <t>1915006991</t>
  </si>
  <si>
    <t>S-1500700/29473/2019</t>
  </si>
  <si>
    <t>1915007001</t>
  </si>
  <si>
    <t>Dastych  Petr</t>
  </si>
  <si>
    <t>43188214</t>
  </si>
  <si>
    <t>S-1500702/29482/2019</t>
  </si>
  <si>
    <t>1915007021</t>
  </si>
  <si>
    <t>Kudla Luboš</t>
  </si>
  <si>
    <t>70201951</t>
  </si>
  <si>
    <t>S-1500703/29492/2019</t>
  </si>
  <si>
    <t>1915007031</t>
  </si>
  <si>
    <t>Malina Ondřej</t>
  </si>
  <si>
    <t>75114810</t>
  </si>
  <si>
    <t>S-1500704/29505/2019</t>
  </si>
  <si>
    <t>1915007041</t>
  </si>
  <si>
    <t>Zemědělské obchodní družstvo Číčenice</t>
  </si>
  <si>
    <t>48204820</t>
  </si>
  <si>
    <t>S-1500705/29531/2019</t>
  </si>
  <si>
    <t>1915007051</t>
  </si>
  <si>
    <t>S-1500706/29539/2019</t>
  </si>
  <si>
    <t>1915007061</t>
  </si>
  <si>
    <t>FKP Frýdlant, s.r.o.</t>
  </si>
  <si>
    <t>27261883</t>
  </si>
  <si>
    <t>S-1500707/29542/2019</t>
  </si>
  <si>
    <t>1915007071</t>
  </si>
  <si>
    <t>Procházka Josef, Ing.</t>
  </si>
  <si>
    <t>64031471</t>
  </si>
  <si>
    <t>S-1500708/29545/2019</t>
  </si>
  <si>
    <t>1915007081</t>
  </si>
  <si>
    <t>Klinger Jaroslav</t>
  </si>
  <si>
    <t>43195326</t>
  </si>
  <si>
    <t>S-1500709/29661/2019</t>
  </si>
  <si>
    <t>1915007091</t>
  </si>
  <si>
    <t>S-1500710/29646/2019</t>
  </si>
  <si>
    <t>1915007101</t>
  </si>
  <si>
    <t>Šebesta František, Ing.</t>
  </si>
  <si>
    <t>40740412</t>
  </si>
  <si>
    <t>S-1500711/29781/2019</t>
  </si>
  <si>
    <t>1915007111</t>
  </si>
  <si>
    <t>S-1500712/29784/2019</t>
  </si>
  <si>
    <t>1915007121</t>
  </si>
  <si>
    <t>JAKARTA, s.r.o.</t>
  </si>
  <si>
    <t>25379003</t>
  </si>
  <si>
    <t>S-1500713/29894/2019</t>
  </si>
  <si>
    <t>1915007131</t>
  </si>
  <si>
    <t>S-1500714/29896/2019</t>
  </si>
  <si>
    <t>1915007141</t>
  </si>
  <si>
    <t>S-1500716/29915/2019</t>
  </si>
  <si>
    <t>1915007161</t>
  </si>
  <si>
    <t>Švec Václav, Ing.</t>
  </si>
  <si>
    <t>42711304</t>
  </si>
  <si>
    <t>S-1500717/30105/2019</t>
  </si>
  <si>
    <t>1915007171</t>
  </si>
  <si>
    <t>Konečný Lukáš</t>
  </si>
  <si>
    <t>75127431</t>
  </si>
  <si>
    <t>S-1500718/30110/2019</t>
  </si>
  <si>
    <t>1915007181</t>
  </si>
  <si>
    <t>F A R M A   H U C U L , s.r.o.</t>
  </si>
  <si>
    <t>45534918</t>
  </si>
  <si>
    <t>S-1500719/30111/2019</t>
  </si>
  <si>
    <t>1915007191</t>
  </si>
  <si>
    <t>S-1500720/30112/2019</t>
  </si>
  <si>
    <t>1915007201</t>
  </si>
  <si>
    <t>Zítek Jaroslav</t>
  </si>
  <si>
    <t>43856349</t>
  </si>
  <si>
    <t>S-1500723/30118/2019</t>
  </si>
  <si>
    <t>1915007231</t>
  </si>
  <si>
    <t>S-1500724/30125/2019</t>
  </si>
  <si>
    <t>1915007241</t>
  </si>
  <si>
    <t>VINO TRAVEL s.r.o.</t>
  </si>
  <si>
    <t>26908361</t>
  </si>
  <si>
    <t>S-1500725/30127/2019</t>
  </si>
  <si>
    <t>1915007251</t>
  </si>
  <si>
    <t>Náš Dvůr s.r.o.</t>
  </si>
  <si>
    <t>03760651</t>
  </si>
  <si>
    <t>S-1500726/30129/2019</t>
  </si>
  <si>
    <t>1915007261</t>
  </si>
  <si>
    <t>PVDP Invest s.r.o.</t>
  </si>
  <si>
    <t>27385566</t>
  </si>
  <si>
    <t>S-1500727/30131/2019</t>
  </si>
  <si>
    <t>1915007271</t>
  </si>
  <si>
    <t>Česká PIC s.r.o.</t>
  </si>
  <si>
    <t>63486717</t>
  </si>
  <si>
    <t>S-1500728/24212/2018</t>
  </si>
  <si>
    <t>1815007281</t>
  </si>
  <si>
    <t>REDU, spol. s r.o.</t>
  </si>
  <si>
    <t>49969749</t>
  </si>
  <si>
    <t>S-1500728/30137/2019</t>
  </si>
  <si>
    <t>1915007281</t>
  </si>
  <si>
    <t>Grim David</t>
  </si>
  <si>
    <t>70625697</t>
  </si>
  <si>
    <t>S-1500730/30143/2019</t>
  </si>
  <si>
    <t>1915007301</t>
  </si>
  <si>
    <t>Váňová Martina</t>
  </si>
  <si>
    <t>70657581</t>
  </si>
  <si>
    <t>S-1500731/30146/2019</t>
  </si>
  <si>
    <t>1915007311</t>
  </si>
  <si>
    <t>JISTUZA, výrobně-obchodní družstvo</t>
  </si>
  <si>
    <t>60826711</t>
  </si>
  <si>
    <t>S-1500732/30150/2019</t>
  </si>
  <si>
    <t>1915007321</t>
  </si>
  <si>
    <t>S-1500733/30162/2019</t>
  </si>
  <si>
    <t>1915007331</t>
  </si>
  <si>
    <t>Agrokiwi spol. s r.o.</t>
  </si>
  <si>
    <t>60933950</t>
  </si>
  <si>
    <t>S-1500734/30164/2019</t>
  </si>
  <si>
    <t>1915007341</t>
  </si>
  <si>
    <t>Hándl Vladimír</t>
  </si>
  <si>
    <t>68521235</t>
  </si>
  <si>
    <t>S-1500735/30165/2019</t>
  </si>
  <si>
    <t>1915007351</t>
  </si>
  <si>
    <t>Fencl Lukáš, Ing.</t>
  </si>
  <si>
    <t>62811363</t>
  </si>
  <si>
    <t>S-1500737/30101/2019</t>
  </si>
  <si>
    <t>1915007371</t>
  </si>
  <si>
    <t>Šilhanová Marie</t>
  </si>
  <si>
    <t>18910432</t>
  </si>
  <si>
    <t>S-1500738/30247/2019</t>
  </si>
  <si>
    <t>1915007381</t>
  </si>
  <si>
    <t>SEDUK DUKOVANY, spol. s r.o.</t>
  </si>
  <si>
    <t>46992154</t>
  </si>
  <si>
    <t>S-1500739/30183/2019</t>
  </si>
  <si>
    <t>1915007391</t>
  </si>
  <si>
    <t>Buchtele Pavel</t>
  </si>
  <si>
    <t>60665076</t>
  </si>
  <si>
    <t>S-1500740/30097/2019</t>
  </si>
  <si>
    <t>1915007401</t>
  </si>
  <si>
    <t>Pohan Jaroslav</t>
  </si>
  <si>
    <t>49755021</t>
  </si>
  <si>
    <t>S-1500741/31457/2019</t>
  </si>
  <si>
    <t>1915007411</t>
  </si>
  <si>
    <t>S-1500742/31462/2019</t>
  </si>
  <si>
    <t>1915007421</t>
  </si>
  <si>
    <t>Nouza Petr Ing.</t>
  </si>
  <si>
    <t>46636421</t>
  </si>
  <si>
    <t>S-1500743/31469/2019</t>
  </si>
  <si>
    <t>1915007431</t>
  </si>
  <si>
    <t>Nouza s.r.o.</t>
  </si>
  <si>
    <t>04656563</t>
  </si>
  <si>
    <t>S-1500744/31470/2019</t>
  </si>
  <si>
    <t>1915007441</t>
  </si>
  <si>
    <t>Vykáň, a.s.</t>
  </si>
  <si>
    <t>46356193</t>
  </si>
  <si>
    <t>S-1500745/31471/2019</t>
  </si>
  <si>
    <t>1915007451</t>
  </si>
  <si>
    <t>S-1500748/31496/2019</t>
  </si>
  <si>
    <t>1915007481</t>
  </si>
  <si>
    <t>Blažek Petr, Ing.</t>
  </si>
  <si>
    <t>48550957</t>
  </si>
  <si>
    <t>S-1500750/31504/2019</t>
  </si>
  <si>
    <t>1915007501</t>
  </si>
  <si>
    <t>S-1500751/31509/2019</t>
  </si>
  <si>
    <t>1915007511</t>
  </si>
  <si>
    <t>Čepela Josef Ing.</t>
  </si>
  <si>
    <t>42192455</t>
  </si>
  <si>
    <t>S-1500752/31510/2019</t>
  </si>
  <si>
    <t>1915007521</t>
  </si>
  <si>
    <t>S-1500753/31514/2019</t>
  </si>
  <si>
    <t>1915007531</t>
  </si>
  <si>
    <t>Pokorný Vladimír</t>
  </si>
  <si>
    <t>11254785</t>
  </si>
  <si>
    <t>S-1500755/31518/2019</t>
  </si>
  <si>
    <t>1915007551</t>
  </si>
  <si>
    <t>Šusta Milan</t>
  </si>
  <si>
    <t>45011699</t>
  </si>
  <si>
    <t>S-1500756/31522/2019</t>
  </si>
  <si>
    <t>1915007561</t>
  </si>
  <si>
    <t>ZVOS Hustopeče s.r.o.</t>
  </si>
  <si>
    <t>29208891</t>
  </si>
  <si>
    <t>S-1500757/31526/2019</t>
  </si>
  <si>
    <t>1915007571</t>
  </si>
  <si>
    <t>Mach Jaroslav</t>
  </si>
  <si>
    <t>46623485</t>
  </si>
  <si>
    <t>S-1500758/31530/2019</t>
  </si>
  <si>
    <t>1915007581</t>
  </si>
  <si>
    <t>Smotlacha Radek, Ing.</t>
  </si>
  <si>
    <t>42714575</t>
  </si>
  <si>
    <t>S-1500759/31534/2019</t>
  </si>
  <si>
    <t>1915007591</t>
  </si>
  <si>
    <t>43595316</t>
  </si>
  <si>
    <t>S-1500760/30457/2019</t>
  </si>
  <si>
    <t>1915007601</t>
  </si>
  <si>
    <t>Konvalinka Libor</t>
  </si>
  <si>
    <t>67028381</t>
  </si>
  <si>
    <t>S-1500761/30452/2019</t>
  </si>
  <si>
    <t>1915007611</t>
  </si>
  <si>
    <t>S-1500762/30492/2019</t>
  </si>
  <si>
    <t>1915007621</t>
  </si>
  <si>
    <t>S-1500764/30482/2019</t>
  </si>
  <si>
    <t>1915007641</t>
  </si>
  <si>
    <t>Veselý Pavel, Ing.</t>
  </si>
  <si>
    <t>04796365</t>
  </si>
  <si>
    <t>S-1500765/24835/2018</t>
  </si>
  <si>
    <t>1815007651</t>
  </si>
  <si>
    <t>STATEK BENECKO s.r.o.</t>
  </si>
  <si>
    <t>64257461</t>
  </si>
  <si>
    <t>S-1500765/30478/2019</t>
  </si>
  <si>
    <t>1915007651</t>
  </si>
  <si>
    <t>S-1500766/30476/2019</t>
  </si>
  <si>
    <t>1915007661</t>
  </si>
  <si>
    <t>Jakubčíková Miroslava</t>
  </si>
  <si>
    <t>75694956</t>
  </si>
  <si>
    <t>S-1500767/30469/2019</t>
  </si>
  <si>
    <t>1915007671</t>
  </si>
  <si>
    <t>S-1500768/30504/2019</t>
  </si>
  <si>
    <t>1915007681</t>
  </si>
  <si>
    <t>Šmerák Jiří</t>
  </si>
  <si>
    <t>42598907</t>
  </si>
  <si>
    <t>S-1500769/30430/2019</t>
  </si>
  <si>
    <t>1915007691</t>
  </si>
  <si>
    <t>Šindelář Bohumír, Ing.</t>
  </si>
  <si>
    <t>14481685</t>
  </si>
  <si>
    <t>S-1500770/30432/2019</t>
  </si>
  <si>
    <t>1915007701</t>
  </si>
  <si>
    <t>Podolák Jiří, Ing.</t>
  </si>
  <si>
    <t>47234423</t>
  </si>
  <si>
    <t>S-1500772/30407/2019</t>
  </si>
  <si>
    <t>1915007721</t>
  </si>
  <si>
    <t>Homolka Roman</t>
  </si>
  <si>
    <t>71245006</t>
  </si>
  <si>
    <t>S-1500773/30405/2019</t>
  </si>
  <si>
    <t>1915007731</t>
  </si>
  <si>
    <t>Kučera Zdeněk</t>
  </si>
  <si>
    <t>75013347</t>
  </si>
  <si>
    <t>S-1500774/31035/2019</t>
  </si>
  <si>
    <t>1915007741</t>
  </si>
  <si>
    <t>S-1500775/31172/2019</t>
  </si>
  <si>
    <t>1915007751</t>
  </si>
  <si>
    <t>S-1500778/31161/2019</t>
  </si>
  <si>
    <t>1915007781</t>
  </si>
  <si>
    <t>Hamlík Jiří</t>
  </si>
  <si>
    <t>47260696</t>
  </si>
  <si>
    <t>S-1500779/31158/2019</t>
  </si>
  <si>
    <t>1915007791</t>
  </si>
  <si>
    <t>Nováková Hana</t>
  </si>
  <si>
    <t>75040026</t>
  </si>
  <si>
    <t>S-1500784/30697/2019</t>
  </si>
  <si>
    <t>1915007841</t>
  </si>
  <si>
    <t>65942574</t>
  </si>
  <si>
    <t>S-1500786/30659/2019</t>
  </si>
  <si>
    <t>1915007861</t>
  </si>
  <si>
    <t>ZVS NEMYŠL, spol. s r.o.</t>
  </si>
  <si>
    <t>63908981</t>
  </si>
  <si>
    <t>S-1500787/30569/2019</t>
  </si>
  <si>
    <t>1915007871</t>
  </si>
  <si>
    <t>S-1500788/30584/2019</t>
  </si>
  <si>
    <t>1915007881</t>
  </si>
  <si>
    <t>S-1500789/31086/2019</t>
  </si>
  <si>
    <t>1915007891</t>
  </si>
  <si>
    <t>Chovančák Robert</t>
  </si>
  <si>
    <t>73192112</t>
  </si>
  <si>
    <t>S-1500790/31067/2019</t>
  </si>
  <si>
    <t>1915007901</t>
  </si>
  <si>
    <t>S-1500792/31222/2019</t>
  </si>
  <si>
    <t>1915007921</t>
  </si>
  <si>
    <t>AGRO družstvo Golčův Jeníkov</t>
  </si>
  <si>
    <t>64829928</t>
  </si>
  <si>
    <t>S-1500793/31231/2019</t>
  </si>
  <si>
    <t>1915007931</t>
  </si>
  <si>
    <t>Zemědělské obchodní družstvo Skryje</t>
  </si>
  <si>
    <t>00122971</t>
  </si>
  <si>
    <t>S-1500794/31177/2019</t>
  </si>
  <si>
    <t>1915007941</t>
  </si>
  <si>
    <t>Pozep Vlkanov s.r.o.</t>
  </si>
  <si>
    <t>24815926</t>
  </si>
  <si>
    <t>S-1500795/30591/2019</t>
  </si>
  <si>
    <t>1915007951</t>
  </si>
  <si>
    <t>Horáček Čeněk</t>
  </si>
  <si>
    <t>44678053</t>
  </si>
  <si>
    <t>S-1500796/30621/2019</t>
  </si>
  <si>
    <t>1915007961</t>
  </si>
  <si>
    <t>Horáčková Hana</t>
  </si>
  <si>
    <t>02331951</t>
  </si>
  <si>
    <t>S-1500797/31465/2019</t>
  </si>
  <si>
    <t>1915007971</t>
  </si>
  <si>
    <t>Kozel Miroslav</t>
  </si>
  <si>
    <t>46681680</t>
  </si>
  <si>
    <t>S-1500798/31430/2019</t>
  </si>
  <si>
    <t>1915007981</t>
  </si>
  <si>
    <t>Pártl Martin, Bc.</t>
  </si>
  <si>
    <t>71246045</t>
  </si>
  <si>
    <t>S-1500799/31497/2019</t>
  </si>
  <si>
    <t>1915007991</t>
  </si>
  <si>
    <t>TINOSS s.r.o.</t>
  </si>
  <si>
    <t>25161491</t>
  </si>
  <si>
    <t>S-1500803/25909/2018</t>
  </si>
  <si>
    <t>1815008031</t>
  </si>
  <si>
    <t>S-1500805/31276/2019</t>
  </si>
  <si>
    <t>1915008051</t>
  </si>
  <si>
    <t>S-1500806/31284/2019</t>
  </si>
  <si>
    <t>1915008061</t>
  </si>
  <si>
    <t>Škrle Pavel Mgr.</t>
  </si>
  <si>
    <t>47020199</t>
  </si>
  <si>
    <t>S-1500807/31557/2019</t>
  </si>
  <si>
    <t>1915008071</t>
  </si>
  <si>
    <t>S-1500808/31578/2019</t>
  </si>
  <si>
    <t>1915008081</t>
  </si>
  <si>
    <t>Plaček Pavel</t>
  </si>
  <si>
    <t>67024891</t>
  </si>
  <si>
    <t>S-1500809/31784/2019</t>
  </si>
  <si>
    <t>1915008091</t>
  </si>
  <si>
    <t>Fajstlová Jana</t>
  </si>
  <si>
    <t>72021471</t>
  </si>
  <si>
    <t>S-1500810/31780/2019</t>
  </si>
  <si>
    <t>1915008101</t>
  </si>
  <si>
    <t>Kapec Michal</t>
  </si>
  <si>
    <t>70901350</t>
  </si>
  <si>
    <t>S-1500811/31836/2019</t>
  </si>
  <si>
    <t>1915008111</t>
  </si>
  <si>
    <t>Dabel Ovile, s.r.o.</t>
  </si>
  <si>
    <t>26173981</t>
  </si>
  <si>
    <t>S-1500812/31835/2019</t>
  </si>
  <si>
    <t>1915008121</t>
  </si>
  <si>
    <t>Firman Josef, Ing.</t>
  </si>
  <si>
    <t>43173322</t>
  </si>
  <si>
    <t>S-1500813/31837/2019</t>
  </si>
  <si>
    <t>1915008131</t>
  </si>
  <si>
    <t>Zemědělské družstvo AGRO ONDŘEJOV</t>
  </si>
  <si>
    <t>47048531</t>
  </si>
  <si>
    <t>S-1500815/31842/2019</t>
  </si>
  <si>
    <t>1915008151</t>
  </si>
  <si>
    <t>S-1500816/31838/2019</t>
  </si>
  <si>
    <t>1915008161</t>
  </si>
  <si>
    <t>S-1500817/32127/2019</t>
  </si>
  <si>
    <t>1915008171</t>
  </si>
  <si>
    <t>S-1500818/31609/2019</t>
  </si>
  <si>
    <t>1915008181</t>
  </si>
  <si>
    <t>Kubizňák Miroslav</t>
  </si>
  <si>
    <t>76160122</t>
  </si>
  <si>
    <t>S-1500819/31960/2019</t>
  </si>
  <si>
    <t>1915008191</t>
  </si>
  <si>
    <t>Farma Hlubočec s.r.o.</t>
  </si>
  <si>
    <t>28616651</t>
  </si>
  <si>
    <t>S-1500822/31941/2019</t>
  </si>
  <si>
    <t>1915008221</t>
  </si>
  <si>
    <t>S-1500823/32182/2019</t>
  </si>
  <si>
    <t>1915008231</t>
  </si>
  <si>
    <t>Kocmanová Jana</t>
  </si>
  <si>
    <t>40142892</t>
  </si>
  <si>
    <t>S-1500825/32136/2019</t>
  </si>
  <si>
    <t>1915008251</t>
  </si>
  <si>
    <t>ZEMĚDĚLSKÉ OBCHODNÍ DRUŽSTVO MIROTICE</t>
  </si>
  <si>
    <t>00112518</t>
  </si>
  <si>
    <t>S-1500826/32345/2019</t>
  </si>
  <si>
    <t>1915008261</t>
  </si>
  <si>
    <t>EKOCHOV s.r.o.</t>
  </si>
  <si>
    <t>60617381</t>
  </si>
  <si>
    <t>S-1500827/32349/2019</t>
  </si>
  <si>
    <t>1915008271</t>
  </si>
  <si>
    <t>Náhoří s.r.o.</t>
  </si>
  <si>
    <t>28092384</t>
  </si>
  <si>
    <t>S-1500828/32328/2019</t>
  </si>
  <si>
    <t>1915008281</t>
  </si>
  <si>
    <t>Mazanec Martin, Ing.</t>
  </si>
  <si>
    <t>07576854</t>
  </si>
  <si>
    <t>S-1500831/32350/2019</t>
  </si>
  <si>
    <t>1915008311</t>
  </si>
  <si>
    <t>Bytel František</t>
  </si>
  <si>
    <t>03644626</t>
  </si>
  <si>
    <t>S-1500836/32647/2019</t>
  </si>
  <si>
    <t>1915008361</t>
  </si>
  <si>
    <t>Vávra Zdeněk</t>
  </si>
  <si>
    <t>45469938</t>
  </si>
  <si>
    <t>S-1500837/32407/2019</t>
  </si>
  <si>
    <t>1915008371</t>
  </si>
  <si>
    <t>Marcolová Jana</t>
  </si>
  <si>
    <t>46110887</t>
  </si>
  <si>
    <t>S-1500838/32659/2019</t>
  </si>
  <si>
    <t>1915008381</t>
  </si>
  <si>
    <t>Svoboda Petr</t>
  </si>
  <si>
    <t>44163177</t>
  </si>
  <si>
    <t>S-1500839/32656/2019</t>
  </si>
  <si>
    <t>1915008391</t>
  </si>
  <si>
    <t>S-1500840/32642/2019</t>
  </si>
  <si>
    <t>1915008401</t>
  </si>
  <si>
    <t>S-1500842/32428/2019</t>
  </si>
  <si>
    <t>1915008421</t>
  </si>
  <si>
    <t>AB Bor, s.r.o.</t>
  </si>
  <si>
    <t>48363766</t>
  </si>
  <si>
    <t>S-1500845/33156/2019</t>
  </si>
  <si>
    <t>1915008451</t>
  </si>
  <si>
    <t>Poláček Oldřich</t>
  </si>
  <si>
    <t>18583636</t>
  </si>
  <si>
    <t>S-1500846/33157/2019</t>
  </si>
  <si>
    <t>1915008461</t>
  </si>
  <si>
    <t>Poláčková Barbora, Ing.</t>
  </si>
  <si>
    <t>72089075</t>
  </si>
  <si>
    <t>S-1500847/33159/2019</t>
  </si>
  <si>
    <t>1915008471</t>
  </si>
  <si>
    <t>Růžička Jan, Ing.</t>
  </si>
  <si>
    <t>75128659</t>
  </si>
  <si>
    <t>S-1500848/33162/2019</t>
  </si>
  <si>
    <t>1915008481</t>
  </si>
  <si>
    <t>S-1500850/33167/2019</t>
  </si>
  <si>
    <t>1915008501</t>
  </si>
  <si>
    <t>Rybářství Haška s.r.o.</t>
  </si>
  <si>
    <t>04656482</t>
  </si>
  <si>
    <t>S-1500852/33173/2019</t>
  </si>
  <si>
    <t>1915008521</t>
  </si>
  <si>
    <t>S-1500853/33174/2019</t>
  </si>
  <si>
    <t>1915008531</t>
  </si>
  <si>
    <t>Kořán Jan, Ing.</t>
  </si>
  <si>
    <t>48351741</t>
  </si>
  <si>
    <t>S-1500854/33175/2019</t>
  </si>
  <si>
    <t>1915008541</t>
  </si>
  <si>
    <t>Herot Miroslav</t>
  </si>
  <si>
    <t>70629439</t>
  </si>
  <si>
    <t>S-1500855/33176/2019</t>
  </si>
  <si>
    <t>1915008551</t>
  </si>
  <si>
    <t>ZEM B a B  spol. s r.o.</t>
  </si>
  <si>
    <t>48203262</t>
  </si>
  <si>
    <t>S-1500856/33178/2019</t>
  </si>
  <si>
    <t>1915008561</t>
  </si>
  <si>
    <t>Janda Jiří, Ing.</t>
  </si>
  <si>
    <t>40707059</t>
  </si>
  <si>
    <t>S-1500860/33216/2019</t>
  </si>
  <si>
    <t>1915008601</t>
  </si>
  <si>
    <t>Knápková Kristýna, Ing.</t>
  </si>
  <si>
    <t>88150607</t>
  </si>
  <si>
    <t>S-1500861/33217/2019</t>
  </si>
  <si>
    <t>1915008611</t>
  </si>
  <si>
    <t>Zemědělské družstvo Štoky</t>
  </si>
  <si>
    <t>48155233</t>
  </si>
  <si>
    <t>S-1500862/33226/2019</t>
  </si>
  <si>
    <t>1915008621</t>
  </si>
  <si>
    <t>Dobeš Tomáš, Ing.</t>
  </si>
  <si>
    <t>61471551</t>
  </si>
  <si>
    <t>S-1500863/33230/2019</t>
  </si>
  <si>
    <t>1915008631</t>
  </si>
  <si>
    <t>Antl Vít, Ing.</t>
  </si>
  <si>
    <t>46152164</t>
  </si>
  <si>
    <t>S-1500865/33236/2019</t>
  </si>
  <si>
    <t>1915008651</t>
  </si>
  <si>
    <t>Zemědělské družstvo vlastníků</t>
  </si>
  <si>
    <t>46505938</t>
  </si>
  <si>
    <t>S-1500869/33250/2019</t>
  </si>
  <si>
    <t>1915008691</t>
  </si>
  <si>
    <t>ZEVOS s.r.o.</t>
  </si>
  <si>
    <t>47549319</t>
  </si>
  <si>
    <t>S-1500870/32780/2019</t>
  </si>
  <si>
    <t>1915008701</t>
  </si>
  <si>
    <t>Bartušek Roman</t>
  </si>
  <si>
    <t>71251871</t>
  </si>
  <si>
    <t>S-1500871/32787/2019</t>
  </si>
  <si>
    <t>1915008711</t>
  </si>
  <si>
    <t>S-1500872/32793/2019</t>
  </si>
  <si>
    <t>1915008721</t>
  </si>
  <si>
    <t>Smolík Václav</t>
  </si>
  <si>
    <t>10289194</t>
  </si>
  <si>
    <t>S-1500873/32764/2019</t>
  </si>
  <si>
    <t>1915008731</t>
  </si>
  <si>
    <t>68280599</t>
  </si>
  <si>
    <t>S-1500874/32812/2019</t>
  </si>
  <si>
    <t>1915008741</t>
  </si>
  <si>
    <t>S-1500875/32908/2019</t>
  </si>
  <si>
    <t>1915008751</t>
  </si>
  <si>
    <t>Chaloupek Miroslav</t>
  </si>
  <si>
    <t>64770320</t>
  </si>
  <si>
    <t>S-1500876/32894/2019</t>
  </si>
  <si>
    <t>1915008761</t>
  </si>
  <si>
    <t>Jetmarová Miluše</t>
  </si>
  <si>
    <t>44469497</t>
  </si>
  <si>
    <t>S-1500878/33534/2019</t>
  </si>
  <si>
    <t>1915008781</t>
  </si>
  <si>
    <t>S-1500879/33530/2019</t>
  </si>
  <si>
    <t>1915008791</t>
  </si>
  <si>
    <t>S-1500880/33298/2019</t>
  </si>
  <si>
    <t>1915008801</t>
  </si>
  <si>
    <t>S-1500881/33334/2019</t>
  </si>
  <si>
    <t>1915008811</t>
  </si>
  <si>
    <t>Zemědělské družstvo Rakvice</t>
  </si>
  <si>
    <t>00134490</t>
  </si>
  <si>
    <t>S-1500882/33338/2019</t>
  </si>
  <si>
    <t>1915008821</t>
  </si>
  <si>
    <t>MITOMA Vrbice, s.r.o.</t>
  </si>
  <si>
    <t>25341448</t>
  </si>
  <si>
    <t>S-1500883/33301/2019</t>
  </si>
  <si>
    <t>1915008831</t>
  </si>
  <si>
    <t>Ludvík Martin, Ing.</t>
  </si>
  <si>
    <t>13536214</t>
  </si>
  <si>
    <t>S-1500885/33309/2019</t>
  </si>
  <si>
    <t>1915008851</t>
  </si>
  <si>
    <t>SADY ROKOS, s. r. o.</t>
  </si>
  <si>
    <t>60914696</t>
  </si>
  <si>
    <t>S-1500886/33323/2019</t>
  </si>
  <si>
    <t>1915008861</t>
  </si>
  <si>
    <t>S-1500887/33285/2019</t>
  </si>
  <si>
    <t>1915008871</t>
  </si>
  <si>
    <t>Janeček Miloslav, Ing.</t>
  </si>
  <si>
    <t>43462553</t>
  </si>
  <si>
    <t>S-1500889/34190/2019</t>
  </si>
  <si>
    <t>1915008891</t>
  </si>
  <si>
    <t>Voldřich Vladislav, Ing.</t>
  </si>
  <si>
    <t>41881737</t>
  </si>
  <si>
    <t>S-1500890/34193/2019</t>
  </si>
  <si>
    <t>1915008901</t>
  </si>
  <si>
    <t>Čarek Václav</t>
  </si>
  <si>
    <t>41940237</t>
  </si>
  <si>
    <t>S-1500891/34197/2019</t>
  </si>
  <si>
    <t>1915008911</t>
  </si>
  <si>
    <t>Šustr Václav</t>
  </si>
  <si>
    <t>47260483</t>
  </si>
  <si>
    <t>S-1500892/34201/2019</t>
  </si>
  <si>
    <t>1915008921</t>
  </si>
  <si>
    <t>Kůrka Jiří, Ing.</t>
  </si>
  <si>
    <t>63286521</t>
  </si>
  <si>
    <t>S-1500893/34098/2019</t>
  </si>
  <si>
    <t>1915008931</t>
  </si>
  <si>
    <t>Machovec Jiří</t>
  </si>
  <si>
    <t>63913925</t>
  </si>
  <si>
    <t>S-1500894/34094/2019</t>
  </si>
  <si>
    <t>1915008941</t>
  </si>
  <si>
    <t>Benda Jiří</t>
  </si>
  <si>
    <t>43833730</t>
  </si>
  <si>
    <t>S-1500895/34146/2019</t>
  </si>
  <si>
    <t>1915008951</t>
  </si>
  <si>
    <t>Fajstl Petr</t>
  </si>
  <si>
    <t>71229558</t>
  </si>
  <si>
    <t>S-1500896/34053/2019</t>
  </si>
  <si>
    <t>1915008961</t>
  </si>
  <si>
    <t>Juřica Václav</t>
  </si>
  <si>
    <t>48725846</t>
  </si>
  <si>
    <t>S-1500897/33954/2019</t>
  </si>
  <si>
    <t>1915008971</t>
  </si>
  <si>
    <t>Kopuletá Jana</t>
  </si>
  <si>
    <t>46186565</t>
  </si>
  <si>
    <t>S-1500898/33957/2019</t>
  </si>
  <si>
    <t>1915008981</t>
  </si>
  <si>
    <t>S-1500899/33960/2019</t>
  </si>
  <si>
    <t>1915008991</t>
  </si>
  <si>
    <t>Veleba Vlastimil</t>
  </si>
  <si>
    <t>44063849</t>
  </si>
  <si>
    <t>S-1500900/33837/2019</t>
  </si>
  <si>
    <t>1915009001</t>
  </si>
  <si>
    <t>Krčma Vítězslav</t>
  </si>
  <si>
    <t>64267041</t>
  </si>
  <si>
    <t>S-1500901/33912/2019</t>
  </si>
  <si>
    <t>1915009011</t>
  </si>
  <si>
    <t>Zelenka Karel</t>
  </si>
  <si>
    <t>66325684</t>
  </si>
  <si>
    <t>S-1500902/33926/2019</t>
  </si>
  <si>
    <t>1915009021</t>
  </si>
  <si>
    <t>S-1500904/33975/2019</t>
  </si>
  <si>
    <t>1915009041</t>
  </si>
  <si>
    <t>S-1500905/33981/2019</t>
  </si>
  <si>
    <t>1915009051</t>
  </si>
  <si>
    <t>Vráblík Miroslav, Ing.</t>
  </si>
  <si>
    <t>48209279</t>
  </si>
  <si>
    <t>S-1500906/33992/2019</t>
  </si>
  <si>
    <t>1915009061</t>
  </si>
  <si>
    <t>S-1500907/33748/2019</t>
  </si>
  <si>
    <t>1915009071</t>
  </si>
  <si>
    <t>Jiřík František</t>
  </si>
  <si>
    <t>48352721</t>
  </si>
  <si>
    <t>S-1500908/33751/2019</t>
  </si>
  <si>
    <t>1915009081</t>
  </si>
  <si>
    <t>Bytel František, Ing.</t>
  </si>
  <si>
    <t>43321259</t>
  </si>
  <si>
    <t>S-1500910/33899/2019</t>
  </si>
  <si>
    <t>1915009101</t>
  </si>
  <si>
    <t>Bártová Ludmila</t>
  </si>
  <si>
    <t>41270100</t>
  </si>
  <si>
    <t>S-1500911/33906/2019</t>
  </si>
  <si>
    <t>1915009111</t>
  </si>
  <si>
    <t>S-1500912/33755/2019</t>
  </si>
  <si>
    <t>1915009121</t>
  </si>
  <si>
    <t>S-1500914/33846/2019</t>
  </si>
  <si>
    <t>1915009141</t>
  </si>
  <si>
    <t>Staněk Jaroslav</t>
  </si>
  <si>
    <t>48226629</t>
  </si>
  <si>
    <t>S-1500915/33849/2019</t>
  </si>
  <si>
    <t>1915009151</t>
  </si>
  <si>
    <t>Nováček Jan</t>
  </si>
  <si>
    <t>70945829</t>
  </si>
  <si>
    <t>S-1500916/33852/2019</t>
  </si>
  <si>
    <t>1915009161</t>
  </si>
  <si>
    <t>Vebr Pavel</t>
  </si>
  <si>
    <t>60094044</t>
  </si>
  <si>
    <t>S-1500917/33868/2019</t>
  </si>
  <si>
    <t>1915009171</t>
  </si>
  <si>
    <t>Schandlová Blanka, Ing.</t>
  </si>
  <si>
    <t>41923928</t>
  </si>
  <si>
    <t>S-1500918/33980/2019</t>
  </si>
  <si>
    <t>1915009181</t>
  </si>
  <si>
    <t>S-1500919/34029/2019</t>
  </si>
  <si>
    <t>1915009191</t>
  </si>
  <si>
    <t>S-1500920/33693/2019</t>
  </si>
  <si>
    <t>1915009201</t>
  </si>
  <si>
    <t>BETTY CZ s.r.o.</t>
  </si>
  <si>
    <t>25917269</t>
  </si>
  <si>
    <t>S-1500921/33694/2019</t>
  </si>
  <si>
    <t>1915009211</t>
  </si>
  <si>
    <t>Doležal Stanislav</t>
  </si>
  <si>
    <t>18831290</t>
  </si>
  <si>
    <t>S-1500924/33706/2019</t>
  </si>
  <si>
    <t>1915009241</t>
  </si>
  <si>
    <t>FARMA SALAVA spol. s r. o.</t>
  </si>
  <si>
    <t>25994638</t>
  </si>
  <si>
    <t>S-1500925/33654/2018</t>
  </si>
  <si>
    <t>S-1500925/33708/2019</t>
  </si>
  <si>
    <t>1815009251</t>
  </si>
  <si>
    <t>1915009251</t>
  </si>
  <si>
    <t>S-1500926/33716/2019</t>
  </si>
  <si>
    <t>1915009261</t>
  </si>
  <si>
    <t>Vašíček Jan</t>
  </si>
  <si>
    <t>45973164</t>
  </si>
  <si>
    <t>S-1500927/34113/2019</t>
  </si>
  <si>
    <t>1915009271</t>
  </si>
  <si>
    <t>Pustka Čestmír</t>
  </si>
  <si>
    <t>73367826</t>
  </si>
  <si>
    <t>S-1500928/34116/2019</t>
  </si>
  <si>
    <t>1915009281</t>
  </si>
  <si>
    <t>Pustková Božena</t>
  </si>
  <si>
    <t>03977072</t>
  </si>
  <si>
    <t>S-1500929/34119/2019</t>
  </si>
  <si>
    <t>1915009291</t>
  </si>
  <si>
    <t>S-1500930/34122/2019</t>
  </si>
  <si>
    <t>1915009301</t>
  </si>
  <si>
    <t>Sklenovský Jan</t>
  </si>
  <si>
    <t>73367982</t>
  </si>
  <si>
    <t>S-1500931/34125/2019</t>
  </si>
  <si>
    <t>1915009311</t>
  </si>
  <si>
    <t>Dvořák Bedřich</t>
  </si>
  <si>
    <t>48733636</t>
  </si>
  <si>
    <t>S-1500932/34128/2019</t>
  </si>
  <si>
    <t>1915009321</t>
  </si>
  <si>
    <t>Cibulcová Libuše</t>
  </si>
  <si>
    <t>45161291</t>
  </si>
  <si>
    <t>S-1500934/33694/2018</t>
  </si>
  <si>
    <t>S-1500934/34021/2019</t>
  </si>
  <si>
    <t>1815009341</t>
  </si>
  <si>
    <t>1915009341</t>
  </si>
  <si>
    <t>Fišer Pavel</t>
  </si>
  <si>
    <t>47019492</t>
  </si>
  <si>
    <t>S-1500935/34037/2019</t>
  </si>
  <si>
    <t>1915009351</t>
  </si>
  <si>
    <t>Nevelöš Tomáš, Ing.</t>
  </si>
  <si>
    <t>46059989</t>
  </si>
  <si>
    <t>S-1500937/34055/2019</t>
  </si>
  <si>
    <t>1915009371</t>
  </si>
  <si>
    <t>Hedánek Tomáš, Mgr.</t>
  </si>
  <si>
    <t>47775599</t>
  </si>
  <si>
    <t>S-1500938/34503/2019</t>
  </si>
  <si>
    <t>1915009381</t>
  </si>
  <si>
    <t>Pavlásková Alena, Ing.</t>
  </si>
  <si>
    <t>04813995</t>
  </si>
  <si>
    <t>S-1500941/34516/2019</t>
  </si>
  <si>
    <t>1915009411</t>
  </si>
  <si>
    <t>AGRO Huzová s.r.o.</t>
  </si>
  <si>
    <t>25349295</t>
  </si>
  <si>
    <t>S-1500942/34517/2019</t>
  </si>
  <si>
    <t>1915009421</t>
  </si>
  <si>
    <t>S-1500943/34528/2019</t>
  </si>
  <si>
    <t>1915009431</t>
  </si>
  <si>
    <t>Loos Adolf</t>
  </si>
  <si>
    <t>42138655</t>
  </si>
  <si>
    <t>S-1500946/34540/2019</t>
  </si>
  <si>
    <t>1915009461</t>
  </si>
  <si>
    <t>FYTO Králík s.r.o.</t>
  </si>
  <si>
    <t>26922169</t>
  </si>
  <si>
    <t>S-1500947/34542/2019</t>
  </si>
  <si>
    <t>1915009471</t>
  </si>
  <si>
    <t>Tříletý Antonín</t>
  </si>
  <si>
    <t>41899938</t>
  </si>
  <si>
    <t>S-1500948/34544/2019</t>
  </si>
  <si>
    <t>1915009481</t>
  </si>
  <si>
    <t>Zemědělské družstvo Klapý</t>
  </si>
  <si>
    <t>00120693</t>
  </si>
  <si>
    <t>S-1500951/34548/2019</t>
  </si>
  <si>
    <t>1915009511</t>
  </si>
  <si>
    <t>Český chřest, s.r.o.</t>
  </si>
  <si>
    <t>63670011</t>
  </si>
  <si>
    <t>S-1500952/34551/2019</t>
  </si>
  <si>
    <t>1915009521</t>
  </si>
  <si>
    <t>Ivanco Pavel</t>
  </si>
  <si>
    <t>73082180</t>
  </si>
  <si>
    <t>S-1500954/34554/2019</t>
  </si>
  <si>
    <t>1915009541</t>
  </si>
  <si>
    <t>Ryšavý Josef, Ing.</t>
  </si>
  <si>
    <t>01650106</t>
  </si>
  <si>
    <t>S-1500955/34557/2019</t>
  </si>
  <si>
    <t>1915009551</t>
  </si>
  <si>
    <t>Zemědělské družstvo Nemějice</t>
  </si>
  <si>
    <t>00112674</t>
  </si>
  <si>
    <t>S-1500956/34559/2019</t>
  </si>
  <si>
    <t>1915009561</t>
  </si>
  <si>
    <t>S-1500957/34560/2019</t>
  </si>
  <si>
    <t>1915009571</t>
  </si>
  <si>
    <t>S-1500960/34565/2019</t>
  </si>
  <si>
    <t>1915009601</t>
  </si>
  <si>
    <t>PRAŽÁK MB s. r. o.</t>
  </si>
  <si>
    <t>01943961</t>
  </si>
  <si>
    <t>S-1500961/34567/2019</t>
  </si>
  <si>
    <t>1915009611</t>
  </si>
  <si>
    <t>Gut Vladimír</t>
  </si>
  <si>
    <t>18594654</t>
  </si>
  <si>
    <t>S-1500962/34574/2019</t>
  </si>
  <si>
    <t>1915009621</t>
  </si>
  <si>
    <t>AGROLAND, spol. s r.o.</t>
  </si>
  <si>
    <t>49609378</t>
  </si>
  <si>
    <t>S-1500963/34577/2019</t>
  </si>
  <si>
    <t>1915009631</t>
  </si>
  <si>
    <t>Kostohryz Jakub</t>
  </si>
  <si>
    <t>06969844</t>
  </si>
  <si>
    <t>S-1500964/34578/2019</t>
  </si>
  <si>
    <t>1915009641</t>
  </si>
  <si>
    <t>Ryšavý Josef</t>
  </si>
  <si>
    <t>40263533</t>
  </si>
  <si>
    <t>S-1500965/34580/2019</t>
  </si>
  <si>
    <t>1915009651</t>
  </si>
  <si>
    <t>S-1500966/34584/2019</t>
  </si>
  <si>
    <t>1915009661</t>
  </si>
  <si>
    <t>Jodl Miloslav, Ing.</t>
  </si>
  <si>
    <t>75071738</t>
  </si>
  <si>
    <t>S-1500967/33882/2018</t>
  </si>
  <si>
    <t>1815009671</t>
  </si>
  <si>
    <t>S-1500969/34594/2019</t>
  </si>
  <si>
    <t>1915009691</t>
  </si>
  <si>
    <t>S-1500970/34595/2019</t>
  </si>
  <si>
    <t>1915009701</t>
  </si>
  <si>
    <t>S-1500972/34600/2019</t>
  </si>
  <si>
    <t>1915009721</t>
  </si>
  <si>
    <t>S-1500974/34396/2019</t>
  </si>
  <si>
    <t>1915009741</t>
  </si>
  <si>
    <t>Kamír Vlastimil, Ing.</t>
  </si>
  <si>
    <t>47226943</t>
  </si>
  <si>
    <t>S-1500975/34465/2019</t>
  </si>
  <si>
    <t>1915009751</t>
  </si>
  <si>
    <t>Buková Miroslava, DiS.</t>
  </si>
  <si>
    <t>04043456</t>
  </si>
  <si>
    <t>S-1500976/34464/2019</t>
  </si>
  <si>
    <t>1915009761</t>
  </si>
  <si>
    <t>S-1500977/34461/2019</t>
  </si>
  <si>
    <t>1915009771</t>
  </si>
  <si>
    <t>Mareček Václav</t>
  </si>
  <si>
    <t>63830744</t>
  </si>
  <si>
    <t>S-1500978/34382/2019</t>
  </si>
  <si>
    <t>1915009781</t>
  </si>
  <si>
    <t>LIKO SÁDEK, spol. s r. o.</t>
  </si>
  <si>
    <t>43371761</t>
  </si>
  <si>
    <t>S-1500979/34384/2019</t>
  </si>
  <si>
    <t>1915009791</t>
  </si>
  <si>
    <t>Konečný Jaroslav</t>
  </si>
  <si>
    <t>60294582</t>
  </si>
  <si>
    <t>S-1500980/34379/2019</t>
  </si>
  <si>
    <t>1915009801</t>
  </si>
  <si>
    <t>Mikulanin Roman</t>
  </si>
  <si>
    <t>06877605</t>
  </si>
  <si>
    <t>S-1500981/34372/2019</t>
  </si>
  <si>
    <t>1915009811</t>
  </si>
  <si>
    <t>68146159</t>
  </si>
  <si>
    <t>S-1500982/34484/2019</t>
  </si>
  <si>
    <t>1915009821</t>
  </si>
  <si>
    <t>TERRAMO PRAHA, s.r.o.</t>
  </si>
  <si>
    <t>27449866</t>
  </si>
  <si>
    <t>S-1500983/34656/2019</t>
  </si>
  <si>
    <t>1915009831</t>
  </si>
  <si>
    <t>Šplíchal Zdeněk</t>
  </si>
  <si>
    <t>48524948</t>
  </si>
  <si>
    <t>S-1500984/34661/2019</t>
  </si>
  <si>
    <t>1915009841</t>
  </si>
  <si>
    <t>41547951</t>
  </si>
  <si>
    <t>S-1500985/34693/2019</t>
  </si>
  <si>
    <t>1915009851</t>
  </si>
  <si>
    <t>Neuman Miloslav</t>
  </si>
  <si>
    <t>75039265</t>
  </si>
  <si>
    <t>S-1500986/34687/2019</t>
  </si>
  <si>
    <t>1915009861</t>
  </si>
  <si>
    <t>Vaníček Jiří</t>
  </si>
  <si>
    <t>42318050</t>
  </si>
  <si>
    <t>S-1500987/34684/2019</t>
  </si>
  <si>
    <t>1915009871</t>
  </si>
  <si>
    <t>Neumanová Lenka</t>
  </si>
  <si>
    <t>74349694</t>
  </si>
  <si>
    <t>S-1500989/34863/2019</t>
  </si>
  <si>
    <t>1915009891</t>
  </si>
  <si>
    <t>Kodym Milan</t>
  </si>
  <si>
    <t>42186293</t>
  </si>
  <si>
    <t>S-1500990/34835/2019</t>
  </si>
  <si>
    <t>1915009901</t>
  </si>
  <si>
    <t>Brejcha Miroslav</t>
  </si>
  <si>
    <t>46381074</t>
  </si>
  <si>
    <t>S-1500991/34839/2019</t>
  </si>
  <si>
    <t>S-1500991/34863/2018</t>
  </si>
  <si>
    <t>1915009911</t>
  </si>
  <si>
    <t>1815009911</t>
  </si>
  <si>
    <t>ZAVA Doprava a.s.</t>
  </si>
  <si>
    <t>24779822</t>
  </si>
  <si>
    <t>S-1500992/34846/2019</t>
  </si>
  <si>
    <t>1915009921</t>
  </si>
  <si>
    <t>Kazda František</t>
  </si>
  <si>
    <t>46707743</t>
  </si>
  <si>
    <t>S-1500993/34855/2019</t>
  </si>
  <si>
    <t>1915009931</t>
  </si>
  <si>
    <t>Krčil Václav</t>
  </si>
  <si>
    <t>71244921</t>
  </si>
  <si>
    <t>S-1500996/34888/2019</t>
  </si>
  <si>
    <t>1915009961</t>
  </si>
  <si>
    <t>Bartoň František</t>
  </si>
  <si>
    <t>61766186</t>
  </si>
  <si>
    <t>S-1500997/34891/2019</t>
  </si>
  <si>
    <t>1915009971</t>
  </si>
  <si>
    <t>AGROWILD Nová Ves, s. r. o.</t>
  </si>
  <si>
    <t>49790048</t>
  </si>
  <si>
    <t>S-1500998/35018/2019</t>
  </si>
  <si>
    <t>1915009981</t>
  </si>
  <si>
    <t>S-1500999/35025/2019</t>
  </si>
  <si>
    <t>1915009991</t>
  </si>
  <si>
    <t>Zemědělské družstvo Bernartice</t>
  </si>
  <si>
    <t>00112224</t>
  </si>
  <si>
    <t>S-1501000/34988/2019</t>
  </si>
  <si>
    <t>1915010001</t>
  </si>
  <si>
    <t>Flídr Pavel</t>
  </si>
  <si>
    <t>49328522</t>
  </si>
  <si>
    <t>S-1501001/34992/2019</t>
  </si>
  <si>
    <t>1915010011</t>
  </si>
  <si>
    <t>KLIČKA s. r. o.</t>
  </si>
  <si>
    <t>27486681</t>
  </si>
  <si>
    <t>S-1501003/34920/2019</t>
  </si>
  <si>
    <t>1915010031</t>
  </si>
  <si>
    <t>ZAS Zbizuby, a.s.</t>
  </si>
  <si>
    <t>25743988</t>
  </si>
  <si>
    <t>S-1501004/34925/2019</t>
  </si>
  <si>
    <t>1915010041</t>
  </si>
  <si>
    <t>Vraná Renata</t>
  </si>
  <si>
    <t>71206876</t>
  </si>
  <si>
    <t>S-1501005/34931/2019</t>
  </si>
  <si>
    <t>1915010051</t>
  </si>
  <si>
    <t>Prchal Miroslav</t>
  </si>
  <si>
    <t>48677850</t>
  </si>
  <si>
    <t>S-1501006/34944/2019</t>
  </si>
  <si>
    <t>1915010061</t>
  </si>
  <si>
    <t>S-1501007/34946/2019</t>
  </si>
  <si>
    <t>1915010071</t>
  </si>
  <si>
    <t>Křeček Libor, Ing.</t>
  </si>
  <si>
    <t>16978757</t>
  </si>
  <si>
    <t>S-1501008/34897/2019</t>
  </si>
  <si>
    <t>1915010081</t>
  </si>
  <si>
    <t>Kotouč Miroslav</t>
  </si>
  <si>
    <t>42438870</t>
  </si>
  <si>
    <t>S-1501010/35572/2019</t>
  </si>
  <si>
    <t>1915010101</t>
  </si>
  <si>
    <t>Holub Pavel</t>
  </si>
  <si>
    <t>12320030</t>
  </si>
  <si>
    <t>S-1501011/35575/2019</t>
  </si>
  <si>
    <t>1915010111</t>
  </si>
  <si>
    <t>Sedláček Ondřej</t>
  </si>
  <si>
    <t>71012486</t>
  </si>
  <si>
    <t>S-1501012/35578/2019</t>
  </si>
  <si>
    <t>S-1501012/36377/2018</t>
  </si>
  <si>
    <t>1915010121</t>
  </si>
  <si>
    <t>1815010121</t>
  </si>
  <si>
    <t>Vachtfeitl Josef</t>
  </si>
  <si>
    <t>40738914</t>
  </si>
  <si>
    <t>ZEAS Podorlicko a.s.</t>
  </si>
  <si>
    <t>48172812</t>
  </si>
  <si>
    <t>S-1501013/35582/2019</t>
  </si>
  <si>
    <t>1915010131</t>
  </si>
  <si>
    <t>Friedberger Pavel</t>
  </si>
  <si>
    <t>47258730</t>
  </si>
  <si>
    <t>S-1501014/35585/2019</t>
  </si>
  <si>
    <t>1915010141</t>
  </si>
  <si>
    <t>72052198</t>
  </si>
  <si>
    <t>S-1501015/35488/2019</t>
  </si>
  <si>
    <t>1915010151</t>
  </si>
  <si>
    <t>Brejtr Pavel</t>
  </si>
  <si>
    <t>13580124</t>
  </si>
  <si>
    <t>S-1501016/35462/2019</t>
  </si>
  <si>
    <t>1915010161</t>
  </si>
  <si>
    <t>Urban Jiří</t>
  </si>
  <si>
    <t>10387820</t>
  </si>
  <si>
    <t>S-1501017/35466/2019</t>
  </si>
  <si>
    <t>1915010171</t>
  </si>
  <si>
    <t>Henžlík František, Ing.</t>
  </si>
  <si>
    <t>63535033</t>
  </si>
  <si>
    <t>S-1501018/35471/2019</t>
  </si>
  <si>
    <t>1915010181</t>
  </si>
  <si>
    <t>Hucl Jan</t>
  </si>
  <si>
    <t>71250514</t>
  </si>
  <si>
    <t>S-1501019/35612/2019</t>
  </si>
  <si>
    <t>1915010191</t>
  </si>
  <si>
    <t>S-1501020/35617/2019</t>
  </si>
  <si>
    <t>1915010201</t>
  </si>
  <si>
    <t>Prokop Petr</t>
  </si>
  <si>
    <t>02063298</t>
  </si>
  <si>
    <t>S-1501021/35619/2019</t>
  </si>
  <si>
    <t>1915010211</t>
  </si>
  <si>
    <t>Toncar Jiří</t>
  </si>
  <si>
    <t>62519611</t>
  </si>
  <si>
    <t>S-1501022/35316/2019</t>
  </si>
  <si>
    <t>1915010221</t>
  </si>
  <si>
    <t>S-1501023/35550/2019</t>
  </si>
  <si>
    <t>1915010231</t>
  </si>
  <si>
    <t>Novotný Martin</t>
  </si>
  <si>
    <t>43503721</t>
  </si>
  <si>
    <t>S-1501024/35554/2019</t>
  </si>
  <si>
    <t>1915010241</t>
  </si>
  <si>
    <t>Krupičková Margita</t>
  </si>
  <si>
    <t>43502105</t>
  </si>
  <si>
    <t>S-1501025/35595/2019</t>
  </si>
  <si>
    <t>1915010251</t>
  </si>
  <si>
    <t>S-1501026/35598/2019</t>
  </si>
  <si>
    <t>1915010261</t>
  </si>
  <si>
    <t>S-1501027/35602/2019</t>
  </si>
  <si>
    <t>1915010271</t>
  </si>
  <si>
    <t>Erbanová Alice</t>
  </si>
  <si>
    <t>75127105</t>
  </si>
  <si>
    <t>S-1501028/35606/2019</t>
  </si>
  <si>
    <t>1915010281</t>
  </si>
  <si>
    <t>Roudenská zemědělská a.s.</t>
  </si>
  <si>
    <t>25946315</t>
  </si>
  <si>
    <t>S-1501029/35609/2019</t>
  </si>
  <si>
    <t>1915010291</t>
  </si>
  <si>
    <t>Ondřejíková Anna</t>
  </si>
  <si>
    <t>49078143</t>
  </si>
  <si>
    <t>S-1501030/35496/2019</t>
  </si>
  <si>
    <t>1915010301</t>
  </si>
  <si>
    <t>WF Agrar s.r.o.</t>
  </si>
  <si>
    <t>63674980</t>
  </si>
  <si>
    <t>S-1501032/35516/2019</t>
  </si>
  <si>
    <t>1915010321</t>
  </si>
  <si>
    <t>S-1501033/35524/2019</t>
  </si>
  <si>
    <t>1915010331</t>
  </si>
  <si>
    <t>S-1501036/35421/2019</t>
  </si>
  <si>
    <t>1915010361</t>
  </si>
  <si>
    <t>Kment František</t>
  </si>
  <si>
    <t>46492135</t>
  </si>
  <si>
    <t>S-1501037/35436/2019</t>
  </si>
  <si>
    <t>1915010371</t>
  </si>
  <si>
    <t>Chudomel Petr</t>
  </si>
  <si>
    <t>60156376</t>
  </si>
  <si>
    <t>S-1501038/35780/2019</t>
  </si>
  <si>
    <t>1915010381</t>
  </si>
  <si>
    <t>S-1501039/35775/2019</t>
  </si>
  <si>
    <t>1915010391</t>
  </si>
  <si>
    <t>Petružálek Jaromír</t>
  </si>
  <si>
    <t>41338251</t>
  </si>
  <si>
    <t>S-1501040/35773/2019</t>
  </si>
  <si>
    <t>1915010401</t>
  </si>
  <si>
    <t>Rýdl Josef</t>
  </si>
  <si>
    <t>71243259</t>
  </si>
  <si>
    <t>S-1501041/35679/2019</t>
  </si>
  <si>
    <t>1915010411</t>
  </si>
  <si>
    <t>Duchtík Lukáš, Mgr.</t>
  </si>
  <si>
    <t>72032057</t>
  </si>
  <si>
    <t>S-1501042/35712/2019</t>
  </si>
  <si>
    <t>1915010421</t>
  </si>
  <si>
    <t>JAVORNÍK - CZ s.r.o.</t>
  </si>
  <si>
    <t>63490021</t>
  </si>
  <si>
    <t>S-1501043/35668/2019</t>
  </si>
  <si>
    <t>1915010431</t>
  </si>
  <si>
    <t>Talák Václav, Ing.</t>
  </si>
  <si>
    <t>44959931</t>
  </si>
  <si>
    <t>S-1501044/35673/2019</t>
  </si>
  <si>
    <t>1915010441</t>
  </si>
  <si>
    <t>S-1501045/35760/2019</t>
  </si>
  <si>
    <t>1915010451</t>
  </si>
  <si>
    <t>S-1501046/35766/2019</t>
  </si>
  <si>
    <t>1915010461</t>
  </si>
  <si>
    <t>Jánská Marie</t>
  </si>
  <si>
    <t>46191267</t>
  </si>
  <si>
    <t>S-1501047/35768/2019</t>
  </si>
  <si>
    <t>1915010471</t>
  </si>
  <si>
    <t>Došek František</t>
  </si>
  <si>
    <t>41547829</t>
  </si>
  <si>
    <t>S-1501048/35771/2019</t>
  </si>
  <si>
    <t>1915010481</t>
  </si>
  <si>
    <t>Hrůza Petr</t>
  </si>
  <si>
    <t>03209440</t>
  </si>
  <si>
    <t>S-1501049/35641/2019</t>
  </si>
  <si>
    <t>1915010491</t>
  </si>
  <si>
    <t>Houser Jiří</t>
  </si>
  <si>
    <t>70489980</t>
  </si>
  <si>
    <t>S-1501050/35644/2019</t>
  </si>
  <si>
    <t>1915010501</t>
  </si>
  <si>
    <t>Kovář Marek</t>
  </si>
  <si>
    <t>72021616</t>
  </si>
  <si>
    <t>S-1501051/36015/2019</t>
  </si>
  <si>
    <t>1915010511</t>
  </si>
  <si>
    <t>Jirmus Jaroslav</t>
  </si>
  <si>
    <t>48931420</t>
  </si>
  <si>
    <t>S-1501052/36059/2019</t>
  </si>
  <si>
    <t>1915010521</t>
  </si>
  <si>
    <t>Wilfried Stöger, org. složka v ČR</t>
  </si>
  <si>
    <t>70962707</t>
  </si>
  <si>
    <t>S-1501053/36061/2019</t>
  </si>
  <si>
    <t>1915010531</t>
  </si>
  <si>
    <t>Pazderka Stanislav</t>
  </si>
  <si>
    <t>12449849</t>
  </si>
  <si>
    <t>S-1501054/36051/2019</t>
  </si>
  <si>
    <t>1915010541</t>
  </si>
  <si>
    <t>Michlovský Miloš, Doc. Ing., CSc.</t>
  </si>
  <si>
    <t>43372589</t>
  </si>
  <si>
    <t>S-1501055/36006/2019</t>
  </si>
  <si>
    <t>1915010551</t>
  </si>
  <si>
    <t>Rauscher Roman</t>
  </si>
  <si>
    <t>70902453</t>
  </si>
  <si>
    <t>S-1501056/35955/2019</t>
  </si>
  <si>
    <t>1915010561</t>
  </si>
  <si>
    <t>S-1501057/35960/2019</t>
  </si>
  <si>
    <t>1915010571</t>
  </si>
  <si>
    <t>Melounová Andrea</t>
  </si>
  <si>
    <t>04353889</t>
  </si>
  <si>
    <t>S-1501058/35964/2019</t>
  </si>
  <si>
    <t>1915010581</t>
  </si>
  <si>
    <t>Malečská zemědělská s.r.o.</t>
  </si>
  <si>
    <t>25934091</t>
  </si>
  <si>
    <t>S-1501059/35967/2019</t>
  </si>
  <si>
    <t>1915010591</t>
  </si>
  <si>
    <t>Zemědělské družstvo Maleč</t>
  </si>
  <si>
    <t>15058751</t>
  </si>
  <si>
    <t>S-1501060/36018/2019</t>
  </si>
  <si>
    <t>1915010601</t>
  </si>
  <si>
    <t>S-1501061/36023/2019</t>
  </si>
  <si>
    <t>1915010611</t>
  </si>
  <si>
    <t>Bláha Miloslav</t>
  </si>
  <si>
    <t>70998531</t>
  </si>
  <si>
    <t>S-1501062/35923/2019</t>
  </si>
  <si>
    <t>1915010621</t>
  </si>
  <si>
    <t>Maršík Ota</t>
  </si>
  <si>
    <t>48955710</t>
  </si>
  <si>
    <t>S-1501063/35929/2019</t>
  </si>
  <si>
    <t>1915010631</t>
  </si>
  <si>
    <t>Muzika Stanislav</t>
  </si>
  <si>
    <t>70538883</t>
  </si>
  <si>
    <t>S-1501064/35935/2019</t>
  </si>
  <si>
    <t>1915010641</t>
  </si>
  <si>
    <t>S-1501065/36246/2019</t>
  </si>
  <si>
    <t>1915010651</t>
  </si>
  <si>
    <t>Soukupová Lenka</t>
  </si>
  <si>
    <t>75149711</t>
  </si>
  <si>
    <t>S-1501066/36264/2019</t>
  </si>
  <si>
    <t>1915010661</t>
  </si>
  <si>
    <t>Vávra Jan</t>
  </si>
  <si>
    <t>10524771</t>
  </si>
  <si>
    <t>S-1501067/36267/2019</t>
  </si>
  <si>
    <t>1915010671</t>
  </si>
  <si>
    <t>Chládek Jiří</t>
  </si>
  <si>
    <t>15594394</t>
  </si>
  <si>
    <t>S-1501068/36270/2019</t>
  </si>
  <si>
    <t>1915010681</t>
  </si>
  <si>
    <t>S-1501069/36150/2019</t>
  </si>
  <si>
    <t>1915010691</t>
  </si>
  <si>
    <t>Gut Jan</t>
  </si>
  <si>
    <t>42735785</t>
  </si>
  <si>
    <t>S-1501070/36153/2019</t>
  </si>
  <si>
    <t>1915010701</t>
  </si>
  <si>
    <t>Kocura Josef</t>
  </si>
  <si>
    <t>65259190</t>
  </si>
  <si>
    <t>S-1501071/36156/2019</t>
  </si>
  <si>
    <t>1915010711</t>
  </si>
  <si>
    <t>S-1501072/36164/2019</t>
  </si>
  <si>
    <t>1915010721</t>
  </si>
  <si>
    <t>Kubec Jiří</t>
  </si>
  <si>
    <t>40050939</t>
  </si>
  <si>
    <t>S-1501073/36168/2019</t>
  </si>
  <si>
    <t>1915010731</t>
  </si>
  <si>
    <t>05934745</t>
  </si>
  <si>
    <t>S-1501074/36238/2019</t>
  </si>
  <si>
    <t>1915010741</t>
  </si>
  <si>
    <t>Zadražil Martin</t>
  </si>
  <si>
    <t>72547138</t>
  </si>
  <si>
    <t>S-1501075/36185/2019</t>
  </si>
  <si>
    <t>1915010751</t>
  </si>
  <si>
    <t>Pechová Zdeňka</t>
  </si>
  <si>
    <t>02626560</t>
  </si>
  <si>
    <t>S-1501076/36242/2019</t>
  </si>
  <si>
    <t>1915010761</t>
  </si>
  <si>
    <t>Zámostný Pavel, Ing.</t>
  </si>
  <si>
    <t>46402683</t>
  </si>
  <si>
    <t>S-1501077/36176/2019</t>
  </si>
  <si>
    <t>1915010771</t>
  </si>
  <si>
    <t>Bultas Zdeněk</t>
  </si>
  <si>
    <t>63501163</t>
  </si>
  <si>
    <t>S-1501078/36180/2019</t>
  </si>
  <si>
    <t>1915010781</t>
  </si>
  <si>
    <t>Bultas Vít</t>
  </si>
  <si>
    <t>72541636</t>
  </si>
  <si>
    <t>S-1501079/36334/2019</t>
  </si>
  <si>
    <t>S-1501079/37131/2018</t>
  </si>
  <si>
    <t>1915010791</t>
  </si>
  <si>
    <t>1815010791</t>
  </si>
  <si>
    <t>ZD "SLEZAN" Klimkovice a. s.</t>
  </si>
  <si>
    <t>14614499</t>
  </si>
  <si>
    <t>S-1501080/36336/2019</t>
  </si>
  <si>
    <t>1915010801</t>
  </si>
  <si>
    <t>S-1501081/36339/2019</t>
  </si>
  <si>
    <t>1915010811</t>
  </si>
  <si>
    <t>Hospodářské družstvo Strukov</t>
  </si>
  <si>
    <t>47672129</t>
  </si>
  <si>
    <t>S-1501082/36343/2019</t>
  </si>
  <si>
    <t>1915010821</t>
  </si>
  <si>
    <t>S-1501083/36310/2019</t>
  </si>
  <si>
    <t>1915010831</t>
  </si>
  <si>
    <t>Štěch Jiří, Ing.</t>
  </si>
  <si>
    <t>16983831</t>
  </si>
  <si>
    <t>S-1501084/36346/2019</t>
  </si>
  <si>
    <t>1915010841</t>
  </si>
  <si>
    <t>S-1501085/36350/2019</t>
  </si>
  <si>
    <t>1915010851</t>
  </si>
  <si>
    <t>S-1501086/36196/2019</t>
  </si>
  <si>
    <t>1915010861</t>
  </si>
  <si>
    <t>Rendl Miroslav</t>
  </si>
  <si>
    <t>47729287</t>
  </si>
  <si>
    <t>S-1501087/36353/2019</t>
  </si>
  <si>
    <t>1915010871</t>
  </si>
  <si>
    <t>S-1501088/36357/2019</t>
  </si>
  <si>
    <t>1915010881</t>
  </si>
  <si>
    <t>Pecina Tomáš, Ing.</t>
  </si>
  <si>
    <t>60572388</t>
  </si>
  <si>
    <t>S-1501089/36360/2019</t>
  </si>
  <si>
    <t>1915010891</t>
  </si>
  <si>
    <t>Černý Lubomír</t>
  </si>
  <si>
    <t>60573708</t>
  </si>
  <si>
    <t>S-1501090/36764/2019</t>
  </si>
  <si>
    <t>1915010901</t>
  </si>
  <si>
    <t>S-1501091/36770/2019</t>
  </si>
  <si>
    <t>1915010911</t>
  </si>
  <si>
    <t>Houška Michal, Ing.</t>
  </si>
  <si>
    <t>72034602</t>
  </si>
  <si>
    <t>S-1501092/36772/2019</t>
  </si>
  <si>
    <t>1915010921</t>
  </si>
  <si>
    <t>Ing. Josef Valenta, s.r.o.</t>
  </si>
  <si>
    <t>25491008</t>
  </si>
  <si>
    <t>S-1501093/36774/2019</t>
  </si>
  <si>
    <t>1915010931</t>
  </si>
  <si>
    <t>Bukovjan Pavel, Ing.</t>
  </si>
  <si>
    <t>72566850</t>
  </si>
  <si>
    <t>S-1501094/36778/2019</t>
  </si>
  <si>
    <t>1915010941</t>
  </si>
  <si>
    <t>Rous Josef</t>
  </si>
  <si>
    <t>43172920</t>
  </si>
  <si>
    <t>S-1501095/36780/2019</t>
  </si>
  <si>
    <t>1915010951</t>
  </si>
  <si>
    <t>Vopálka Zdeněk</t>
  </si>
  <si>
    <t>69764000</t>
  </si>
  <si>
    <t>S-1501096/36783/2019</t>
  </si>
  <si>
    <t>1915010961</t>
  </si>
  <si>
    <t>S-1501097/36784/2019</t>
  </si>
  <si>
    <t>1915010971</t>
  </si>
  <si>
    <t>S-1501098/36787/2019</t>
  </si>
  <si>
    <t>1915010981</t>
  </si>
  <si>
    <t>Bartoš Pavel, Mgr. Mgr.</t>
  </si>
  <si>
    <t>70980136</t>
  </si>
  <si>
    <t>S-1501100/36790/2019</t>
  </si>
  <si>
    <t>1915011001</t>
  </si>
  <si>
    <t>Zemědělské družstvo Šonov u Broumova</t>
  </si>
  <si>
    <t>47452901</t>
  </si>
  <si>
    <t>S-1501101/36793/2019</t>
  </si>
  <si>
    <t>S-1501101/37244/2018</t>
  </si>
  <si>
    <t>1915011011</t>
  </si>
  <si>
    <t>1815011011</t>
  </si>
  <si>
    <t>Lička Miroslav, Ing.</t>
  </si>
  <si>
    <t>43576346</t>
  </si>
  <si>
    <t>EKO Boubín v.o.s.</t>
  </si>
  <si>
    <t>26027747</t>
  </si>
  <si>
    <t>S-1501102/36482/2019</t>
  </si>
  <si>
    <t>1915011021</t>
  </si>
  <si>
    <t>Suk Ondřej</t>
  </si>
  <si>
    <t>75072807</t>
  </si>
  <si>
    <t>S-1501103/36797/2019</t>
  </si>
  <si>
    <t>1915011031</t>
  </si>
  <si>
    <t>AGRO Bohouňovice II, spol. s r.o.</t>
  </si>
  <si>
    <t>46358463</t>
  </si>
  <si>
    <t>S-1501104/36799/2019</t>
  </si>
  <si>
    <t>1915011041</t>
  </si>
  <si>
    <t>Pavlíková Veronika, Mgr.</t>
  </si>
  <si>
    <t>04969065</t>
  </si>
  <si>
    <t>S-1501105/36800/2019</t>
  </si>
  <si>
    <t>1915011051</t>
  </si>
  <si>
    <t>Miller Jan, Ing.</t>
  </si>
  <si>
    <t>44689047</t>
  </si>
  <si>
    <t>S-1501108/36808/2019</t>
  </si>
  <si>
    <t>1915011081</t>
  </si>
  <si>
    <t>Děkanovský Miroslav</t>
  </si>
  <si>
    <t>65259181</t>
  </si>
  <si>
    <t>S-1501109/36810/2019</t>
  </si>
  <si>
    <t>1915011091</t>
  </si>
  <si>
    <t>Dominik Leo</t>
  </si>
  <si>
    <t>43599818</t>
  </si>
  <si>
    <t>S-1501110/36816/2019</t>
  </si>
  <si>
    <t>1915011101</t>
  </si>
  <si>
    <t>Zeidel Josef</t>
  </si>
  <si>
    <t>13357948</t>
  </si>
  <si>
    <t>S-1501112/36819/2019</t>
  </si>
  <si>
    <t>1915011121</t>
  </si>
  <si>
    <t>S-1501114/36833/2019</t>
  </si>
  <si>
    <t>1915011141</t>
  </si>
  <si>
    <t>S-1501116/36843/2019</t>
  </si>
  <si>
    <t>1915011161</t>
  </si>
  <si>
    <t>Zemědělské družstvo NOVA Dříteň</t>
  </si>
  <si>
    <t>63911540</t>
  </si>
  <si>
    <t>S-1501117/36599/2019</t>
  </si>
  <si>
    <t>1915011171</t>
  </si>
  <si>
    <t>Ševčík Zdeněk</t>
  </si>
  <si>
    <t>10556290</t>
  </si>
  <si>
    <t>S-1501118/36858/2019</t>
  </si>
  <si>
    <t>1915011181</t>
  </si>
  <si>
    <t>S-1501119/36863/2019</t>
  </si>
  <si>
    <t>1915011191</t>
  </si>
  <si>
    <t>S-1501120/36866/2019</t>
  </si>
  <si>
    <t>1915011201</t>
  </si>
  <si>
    <t>AGROSONEP SKALKA, spol. s r.o.</t>
  </si>
  <si>
    <t>48269395</t>
  </si>
  <si>
    <t>S-1501121/36869/2019</t>
  </si>
  <si>
    <t>1915011211</t>
  </si>
  <si>
    <t>S-1501122/36873/2019</t>
  </si>
  <si>
    <t>1915011221</t>
  </si>
  <si>
    <t>ZEVA spol. s r.o.</t>
  </si>
  <si>
    <t>18385753</t>
  </si>
  <si>
    <t>S-1501123/36525/2019</t>
  </si>
  <si>
    <t>1915011231</t>
  </si>
  <si>
    <t>Vojtas Jozef</t>
  </si>
  <si>
    <t>14544121</t>
  </si>
  <si>
    <t>S-1501124/36884/2019</t>
  </si>
  <si>
    <t>1915011241</t>
  </si>
  <si>
    <t>Ruda Jan, Ing.</t>
  </si>
  <si>
    <t>72551861</t>
  </si>
  <si>
    <t>S-1501125/36889/2019</t>
  </si>
  <si>
    <t>1915011251</t>
  </si>
  <si>
    <t>Baumruk Jan</t>
  </si>
  <si>
    <t>44624140</t>
  </si>
  <si>
    <t>S-1501127/36898/2019</t>
  </si>
  <si>
    <t>1915011271</t>
  </si>
  <si>
    <t>Vinařství Sádek s.r.o.</t>
  </si>
  <si>
    <t>28357973</t>
  </si>
  <si>
    <t>S-1501128/36901/2019</t>
  </si>
  <si>
    <t>1915011281</t>
  </si>
  <si>
    <t>S-1501129/36905/2019</t>
  </si>
  <si>
    <t>1915011291</t>
  </si>
  <si>
    <t>EKO VLACHOVICE s.r.o.</t>
  </si>
  <si>
    <t>25584481</t>
  </si>
  <si>
    <t>S-1501130/36521/2019</t>
  </si>
  <si>
    <t>1915011301</t>
  </si>
  <si>
    <t>Starý Karel</t>
  </si>
  <si>
    <t>14497662</t>
  </si>
  <si>
    <t>S-1501131/36916/2019</t>
  </si>
  <si>
    <t>1915011311</t>
  </si>
  <si>
    <t>S-1501133/36924/2019</t>
  </si>
  <si>
    <t>1915011331</t>
  </si>
  <si>
    <t>Jakoubek Vladimír</t>
  </si>
  <si>
    <t>70950644</t>
  </si>
  <si>
    <t>S-1501134/36933/2019</t>
  </si>
  <si>
    <t>1915011341</t>
  </si>
  <si>
    <t>Zemědělci Vlachovice, s.r.o.</t>
  </si>
  <si>
    <t>48532380</t>
  </si>
  <si>
    <t>S-1501135/36934/2019</t>
  </si>
  <si>
    <t>1915011351</t>
  </si>
  <si>
    <t>Šnajdauf Radek</t>
  </si>
  <si>
    <t>71209077</t>
  </si>
  <si>
    <t>S-1501136/36935/2019</t>
  </si>
  <si>
    <t>1915011361</t>
  </si>
  <si>
    <t>Farma Polák, s.r.o.</t>
  </si>
  <si>
    <t>02407388</t>
  </si>
  <si>
    <t>S-1501139/36939/2019</t>
  </si>
  <si>
    <t>1915011391</t>
  </si>
  <si>
    <t>Šíp František, Ing.</t>
  </si>
  <si>
    <t>46665811</t>
  </si>
  <si>
    <t>S-1501140/36941/2019</t>
  </si>
  <si>
    <t>1915011401</t>
  </si>
  <si>
    <t>Bouška Radek</t>
  </si>
  <si>
    <t>60619635</t>
  </si>
  <si>
    <t>S-1501144/36692/2019</t>
  </si>
  <si>
    <t>1915011441</t>
  </si>
  <si>
    <t>ZP Mikulčice a.s.</t>
  </si>
  <si>
    <t>25573306</t>
  </si>
  <si>
    <t>S-1501145/36950/2019</t>
  </si>
  <si>
    <t>1915011451</t>
  </si>
  <si>
    <t>40916456</t>
  </si>
  <si>
    <t>S-1501146/36953/2019</t>
  </si>
  <si>
    <t>1915011461</t>
  </si>
  <si>
    <t>Farma Cep s.r.o.</t>
  </si>
  <si>
    <t>06511813</t>
  </si>
  <si>
    <t>S-1501147/36954/2019</t>
  </si>
  <si>
    <t>1915011471</t>
  </si>
  <si>
    <t>S-1501148/36702/2019</t>
  </si>
  <si>
    <t>S-1501148/38080/2018</t>
  </si>
  <si>
    <t>1915011481</t>
  </si>
  <si>
    <t>1815011481</t>
  </si>
  <si>
    <t>Řičicová Vojtěška, Ing.</t>
  </si>
  <si>
    <t>61400734</t>
  </si>
  <si>
    <t>46040633</t>
  </si>
  <si>
    <t>S-1501149/36958/2019</t>
  </si>
  <si>
    <t>1915011491</t>
  </si>
  <si>
    <t>Polák Roman Ing.</t>
  </si>
  <si>
    <t>71168991</t>
  </si>
  <si>
    <t>S-1501150/36960/2019</t>
  </si>
  <si>
    <t>1915011501</t>
  </si>
  <si>
    <t>BIO Cereal s.r.o.</t>
  </si>
  <si>
    <t>07911874</t>
  </si>
  <si>
    <t>S-1501151/36962/2019</t>
  </si>
  <si>
    <t>1915011511</t>
  </si>
  <si>
    <t>Koželuhová Hana, Ing.</t>
  </si>
  <si>
    <t>72097884</t>
  </si>
  <si>
    <t>S-1501152/36453/2019</t>
  </si>
  <si>
    <t>1915011521</t>
  </si>
  <si>
    <t>Bulíčková Iveta</t>
  </si>
  <si>
    <t>67025242</t>
  </si>
  <si>
    <t>S-1501153/36964/2019</t>
  </si>
  <si>
    <t>1915011531</t>
  </si>
  <si>
    <t>Polák Josef</t>
  </si>
  <si>
    <t>72087633</t>
  </si>
  <si>
    <t>S-1501155/36457/2019</t>
  </si>
  <si>
    <t>1915011551</t>
  </si>
  <si>
    <t>Tomšíček Tomáš</t>
  </si>
  <si>
    <t>75881993</t>
  </si>
  <si>
    <t>S-1501156/36461/2019</t>
  </si>
  <si>
    <t>1915011561</t>
  </si>
  <si>
    <t>S-1501157/36974/2019</t>
  </si>
  <si>
    <t>1915011571</t>
  </si>
  <si>
    <t>Renč Jiří</t>
  </si>
  <si>
    <t>49211480</t>
  </si>
  <si>
    <t>S-1501158/36982/2019</t>
  </si>
  <si>
    <t>1915011581</t>
  </si>
  <si>
    <t>S-1501159/36986/2019</t>
  </si>
  <si>
    <t>1915011591</t>
  </si>
  <si>
    <t>FYTOSPOL, s.r.o.</t>
  </si>
  <si>
    <t>25628496</t>
  </si>
  <si>
    <t>S-1501160/36988/2019</t>
  </si>
  <si>
    <t>1915011601</t>
  </si>
  <si>
    <t>Šimák Josef</t>
  </si>
  <si>
    <t>47267674</t>
  </si>
  <si>
    <t>S-1501161/38585/2018</t>
  </si>
  <si>
    <t>1815011611</t>
  </si>
  <si>
    <t>S-1501162/36991/2019</t>
  </si>
  <si>
    <t>S-1501162/38587/2018</t>
  </si>
  <si>
    <t>1915011621</t>
  </si>
  <si>
    <t>1815011621</t>
  </si>
  <si>
    <t>S-1501165/37006/2019</t>
  </si>
  <si>
    <t>1915011651</t>
  </si>
  <si>
    <t>Bartoš Petr</t>
  </si>
  <si>
    <t>70961905</t>
  </si>
  <si>
    <t>S-1501166/37011/2019</t>
  </si>
  <si>
    <t>1915011661</t>
  </si>
  <si>
    <t>S-1501167/37014/2019</t>
  </si>
  <si>
    <t>1915011671</t>
  </si>
  <si>
    <t>AGROKOMPLEX OHŘE a.s.</t>
  </si>
  <si>
    <t>00120511</t>
  </si>
  <si>
    <t>S-1501168/37017/2019</t>
  </si>
  <si>
    <t>1915011681</t>
  </si>
  <si>
    <t>VAJA AGRO s.r.o.</t>
  </si>
  <si>
    <t>28111893</t>
  </si>
  <si>
    <t>S-1501169/37021/2019</t>
  </si>
  <si>
    <t>1915011691</t>
  </si>
  <si>
    <t>Biofarma Pod Hájkem s.r.o.</t>
  </si>
  <si>
    <t>24736261</t>
  </si>
  <si>
    <t>S-1501171/37031/2019</t>
  </si>
  <si>
    <t>1915011711</t>
  </si>
  <si>
    <t>Procházka Vít, Ing.</t>
  </si>
  <si>
    <t>44703422</t>
  </si>
  <si>
    <t>S-1501174/37035/2019</t>
  </si>
  <si>
    <t>1915011741</t>
  </si>
  <si>
    <t>S-1501176/37043/2019</t>
  </si>
  <si>
    <t>1915011761</t>
  </si>
  <si>
    <t>Wratislavová Eliška</t>
  </si>
  <si>
    <t>04021908</t>
  </si>
  <si>
    <t>S-1501177/37044/2019</t>
  </si>
  <si>
    <t>1915011771</t>
  </si>
  <si>
    <t>ZP Hvězdlice, a.s.</t>
  </si>
  <si>
    <t>25300491</t>
  </si>
  <si>
    <t>S-1501178/37048/2019</t>
  </si>
  <si>
    <t>1915011781</t>
  </si>
  <si>
    <t>Michálek Zbyněk, Ing.</t>
  </si>
  <si>
    <t>48092401</t>
  </si>
  <si>
    <t>S-1501179/37051/2019</t>
  </si>
  <si>
    <t>1915011791</t>
  </si>
  <si>
    <t>ZP Otice, a.s.</t>
  </si>
  <si>
    <t>64609910</t>
  </si>
  <si>
    <t>S-1501181/37053/2019</t>
  </si>
  <si>
    <t>1915011811</t>
  </si>
  <si>
    <t>Nová Hospoda s.r.o.</t>
  </si>
  <si>
    <t>28131975</t>
  </si>
  <si>
    <t>S-1501182/37054/2019</t>
  </si>
  <si>
    <t>1915011821</t>
  </si>
  <si>
    <t>S-1501183/37056/2019</t>
  </si>
  <si>
    <t>1915011831</t>
  </si>
  <si>
    <t>Ferbas Jan</t>
  </si>
  <si>
    <t>60143991</t>
  </si>
  <si>
    <t>S-1501185/36657/2019</t>
  </si>
  <si>
    <t>1915011851</t>
  </si>
  <si>
    <t>S-1501186/36663/2019</t>
  </si>
  <si>
    <t>1915011861</t>
  </si>
  <si>
    <t>Samec Miloslav, Ing.</t>
  </si>
  <si>
    <t>48223506</t>
  </si>
  <si>
    <t>S-1501187/36616/2019</t>
  </si>
  <si>
    <t>1915011871</t>
  </si>
  <si>
    <t>FARMA MÁŠL s.r.o.</t>
  </si>
  <si>
    <t>28149041</t>
  </si>
  <si>
    <t>S-1501188/36647/2019</t>
  </si>
  <si>
    <t>1915011881</t>
  </si>
  <si>
    <t>Zemědělské družstvo Třebonín</t>
  </si>
  <si>
    <t>60838442</t>
  </si>
  <si>
    <t>S-1501189/36639/2019</t>
  </si>
  <si>
    <t>1915011891</t>
  </si>
  <si>
    <t>Mášlová Dana</t>
  </si>
  <si>
    <t>45010951</t>
  </si>
  <si>
    <t>S-1501190/36496/2019</t>
  </si>
  <si>
    <t>1915011901</t>
  </si>
  <si>
    <t>Klimeš Jaromír, Ing.</t>
  </si>
  <si>
    <t>62325663</t>
  </si>
  <si>
    <t>S-1501191/36654/2019</t>
  </si>
  <si>
    <t>1915011911</t>
  </si>
  <si>
    <t>Dobrovolný Josef, Ing.</t>
  </si>
  <si>
    <t>40958523</t>
  </si>
  <si>
    <t>S-1501192/36669/2019</t>
  </si>
  <si>
    <t>1915011921</t>
  </si>
  <si>
    <t>Farma Němec s.r.o.</t>
  </si>
  <si>
    <t>05982863</t>
  </si>
  <si>
    <t>S-1501193/36664/2019</t>
  </si>
  <si>
    <t>1915011931</t>
  </si>
  <si>
    <t>Kellnerová Petra</t>
  </si>
  <si>
    <t>72033771</t>
  </si>
  <si>
    <t>S-1501194/36659/2019</t>
  </si>
  <si>
    <t>1915011941</t>
  </si>
  <si>
    <t>Kellner Jiří</t>
  </si>
  <si>
    <t>48912603</t>
  </si>
  <si>
    <t>S-1501195/36550/2019</t>
  </si>
  <si>
    <t>1915011951</t>
  </si>
  <si>
    <t>Auský Jaroslav</t>
  </si>
  <si>
    <t>43862233</t>
  </si>
  <si>
    <t>S-1501196/36558/2019</t>
  </si>
  <si>
    <t>1915011961</t>
  </si>
  <si>
    <t>S-1501197/36561/2019</t>
  </si>
  <si>
    <t>1915011971</t>
  </si>
  <si>
    <t>42411360</t>
  </si>
  <si>
    <t>S-1501198/36567/2019</t>
  </si>
  <si>
    <t>1915011981</t>
  </si>
  <si>
    <t>Matoušek Petr Bc.</t>
  </si>
  <si>
    <t>70966516</t>
  </si>
  <si>
    <t>S-1501199/36445/2019</t>
  </si>
  <si>
    <t>1915011991</t>
  </si>
  <si>
    <t>S-1501200/36450/2019</t>
  </si>
  <si>
    <t>1915012001</t>
  </si>
  <si>
    <t>Žáček Pavel</t>
  </si>
  <si>
    <t>13854500</t>
  </si>
  <si>
    <t>S-1501201/36586/2019</t>
  </si>
  <si>
    <t>1915012011</t>
  </si>
  <si>
    <t>S-1501202/36590/2019</t>
  </si>
  <si>
    <t>1915012021</t>
  </si>
  <si>
    <t>S-1501203/36606/2019</t>
  </si>
  <si>
    <t>1915012031</t>
  </si>
  <si>
    <t>Zemědělské družstvo Kochánov</t>
  </si>
  <si>
    <t>13582879</t>
  </si>
  <si>
    <t>S-1501204/36617/2019</t>
  </si>
  <si>
    <t>1915012041</t>
  </si>
  <si>
    <t>Zemědělské obchodní družstvo Habry</t>
  </si>
  <si>
    <t>00122319</t>
  </si>
  <si>
    <t>S-1501205/36623/2019</t>
  </si>
  <si>
    <t>1915012051</t>
  </si>
  <si>
    <t>S-1501207/36847/2019</t>
  </si>
  <si>
    <t>1915012071</t>
  </si>
  <si>
    <t>Vaclík Václav</t>
  </si>
  <si>
    <t>62537997</t>
  </si>
  <si>
    <t>S-1501208/37239/2019</t>
  </si>
  <si>
    <t>1915012081</t>
  </si>
  <si>
    <t>S-1501209/36874/2019</t>
  </si>
  <si>
    <t>1915012091</t>
  </si>
  <si>
    <t>Zemědělské družstvo Čížkrajíce</t>
  </si>
  <si>
    <t>48245569</t>
  </si>
  <si>
    <t>S-1501210/37242/2019</t>
  </si>
  <si>
    <t>1915012101</t>
  </si>
  <si>
    <t>Polák Jaroslav</t>
  </si>
  <si>
    <t>71253726</t>
  </si>
  <si>
    <t>S-1501211/36885/2019</t>
  </si>
  <si>
    <t>1915012111</t>
  </si>
  <si>
    <t>S-1501212/37245/2019</t>
  </si>
  <si>
    <t>S-1501212/39046/2018</t>
  </si>
  <si>
    <t>1915012121</t>
  </si>
  <si>
    <t>1815012121</t>
  </si>
  <si>
    <t>Trnka Jan</t>
  </si>
  <si>
    <t>41432053</t>
  </si>
  <si>
    <t>Agro Staník s.r.o.</t>
  </si>
  <si>
    <t>01594851</t>
  </si>
  <si>
    <t>S-1501213/37249/2019</t>
  </si>
  <si>
    <t>1915012131</t>
  </si>
  <si>
    <t>Fikarová Eva</t>
  </si>
  <si>
    <t>49545701</t>
  </si>
  <si>
    <t>S-1501214/36890/2019</t>
  </si>
  <si>
    <t>1915012141</t>
  </si>
  <si>
    <t>Vovesný Václav</t>
  </si>
  <si>
    <t>48206571</t>
  </si>
  <si>
    <t>S-1501215/36910/2019</t>
  </si>
  <si>
    <t>1915012151</t>
  </si>
  <si>
    <t>FARMA BRONCO s.r.o.</t>
  </si>
  <si>
    <t>26022028</t>
  </si>
  <si>
    <t>S-1501216/36861/2019</t>
  </si>
  <si>
    <t>1915012161</t>
  </si>
  <si>
    <t>Rambousek František</t>
  </si>
  <si>
    <t>65987403</t>
  </si>
  <si>
    <t>S-1501217/36727/2019</t>
  </si>
  <si>
    <t>1915012171</t>
  </si>
  <si>
    <t>Janovský Jan, Ing.</t>
  </si>
  <si>
    <t>70893187</t>
  </si>
  <si>
    <t>S-1501218/37173/2019</t>
  </si>
  <si>
    <t>1915012181</t>
  </si>
  <si>
    <t>Farma Kozlovský s.r.o.</t>
  </si>
  <si>
    <t>03397955</t>
  </si>
  <si>
    <t>S-1501219/37177/2019</t>
  </si>
  <si>
    <t>1915012191</t>
  </si>
  <si>
    <t>Macháčková Jana</t>
  </si>
  <si>
    <t>46591389</t>
  </si>
  <si>
    <t>S-1501220/37182/2019</t>
  </si>
  <si>
    <t>1915012201</t>
  </si>
  <si>
    <t>S-1501221/37187/2019</t>
  </si>
  <si>
    <t>1915012211</t>
  </si>
  <si>
    <t>Malíková Eliška, Mgr.</t>
  </si>
  <si>
    <t>42866821</t>
  </si>
  <si>
    <t>S-1501222/37216/2019</t>
  </si>
  <si>
    <t>1915012221</t>
  </si>
  <si>
    <t>Zemědělská společnost J+V s.r.o.</t>
  </si>
  <si>
    <t>25928864</t>
  </si>
  <si>
    <t>S-1501224/37222/2019</t>
  </si>
  <si>
    <t>1915012241</t>
  </si>
  <si>
    <t>Klofanda Miroslav, Ing.</t>
  </si>
  <si>
    <t>73823643</t>
  </si>
  <si>
    <t>S-1501225/37224/2019</t>
  </si>
  <si>
    <t>1915012251</t>
  </si>
  <si>
    <t>Klofanda Miroslav</t>
  </si>
  <si>
    <t>41281659</t>
  </si>
  <si>
    <t>S-1501226/37226/2019</t>
  </si>
  <si>
    <t>1915012261</t>
  </si>
  <si>
    <t>ZESO, veřejná obchodní společnost</t>
  </si>
  <si>
    <t>48168505</t>
  </si>
  <si>
    <t>S-1501227/37227/2019</t>
  </si>
  <si>
    <t>1915012271</t>
  </si>
  <si>
    <t>Pravda Bohumil</t>
  </si>
  <si>
    <t>45973261</t>
  </si>
  <si>
    <t>S-1501228/37231/2019</t>
  </si>
  <si>
    <t>1915012281</t>
  </si>
  <si>
    <t>S-1501229/37266/2019</t>
  </si>
  <si>
    <t>1915012291</t>
  </si>
  <si>
    <t>S-1501230/37269/2019</t>
  </si>
  <si>
    <t>1915012301</t>
  </si>
  <si>
    <t>S-1501231/37090/2019</t>
  </si>
  <si>
    <t>1915012311</t>
  </si>
  <si>
    <t>Pfeifer Ivan</t>
  </si>
  <si>
    <t>47341521</t>
  </si>
  <si>
    <t>S-1501232/37341/2019</t>
  </si>
  <si>
    <t>1915012321</t>
  </si>
  <si>
    <t>Zemědělské družstvo Brandýs nad Labem</t>
  </si>
  <si>
    <t>43750222</t>
  </si>
  <si>
    <t>S-1501233/37327/2019</t>
  </si>
  <si>
    <t>1915012331</t>
  </si>
  <si>
    <t>Volek Jaroslav</t>
  </si>
  <si>
    <t>70860807</t>
  </si>
  <si>
    <t>S-1501236/37028/2019</t>
  </si>
  <si>
    <t>1915012361</t>
  </si>
  <si>
    <t>Šimonek Jaromír, Ing.</t>
  </si>
  <si>
    <t>49520199</t>
  </si>
  <si>
    <t>S-1501237/37338/2019</t>
  </si>
  <si>
    <t>1915012371</t>
  </si>
  <si>
    <t>Michálek Jan Ing.</t>
  </si>
  <si>
    <t>70890099</t>
  </si>
  <si>
    <t>S-1501238/37344/2019</t>
  </si>
  <si>
    <t>1915012381</t>
  </si>
  <si>
    <t>Studecký Josef</t>
  </si>
  <si>
    <t>43105459</t>
  </si>
  <si>
    <t>S-1501240/37350/2019</t>
  </si>
  <si>
    <t>1915012401</t>
  </si>
  <si>
    <t>Škarka Petr</t>
  </si>
  <si>
    <t>68999372</t>
  </si>
  <si>
    <t>S-1501241/36912/2019</t>
  </si>
  <si>
    <t>1915012411</t>
  </si>
  <si>
    <t>E Q U I  Bořeň - Svinčice spol. s r.o.</t>
  </si>
  <si>
    <t>44564520</t>
  </si>
  <si>
    <t>S-1501242/37083/2019</t>
  </si>
  <si>
    <t>1915012421</t>
  </si>
  <si>
    <t>Pánek Vítězslav, Ing.</t>
  </si>
  <si>
    <t>66142806</t>
  </si>
  <si>
    <t>S-1501244/36829/2019</t>
  </si>
  <si>
    <t>1915012441</t>
  </si>
  <si>
    <t>Vinařství Čech s.r.o.</t>
  </si>
  <si>
    <t>65278658</t>
  </si>
  <si>
    <t>S-1501246/37124/2019</t>
  </si>
  <si>
    <t>1915012461</t>
  </si>
  <si>
    <t>Zatloukalová Jaroslava</t>
  </si>
  <si>
    <t>75038315</t>
  </si>
  <si>
    <t>S-1501247/37128/2019</t>
  </si>
  <si>
    <t>1915012471</t>
  </si>
  <si>
    <t>Orálek rostlinná výroba s.r.o.</t>
  </si>
  <si>
    <t>03603431</t>
  </si>
  <si>
    <t>S-1501248/37136/2019</t>
  </si>
  <si>
    <t>1915012481</t>
  </si>
  <si>
    <t>Agrodružstvo Tištín</t>
  </si>
  <si>
    <t>49970763</t>
  </si>
  <si>
    <t>S-1501250/37150/2019</t>
  </si>
  <si>
    <t>1915012501</t>
  </si>
  <si>
    <t>Rostlinná Bureš T+F s.r.o.</t>
  </si>
  <si>
    <t>03596133</t>
  </si>
  <si>
    <t>S-1501251/37155/2019</t>
  </si>
  <si>
    <t>1915012511</t>
  </si>
  <si>
    <t>Spurný Zdeněk</t>
  </si>
  <si>
    <t>71226834</t>
  </si>
  <si>
    <t>S-1501252/37162/2019</t>
  </si>
  <si>
    <t>1915012521</t>
  </si>
  <si>
    <t>Spurná Hana</t>
  </si>
  <si>
    <t>72022663</t>
  </si>
  <si>
    <t>S-1501253/37095/2019</t>
  </si>
  <si>
    <t>1915012531</t>
  </si>
  <si>
    <t>Sýkora Zdeněk</t>
  </si>
  <si>
    <t>43138721</t>
  </si>
  <si>
    <t>S-1501254/37167/2019</t>
  </si>
  <si>
    <t>1915012541</t>
  </si>
  <si>
    <t>S-1501255/37099/2019</t>
  </si>
  <si>
    <t>1915012551</t>
  </si>
  <si>
    <t>S-1501256/37178/2019</t>
  </si>
  <si>
    <t>1915012561</t>
  </si>
  <si>
    <t>Přecechtěl Josef</t>
  </si>
  <si>
    <t>42353769</t>
  </si>
  <si>
    <t>S-1501257/37102/2019</t>
  </si>
  <si>
    <t>1915012571</t>
  </si>
  <si>
    <t>Cerha Petr</t>
  </si>
  <si>
    <t>62444581</t>
  </si>
  <si>
    <t>S-1501258/37204/2019</t>
  </si>
  <si>
    <t>1915012581</t>
  </si>
  <si>
    <t>Vašíček Jan, Ing.</t>
  </si>
  <si>
    <t>72338601</t>
  </si>
  <si>
    <t>S-1501258/39322/2018</t>
  </si>
  <si>
    <t>1815012581</t>
  </si>
  <si>
    <t>S-1501259/36963/2019</t>
  </si>
  <si>
    <t>1915012591</t>
  </si>
  <si>
    <t>Vykydal Roman</t>
  </si>
  <si>
    <t>45204365</t>
  </si>
  <si>
    <t>S-1501260/36967/2019</t>
  </si>
  <si>
    <t>1915012601</t>
  </si>
  <si>
    <t>Farma Krásná s.r.o.</t>
  </si>
  <si>
    <t>47150564</t>
  </si>
  <si>
    <t>S-1501261/36979/2019</t>
  </si>
  <si>
    <t>1915012611</t>
  </si>
  <si>
    <t>GAJĎAK spol. s.r.o.</t>
  </si>
  <si>
    <t>60320303</t>
  </si>
  <si>
    <t>S-1501262/36983/2019</t>
  </si>
  <si>
    <t>1915012621</t>
  </si>
  <si>
    <t>Skupieň Karel</t>
  </si>
  <si>
    <t>15525287</t>
  </si>
  <si>
    <t>S-1501263/39880/2018</t>
  </si>
  <si>
    <t>1815012631</t>
  </si>
  <si>
    <t>S-1501264/39884/2018</t>
  </si>
  <si>
    <t>1815012641</t>
  </si>
  <si>
    <t>S-1501265/37650/2019</t>
  </si>
  <si>
    <t>S-1501265/39886/2018</t>
  </si>
  <si>
    <t>1915012651</t>
  </si>
  <si>
    <t>1815012651</t>
  </si>
  <si>
    <t>Mutl Jiří</t>
  </si>
  <si>
    <t>71183256</t>
  </si>
  <si>
    <t>S-1501266/37654/2019</t>
  </si>
  <si>
    <t>1915012661</t>
  </si>
  <si>
    <t>Pokorná Jindra</t>
  </si>
  <si>
    <t>62875833</t>
  </si>
  <si>
    <t>S-1501267/37410/2019</t>
  </si>
  <si>
    <t>1915012671</t>
  </si>
  <si>
    <t>FARM POLÁKY, s.r.o.</t>
  </si>
  <si>
    <t>26693011</t>
  </si>
  <si>
    <t>S-1501268/37409/2019</t>
  </si>
  <si>
    <t>1915012681</t>
  </si>
  <si>
    <t>AgroArchman s.r.o.</t>
  </si>
  <si>
    <t>02939495</t>
  </si>
  <si>
    <t>S-1501269/37541/2019</t>
  </si>
  <si>
    <t>1915012691</t>
  </si>
  <si>
    <t>Kurel František</t>
  </si>
  <si>
    <t>48663531</t>
  </si>
  <si>
    <t>S-1501270/37544/2019</t>
  </si>
  <si>
    <t>1915012701</t>
  </si>
  <si>
    <t>AGRO Krakovany, s.r.o.</t>
  </si>
  <si>
    <t>27127346</t>
  </si>
  <si>
    <t>S-1501271/37547/2019</t>
  </si>
  <si>
    <t>1915012711</t>
  </si>
  <si>
    <t>Soukalová Ludmila</t>
  </si>
  <si>
    <t>61884243</t>
  </si>
  <si>
    <t>S-1501272/37550/2019</t>
  </si>
  <si>
    <t>1915012721</t>
  </si>
  <si>
    <t>Hruška Jiří</t>
  </si>
  <si>
    <t>10250778</t>
  </si>
  <si>
    <t>S-1501273/37552/2019</t>
  </si>
  <si>
    <t>S-1501273/39704/2018</t>
  </si>
  <si>
    <t>1915012731</t>
  </si>
  <si>
    <t>1815012731</t>
  </si>
  <si>
    <t>Skala Jan</t>
  </si>
  <si>
    <t>16590210</t>
  </si>
  <si>
    <t>LUČINA Dolní Němčice spol. s r.o.</t>
  </si>
  <si>
    <t>60069953</t>
  </si>
  <si>
    <t>S-1501274/37556/2019</t>
  </si>
  <si>
    <t>1915012741</t>
  </si>
  <si>
    <t>70928011</t>
  </si>
  <si>
    <t>S-1501275/37559/2019</t>
  </si>
  <si>
    <t>1915012751</t>
  </si>
  <si>
    <t>S-1501276/37666/2019</t>
  </si>
  <si>
    <t>1915012761</t>
  </si>
  <si>
    <t>S-1501277/37669/2019</t>
  </si>
  <si>
    <t>1915012771</t>
  </si>
  <si>
    <t>Musil Tomáš</t>
  </si>
  <si>
    <t>01529021</t>
  </si>
  <si>
    <t>S-1501278/37672/2019</t>
  </si>
  <si>
    <t>1915012781</t>
  </si>
  <si>
    <t>Kotouček Miloš</t>
  </si>
  <si>
    <t>46231641</t>
  </si>
  <si>
    <t>S-1501279/37675/2019</t>
  </si>
  <si>
    <t>S-1501279/39890/2018</t>
  </si>
  <si>
    <t>1915012791</t>
  </si>
  <si>
    <t>1815012791</t>
  </si>
  <si>
    <t>Šmerda Pavel, DiS.</t>
  </si>
  <si>
    <t>75128683</t>
  </si>
  <si>
    <t>S-1501280/37678/2019</t>
  </si>
  <si>
    <t>1915012801</t>
  </si>
  <si>
    <t>Tomášková Jana</t>
  </si>
  <si>
    <t>46224637</t>
  </si>
  <si>
    <t>S-1501281/37369/2019</t>
  </si>
  <si>
    <t>1915012811</t>
  </si>
  <si>
    <t>Broček Radek</t>
  </si>
  <si>
    <t>64391761</t>
  </si>
  <si>
    <t>S-1501282/37564/2019</t>
  </si>
  <si>
    <t>1915012821</t>
  </si>
  <si>
    <t>Chlanda Josef</t>
  </si>
  <si>
    <t>66344549</t>
  </si>
  <si>
    <t>S-1501283/37463/2019</t>
  </si>
  <si>
    <t>1915012831</t>
  </si>
  <si>
    <t>Babka Pavel</t>
  </si>
  <si>
    <t>62519867</t>
  </si>
  <si>
    <t>S-1501284/37471/2019</t>
  </si>
  <si>
    <t>1915012841</t>
  </si>
  <si>
    <t>S-1501285/37500/2019</t>
  </si>
  <si>
    <t>1915012851</t>
  </si>
  <si>
    <t>Šmídová Ludmila, Ing.</t>
  </si>
  <si>
    <t>12808121</t>
  </si>
  <si>
    <t>S-1501286/37505/2019</t>
  </si>
  <si>
    <t>1915012861</t>
  </si>
  <si>
    <t>Škoda Věroslav, MUDr.</t>
  </si>
  <si>
    <t>11420782</t>
  </si>
  <si>
    <t>S-1501287/37571/2019</t>
  </si>
  <si>
    <t>1915012871</t>
  </si>
  <si>
    <t>Rous Pavel</t>
  </si>
  <si>
    <t>45429901</t>
  </si>
  <si>
    <t>S-1501288/37575/2019</t>
  </si>
  <si>
    <t>1915012881</t>
  </si>
  <si>
    <t>Kavalec Jindřich</t>
  </si>
  <si>
    <t>41548469</t>
  </si>
  <si>
    <t>S-1501290/37579/2019</t>
  </si>
  <si>
    <t>1915012901</t>
  </si>
  <si>
    <t>72083999</t>
  </si>
  <si>
    <t>S-1501291/37527/2019</t>
  </si>
  <si>
    <t>1915012911</t>
  </si>
  <si>
    <t>Stráník Jan</t>
  </si>
  <si>
    <t>49315137</t>
  </si>
  <si>
    <t>S-1501291/39652/2018</t>
  </si>
  <si>
    <t>1815012911</t>
  </si>
  <si>
    <t>Záruba Václav</t>
  </si>
  <si>
    <t>43103570</t>
  </si>
  <si>
    <t>S-1501292/37584/2019</t>
  </si>
  <si>
    <t>1915012921</t>
  </si>
  <si>
    <t>Polický Marian, JUDr.</t>
  </si>
  <si>
    <t>75132214</t>
  </si>
  <si>
    <t>S-1501294/37538/2019</t>
  </si>
  <si>
    <t>1915012941</t>
  </si>
  <si>
    <t>Šulc František</t>
  </si>
  <si>
    <t>47500514</t>
  </si>
  <si>
    <t>S-1501295/37620/2019</t>
  </si>
  <si>
    <t>1915012951</t>
  </si>
  <si>
    <t>S-1501296/37626/2019</t>
  </si>
  <si>
    <t>1915012961</t>
  </si>
  <si>
    <t>Chytka Petr</t>
  </si>
  <si>
    <t>64267318</t>
  </si>
  <si>
    <t>S-1501297/37440/2019</t>
  </si>
  <si>
    <t>1915012971</t>
  </si>
  <si>
    <t>S-1501298/37629/2019</t>
  </si>
  <si>
    <t>1915012981</t>
  </si>
  <si>
    <t>Svoboda Miroslav, Ing.</t>
  </si>
  <si>
    <t>01679376</t>
  </si>
  <si>
    <t>S-1501300/37633/2019</t>
  </si>
  <si>
    <t>1915013001</t>
  </si>
  <si>
    <t>Hruška Jan</t>
  </si>
  <si>
    <t>46261141</t>
  </si>
  <si>
    <t>S-1501301/37447/2019</t>
  </si>
  <si>
    <t>1915013011</t>
  </si>
  <si>
    <t>S-1501302/37451/2019</t>
  </si>
  <si>
    <t>1915013021</t>
  </si>
  <si>
    <t>Kroupa Kamil</t>
  </si>
  <si>
    <t>48954748</t>
  </si>
  <si>
    <t>S-1501303/37480/2019</t>
  </si>
  <si>
    <t>1915013031</t>
  </si>
  <si>
    <t>64266061</t>
  </si>
  <si>
    <t>S-1501304/37489/2019</t>
  </si>
  <si>
    <t>1915013041</t>
  </si>
  <si>
    <t>Dufek Josef, DiS.</t>
  </si>
  <si>
    <t>75119196</t>
  </si>
  <si>
    <t>S-1501305/37492/2019</t>
  </si>
  <si>
    <t>1915013051</t>
  </si>
  <si>
    <t>Niederhafner Radek</t>
  </si>
  <si>
    <t>44061595</t>
  </si>
  <si>
    <t>S-1501306/37498/2019</t>
  </si>
  <si>
    <t>1915013061</t>
  </si>
  <si>
    <t>Solanský Tomáš</t>
  </si>
  <si>
    <t>07829574</t>
  </si>
  <si>
    <t>S-1501307/38275/2019</t>
  </si>
  <si>
    <t>1915013071</t>
  </si>
  <si>
    <t>Matouš Pavel</t>
  </si>
  <si>
    <t>49948288</t>
  </si>
  <si>
    <t>S-1501308/38279/2019</t>
  </si>
  <si>
    <t>1915013081</t>
  </si>
  <si>
    <t>Hladík Ondřej</t>
  </si>
  <si>
    <t>70931691</t>
  </si>
  <si>
    <t>S-1501309/38285/2019</t>
  </si>
  <si>
    <t>1915013091</t>
  </si>
  <si>
    <t>Hladík Bořivoj, Ing.</t>
  </si>
  <si>
    <t>16320042</t>
  </si>
  <si>
    <t>S-1501310/38323/2019</t>
  </si>
  <si>
    <t>1915013101</t>
  </si>
  <si>
    <t>Tobolka Petr</t>
  </si>
  <si>
    <t>72036087</t>
  </si>
  <si>
    <t>S-1501311/38331/2019</t>
  </si>
  <si>
    <t>1915013111</t>
  </si>
  <si>
    <t>S-1501312/38342/2019</t>
  </si>
  <si>
    <t>1915013121</t>
  </si>
  <si>
    <t>Hron Luděk</t>
  </si>
  <si>
    <t>01059149</t>
  </si>
  <si>
    <t>S-1501313/38354/2019</t>
  </si>
  <si>
    <t>1915013131</t>
  </si>
  <si>
    <t>Bartoš Karel</t>
  </si>
  <si>
    <t>44062664</t>
  </si>
  <si>
    <t>S-1501314/38503/2019</t>
  </si>
  <si>
    <t>1915013141</t>
  </si>
  <si>
    <t>Bečička Milan, Ing.</t>
  </si>
  <si>
    <t>11076020</t>
  </si>
  <si>
    <t>S-1501315/38494/2019</t>
  </si>
  <si>
    <t>1915013151</t>
  </si>
  <si>
    <t>ATOMVET s.r.o.</t>
  </si>
  <si>
    <t>25022164</t>
  </si>
  <si>
    <t>S-1501316/38409/2019</t>
  </si>
  <si>
    <t>1915013161</t>
  </si>
  <si>
    <t>S-1501317/38414/2019</t>
  </si>
  <si>
    <t>1915013171</t>
  </si>
  <si>
    <t>Andrysek Jiří, Ing.</t>
  </si>
  <si>
    <t>42194148</t>
  </si>
  <si>
    <t>S-1501318/38420/2019</t>
  </si>
  <si>
    <t>1915013181</t>
  </si>
  <si>
    <t>Vyčítal Lukáš Ing.</t>
  </si>
  <si>
    <t>87418410</t>
  </si>
  <si>
    <t>S-1501319/38427/2019</t>
  </si>
  <si>
    <t>1915013191</t>
  </si>
  <si>
    <t>Havránek Rudolf MUDr.</t>
  </si>
  <si>
    <t>64808416</t>
  </si>
  <si>
    <t>S-1501319/40444/2018</t>
  </si>
  <si>
    <t>1815013191</t>
  </si>
  <si>
    <t>Šourek Martin</t>
  </si>
  <si>
    <t>60255838</t>
  </si>
  <si>
    <t>S-1501320/38264/2019</t>
  </si>
  <si>
    <t>1915013201</t>
  </si>
  <si>
    <t>Zemědělské družstvo Partutovice</t>
  </si>
  <si>
    <t>00149489</t>
  </si>
  <si>
    <t>S-1501321/38149/2019</t>
  </si>
  <si>
    <t>1915013211</t>
  </si>
  <si>
    <t>Svízela Josef</t>
  </si>
  <si>
    <t>60374977</t>
  </si>
  <si>
    <t>S-1501322/38435/2019</t>
  </si>
  <si>
    <t>1915013221</t>
  </si>
  <si>
    <t>Myslivec Aleš</t>
  </si>
  <si>
    <t>61223042</t>
  </si>
  <si>
    <t>S-1501323/38453/2019</t>
  </si>
  <si>
    <t>1915013231</t>
  </si>
  <si>
    <t>Netopilová Věra Ing.</t>
  </si>
  <si>
    <t>15587363</t>
  </si>
  <si>
    <t>S-1501324/38157/2019</t>
  </si>
  <si>
    <t>1915013241</t>
  </si>
  <si>
    <t>Polfin eko, s.r.o.</t>
  </si>
  <si>
    <t>25592700</t>
  </si>
  <si>
    <t>S-1501325/38466/2019</t>
  </si>
  <si>
    <t>1915013251</t>
  </si>
  <si>
    <t>S-1501326/38477/2019</t>
  </si>
  <si>
    <t>1915013261</t>
  </si>
  <si>
    <t>Kořínek Miloslav</t>
  </si>
  <si>
    <t>42197848</t>
  </si>
  <si>
    <t>S-1501327/38443/2019</t>
  </si>
  <si>
    <t>1915013271</t>
  </si>
  <si>
    <t>Zemědělské družstvo Srbeč</t>
  </si>
  <si>
    <t>00109002</t>
  </si>
  <si>
    <t>S-1501328/38448/2019</t>
  </si>
  <si>
    <t>1915013281</t>
  </si>
  <si>
    <t>Kopta Václav</t>
  </si>
  <si>
    <t>40883736</t>
  </si>
  <si>
    <t>S-1501330/38155/2019</t>
  </si>
  <si>
    <t>1915013301</t>
  </si>
  <si>
    <t>Pokorný Martin</t>
  </si>
  <si>
    <t>12583634</t>
  </si>
  <si>
    <t>S-1501331/38467/2019</t>
  </si>
  <si>
    <t>1915013311</t>
  </si>
  <si>
    <t>Petrásek Stanislav, Ing.</t>
  </si>
  <si>
    <t>04904672</t>
  </si>
  <si>
    <t>S-1501332/38171/2019</t>
  </si>
  <si>
    <t>1915013321</t>
  </si>
  <si>
    <t>S-1501333/38175/2019</t>
  </si>
  <si>
    <t>1915013331</t>
  </si>
  <si>
    <t>S-1501334/40556/2018</t>
  </si>
  <si>
    <t>1815013341</t>
  </si>
  <si>
    <t>Blažek Václav</t>
  </si>
  <si>
    <t>42186218</t>
  </si>
  <si>
    <t>S-1501335/38205/2019</t>
  </si>
  <si>
    <t>S-1501335/40557/2018</t>
  </si>
  <si>
    <t>1915013351</t>
  </si>
  <si>
    <t>1815013351</t>
  </si>
  <si>
    <t>AGRO VYSOČINA BYSTRÉ akciová společnost</t>
  </si>
  <si>
    <t>25250213</t>
  </si>
  <si>
    <t>S-1501336/38214/2019</t>
  </si>
  <si>
    <t>1915013361</t>
  </si>
  <si>
    <t>S-1501337/38226/2019</t>
  </si>
  <si>
    <t>1915013371</t>
  </si>
  <si>
    <t>Melíšek Pavel, Ing.</t>
  </si>
  <si>
    <t>44688181</t>
  </si>
  <si>
    <t>S-1501338/38232/2019</t>
  </si>
  <si>
    <t>1915013381</t>
  </si>
  <si>
    <t>Král Lukáš</t>
  </si>
  <si>
    <t>70953562</t>
  </si>
  <si>
    <t>S-1501339/38235/2019</t>
  </si>
  <si>
    <t>1915013391</t>
  </si>
  <si>
    <t>S-1501340/38242/2019</t>
  </si>
  <si>
    <t>1915013401</t>
  </si>
  <si>
    <t>Skála Aleš</t>
  </si>
  <si>
    <t>47319925</t>
  </si>
  <si>
    <t>S-1501341/38245/2019</t>
  </si>
  <si>
    <t>1915013411</t>
  </si>
  <si>
    <t>Štor Miroslav</t>
  </si>
  <si>
    <t>42114080</t>
  </si>
  <si>
    <t>S-1501342/38251/2019</t>
  </si>
  <si>
    <t>1915013421</t>
  </si>
  <si>
    <t>Štorová Jaroslava</t>
  </si>
  <si>
    <t>47775271</t>
  </si>
  <si>
    <t>S-1501343/38258/2019</t>
  </si>
  <si>
    <t>1915013431</t>
  </si>
  <si>
    <t>Filous Otakar</t>
  </si>
  <si>
    <t>46056769</t>
  </si>
  <si>
    <t>S-1501344/38267/2019</t>
  </si>
  <si>
    <t>1915013441</t>
  </si>
  <si>
    <t>Koudelka Josef</t>
  </si>
  <si>
    <t>47775092</t>
  </si>
  <si>
    <t>S-1501345/38280/2019</t>
  </si>
  <si>
    <t>1915013451</t>
  </si>
  <si>
    <t>Škoda Vítězslav</t>
  </si>
  <si>
    <t>68438362</t>
  </si>
  <si>
    <t>S-1501346/38545/2019</t>
  </si>
  <si>
    <t>1915013461</t>
  </si>
  <si>
    <t>Karlow-Karlshof a.s.</t>
  </si>
  <si>
    <t>25742612</t>
  </si>
  <si>
    <t>S-1501347/38961/2019</t>
  </si>
  <si>
    <t>1915013471</t>
  </si>
  <si>
    <t>Fendrych Jaroslav</t>
  </si>
  <si>
    <t>71237283</t>
  </si>
  <si>
    <t>S-1501349/38964/2019</t>
  </si>
  <si>
    <t>1915013491</t>
  </si>
  <si>
    <t>ZEMSPOL České Meziříčí, a.s.</t>
  </si>
  <si>
    <t>25280350</t>
  </si>
  <si>
    <t>S-1501350/38969/2019</t>
  </si>
  <si>
    <t>S-1501350/41245/2018</t>
  </si>
  <si>
    <t>1915013501</t>
  </si>
  <si>
    <t>1815013501</t>
  </si>
  <si>
    <t>Podblanicko Louňovice pod Blaníkem a.s.</t>
  </si>
  <si>
    <t>61673196</t>
  </si>
  <si>
    <t>S-1501351/38970/2019</t>
  </si>
  <si>
    <t>1915013511</t>
  </si>
  <si>
    <t>Vaďura Jaroslav, Ing.</t>
  </si>
  <si>
    <t>43447350</t>
  </si>
  <si>
    <t>S-1501354/38980/2019</t>
  </si>
  <si>
    <t>1915013541</t>
  </si>
  <si>
    <t>Ekofarma Jezernice s.r.o.</t>
  </si>
  <si>
    <t>07650272</t>
  </si>
  <si>
    <t>S-1501356/38989/2019</t>
  </si>
  <si>
    <t>1915013561</t>
  </si>
  <si>
    <t>Kříž Petr, Ing.</t>
  </si>
  <si>
    <t>48482960</t>
  </si>
  <si>
    <t>S-1501357/38991/2019</t>
  </si>
  <si>
    <t>1915013571</t>
  </si>
  <si>
    <t>S-1501358/39005/2019</t>
  </si>
  <si>
    <t>1915013581</t>
  </si>
  <si>
    <t>Agrochov Jezernice, a.s.</t>
  </si>
  <si>
    <t>65138139</t>
  </si>
  <si>
    <t>S-1501359/39007/2019</t>
  </si>
  <si>
    <t>1915013591</t>
  </si>
  <si>
    <t>Lanča Jiří, Ing.</t>
  </si>
  <si>
    <t>16628845</t>
  </si>
  <si>
    <t>S-1501360/39015/2019</t>
  </si>
  <si>
    <t>1915013601</t>
  </si>
  <si>
    <t>BK II., s.r.o.</t>
  </si>
  <si>
    <t>48360333</t>
  </si>
  <si>
    <t>S-1501363/39018/2019</t>
  </si>
  <si>
    <t>1915013631</t>
  </si>
  <si>
    <t>S-1501364/39019/2019</t>
  </si>
  <si>
    <t>1915013641</t>
  </si>
  <si>
    <t>S-1501365/39020/2019</t>
  </si>
  <si>
    <t>1915013651</t>
  </si>
  <si>
    <t>PIAS Suchdol, a.s.</t>
  </si>
  <si>
    <t>61673340</t>
  </si>
  <si>
    <t>S-1501366/39022/2019</t>
  </si>
  <si>
    <t>1915013661</t>
  </si>
  <si>
    <t>Montamilk, s. r. o.</t>
  </si>
  <si>
    <t>49822829</t>
  </si>
  <si>
    <t>S-1501369/39062/2019</t>
  </si>
  <si>
    <t>1915013691</t>
  </si>
  <si>
    <t>S-1501370/39064/2019</t>
  </si>
  <si>
    <t>1915013701</t>
  </si>
  <si>
    <t>FARMA KOUT, v.o.s.</t>
  </si>
  <si>
    <t>15043665</t>
  </si>
  <si>
    <t>S-1501371/39066/2019</t>
  </si>
  <si>
    <t>1915013711</t>
  </si>
  <si>
    <t>Brunclík Tomáš</t>
  </si>
  <si>
    <t>49749897</t>
  </si>
  <si>
    <t>S-1501373/41292/2018</t>
  </si>
  <si>
    <t>1815013731</t>
  </si>
  <si>
    <t>Vedra Martin</t>
  </si>
  <si>
    <t>49949331</t>
  </si>
  <si>
    <t>S-1501374/39112/2019</t>
  </si>
  <si>
    <t>1915013741</t>
  </si>
  <si>
    <t>S-1501375/39113/2019</t>
  </si>
  <si>
    <t>1915013751</t>
  </si>
  <si>
    <t>AGROPIG CZ s.r.o.</t>
  </si>
  <si>
    <t>28100514</t>
  </si>
  <si>
    <t>S-1501376/39114/2019</t>
  </si>
  <si>
    <t>1915013761</t>
  </si>
  <si>
    <t>S-1501377/39115/2019</t>
  </si>
  <si>
    <t>1915013771</t>
  </si>
  <si>
    <t>S-1501378/39116/2019</t>
  </si>
  <si>
    <t>1915013781</t>
  </si>
  <si>
    <t>Nedvěd Jaroslav</t>
  </si>
  <si>
    <t>88664384</t>
  </si>
  <si>
    <t>S-1501380/39120/2019</t>
  </si>
  <si>
    <t>1915013801</t>
  </si>
  <si>
    <t>Paták Jiří, Ing.</t>
  </si>
  <si>
    <t>76579921</t>
  </si>
  <si>
    <t>S-1501381/39121/2019</t>
  </si>
  <si>
    <t>1915013811</t>
  </si>
  <si>
    <t>Mádle Michal</t>
  </si>
  <si>
    <t>06129226</t>
  </si>
  <si>
    <t>S-1501382/39122/2019</t>
  </si>
  <si>
    <t>1915013821</t>
  </si>
  <si>
    <t>S-1501384/39124/2019</t>
  </si>
  <si>
    <t>1915013841</t>
  </si>
  <si>
    <t>S-1501385/39127/2019</t>
  </si>
  <si>
    <t>1915013851</t>
  </si>
  <si>
    <t>S-1501388/39130/2019</t>
  </si>
  <si>
    <t>1915013881</t>
  </si>
  <si>
    <t>Polcar Václav</t>
  </si>
  <si>
    <t>71164341</t>
  </si>
  <si>
    <t>S-1501391/41570/2018</t>
  </si>
  <si>
    <t>1815013911</t>
  </si>
  <si>
    <t>S-1501392/39134/2019</t>
  </si>
  <si>
    <t>1915013921</t>
  </si>
  <si>
    <t>S-1501393/39137/2019</t>
  </si>
  <si>
    <t>1915013931</t>
  </si>
  <si>
    <t>S-1501395/39141/2019</t>
  </si>
  <si>
    <t>1915013951</t>
  </si>
  <si>
    <t>Havlíček Pavel</t>
  </si>
  <si>
    <t>64636992</t>
  </si>
  <si>
    <t>S-1501399/39146/2019</t>
  </si>
  <si>
    <t>1915013991</t>
  </si>
  <si>
    <t>01016792</t>
  </si>
  <si>
    <t>S-1501400/39147/2019</t>
  </si>
  <si>
    <t>1915014001</t>
  </si>
  <si>
    <t>Ekofarma Bartošovice s.r.o.</t>
  </si>
  <si>
    <t>03958795</t>
  </si>
  <si>
    <t>S-1501401/39149/2019</t>
  </si>
  <si>
    <t>1915014011</t>
  </si>
  <si>
    <t>S-1501403/39151/2019</t>
  </si>
  <si>
    <t>1915014031</t>
  </si>
  <si>
    <t>S-1501404/39152/2019</t>
  </si>
  <si>
    <t>1915014041</t>
  </si>
  <si>
    <t>Drahotuše zemědělská a.s.</t>
  </si>
  <si>
    <t>65138414</t>
  </si>
  <si>
    <t>S-1501405/39153/2019</t>
  </si>
  <si>
    <t>1915014051</t>
  </si>
  <si>
    <t>S-1501407/39156/2019</t>
  </si>
  <si>
    <t>1915014071</t>
  </si>
  <si>
    <t>Brenn Josef</t>
  </si>
  <si>
    <t>41993586</t>
  </si>
  <si>
    <t>S-1501408/39158/2019</t>
  </si>
  <si>
    <t>1915014081</t>
  </si>
  <si>
    <t>EnergoAgro spol. s r.o.</t>
  </si>
  <si>
    <t>28645561</t>
  </si>
  <si>
    <t>S-1501409/39159/2019</t>
  </si>
  <si>
    <t>1915014091</t>
  </si>
  <si>
    <t>Rybářství Lnáře, s.r.o.</t>
  </si>
  <si>
    <t>25170538</t>
  </si>
  <si>
    <t>S-1501410/39160/2019</t>
  </si>
  <si>
    <t>1915014101</t>
  </si>
  <si>
    <t>Zemědělské družstvo "PODHRADÍ"  Týn nad Bečvou</t>
  </si>
  <si>
    <t>47672595</t>
  </si>
  <si>
    <t>S-1501411/39162/2019</t>
  </si>
  <si>
    <t>1915014111</t>
  </si>
  <si>
    <t>Žernosecké vinařství s.r.o.</t>
  </si>
  <si>
    <t>62741861</t>
  </si>
  <si>
    <t>S-1501412/39165/2019</t>
  </si>
  <si>
    <t>1915014121</t>
  </si>
  <si>
    <t>Lančová Taťána, Ing.</t>
  </si>
  <si>
    <t>04971205</t>
  </si>
  <si>
    <t>S-1501414/39168/2019</t>
  </si>
  <si>
    <t>1915014141</t>
  </si>
  <si>
    <t>S-1501415/39169/2019</t>
  </si>
  <si>
    <t>1915014151</t>
  </si>
  <si>
    <t>Beneš Roman</t>
  </si>
  <si>
    <t>75748738</t>
  </si>
  <si>
    <t>S-1501418/39178/2019</t>
  </si>
  <si>
    <t>1915014181</t>
  </si>
  <si>
    <t>HHO s.r.o.</t>
  </si>
  <si>
    <t>24660515</t>
  </si>
  <si>
    <t>S-1501420/39182/2019</t>
  </si>
  <si>
    <t>1915014201</t>
  </si>
  <si>
    <t>ZEMĚDĚLSKÁ a.s. Opava-Kylešovice</t>
  </si>
  <si>
    <t>25345401</t>
  </si>
  <si>
    <t>S-1501421/39183/2019</t>
  </si>
  <si>
    <t>1915014211</t>
  </si>
  <si>
    <t>Baloun Tomáš</t>
  </si>
  <si>
    <t>05851254</t>
  </si>
  <si>
    <t>S-1501423/39189/2019</t>
  </si>
  <si>
    <t>1915014231</t>
  </si>
  <si>
    <t>S-1501425/39206/2019</t>
  </si>
  <si>
    <t>1915014251</t>
  </si>
  <si>
    <t>S-1501426/39208/2019</t>
  </si>
  <si>
    <t>1915014261</t>
  </si>
  <si>
    <t>S-1501428/39214/2019</t>
  </si>
  <si>
    <t>1915014281</t>
  </si>
  <si>
    <t>S-1501433/38669/2019</t>
  </si>
  <si>
    <t>1915014331</t>
  </si>
  <si>
    <t>ZELTR spol. s r. o.</t>
  </si>
  <si>
    <t>64618641</t>
  </si>
  <si>
    <t>S-1501434/39227/2019</t>
  </si>
  <si>
    <t>1915014341</t>
  </si>
  <si>
    <t>Vokurka Jiří</t>
  </si>
  <si>
    <t>60399864</t>
  </si>
  <si>
    <t>S-1501436/39231/2019</t>
  </si>
  <si>
    <t>1915014361</t>
  </si>
  <si>
    <t>Krulcová Dagmar</t>
  </si>
  <si>
    <t>01371690</t>
  </si>
  <si>
    <t>S-1501438/39237/2019</t>
  </si>
  <si>
    <t>1915014381</t>
  </si>
  <si>
    <t>S-1501440/39247/2019</t>
  </si>
  <si>
    <t>1915014401</t>
  </si>
  <si>
    <t>Urban Miroslav, Ing.</t>
  </si>
  <si>
    <t>44602235</t>
  </si>
  <si>
    <t>S-1501441/39248/2019</t>
  </si>
  <si>
    <t>1915014411</t>
  </si>
  <si>
    <t>Marák Jiří, Ing.</t>
  </si>
  <si>
    <t>15242072</t>
  </si>
  <si>
    <t>S-1501442/39249/2019</t>
  </si>
  <si>
    <t>1915014421</t>
  </si>
  <si>
    <t>Jedlička Radek</t>
  </si>
  <si>
    <t>71214101</t>
  </si>
  <si>
    <t>S-1501443/39256/2019</t>
  </si>
  <si>
    <t>1915014431</t>
  </si>
  <si>
    <t>Vaníček Petr</t>
  </si>
  <si>
    <t>73729817</t>
  </si>
  <si>
    <t>S-1501444/38872/2019</t>
  </si>
  <si>
    <t>1915014441</t>
  </si>
  <si>
    <t>Nejerál Ladislav</t>
  </si>
  <si>
    <t>72427434</t>
  </si>
  <si>
    <t>S-1501445/38876/2019</t>
  </si>
  <si>
    <t>1915014451</t>
  </si>
  <si>
    <t>Veselá Bohumila</t>
  </si>
  <si>
    <t>70850399</t>
  </si>
  <si>
    <t>S-1501446/39260/2019</t>
  </si>
  <si>
    <t>S-1501446/42428/2018</t>
  </si>
  <si>
    <t>1915014461</t>
  </si>
  <si>
    <t>1815014461</t>
  </si>
  <si>
    <t>Vlnová Lucie, Mgr.</t>
  </si>
  <si>
    <t>03796051</t>
  </si>
  <si>
    <t>S-1501447/39263/2019</t>
  </si>
  <si>
    <t>1915014471</t>
  </si>
  <si>
    <t>Beneš Jaroslav</t>
  </si>
  <si>
    <t>65369807</t>
  </si>
  <si>
    <t>S-1501448/38665/2019</t>
  </si>
  <si>
    <t>1915014481</t>
  </si>
  <si>
    <t>S-1501449/38862/2019</t>
  </si>
  <si>
    <t>1915014491</t>
  </si>
  <si>
    <t>S-1501451/38672/2019</t>
  </si>
  <si>
    <t>1915014511</t>
  </si>
  <si>
    <t>Hnilicová Eva, Mgr.</t>
  </si>
  <si>
    <t>02666189</t>
  </si>
  <si>
    <t>S-1501452/38824/2019</t>
  </si>
  <si>
    <t>1915014521</t>
  </si>
  <si>
    <t>Klobása Jiří</t>
  </si>
  <si>
    <t>60396814</t>
  </si>
  <si>
    <t>S-1501454/38833/2019</t>
  </si>
  <si>
    <t>1915014541</t>
  </si>
  <si>
    <t>ZD Březina, zemědělské družstvo</t>
  </si>
  <si>
    <t>13692852</t>
  </si>
  <si>
    <t>S-1501455/38837/2019</t>
  </si>
  <si>
    <t>1915014551</t>
  </si>
  <si>
    <t>S-1501456/38842/2019</t>
  </si>
  <si>
    <t>1915014561</t>
  </si>
  <si>
    <t>ZD Čebín, družstvo</t>
  </si>
  <si>
    <t>13695924</t>
  </si>
  <si>
    <t>S-1501457/38773/2019</t>
  </si>
  <si>
    <t>1915014571</t>
  </si>
  <si>
    <t>S-1501459/39380/2019</t>
  </si>
  <si>
    <t>1915014591</t>
  </si>
  <si>
    <t>Koutková Radka</t>
  </si>
  <si>
    <t>05948096</t>
  </si>
  <si>
    <t>S-1501461/39382/2019</t>
  </si>
  <si>
    <t>1915014611</t>
  </si>
  <si>
    <t>Zdráhala Petr, Ing.</t>
  </si>
  <si>
    <t>65495357</t>
  </si>
  <si>
    <t>S-1501462/39383/2019</t>
  </si>
  <si>
    <t>1915014621</t>
  </si>
  <si>
    <t>Maňák Štěpán</t>
  </si>
  <si>
    <t>72541032</t>
  </si>
  <si>
    <t>S-1501463/38881/2019</t>
  </si>
  <si>
    <t>1915014631</t>
  </si>
  <si>
    <t>P. S. JEZBOŘICE s.r.o.</t>
  </si>
  <si>
    <t>47450797</t>
  </si>
  <si>
    <t>S-1501464/39384/2019</t>
  </si>
  <si>
    <t>1915014641</t>
  </si>
  <si>
    <t>Zemědělské družstvo Hněvošice</t>
  </si>
  <si>
    <t>47676507</t>
  </si>
  <si>
    <t>S-1501466/39387/2019</t>
  </si>
  <si>
    <t>1915014661</t>
  </si>
  <si>
    <t>Srna Pavel, Ing. Mgr.</t>
  </si>
  <si>
    <t>70975230</t>
  </si>
  <si>
    <t>S-1501467/38676/2019</t>
  </si>
  <si>
    <t>1915014671</t>
  </si>
  <si>
    <t>Agrofarma Jana s.r.o.</t>
  </si>
  <si>
    <t>04847431</t>
  </si>
  <si>
    <t>S-1501468/39389/2019</t>
  </si>
  <si>
    <t>1915014681</t>
  </si>
  <si>
    <t>Šmardová Anna, Ing.</t>
  </si>
  <si>
    <t>42959403</t>
  </si>
  <si>
    <t>S-1501469/39390/2019</t>
  </si>
  <si>
    <t>1915014691</t>
  </si>
  <si>
    <t>Mošna Pavel, Ing.</t>
  </si>
  <si>
    <t>46650971</t>
  </si>
  <si>
    <t>S-1501473/39404/2019</t>
  </si>
  <si>
    <t>1915014731</t>
  </si>
  <si>
    <t>Paták Petr</t>
  </si>
  <si>
    <t>04630726</t>
  </si>
  <si>
    <t>S-1501476/39410/2019</t>
  </si>
  <si>
    <t>1915014761</t>
  </si>
  <si>
    <t>Pohan Lukáš, Ing.</t>
  </si>
  <si>
    <t>03708705</t>
  </si>
  <si>
    <t>S-1501477/39411/2019</t>
  </si>
  <si>
    <t>1915014771</t>
  </si>
  <si>
    <t>Chmatil Petr Ing.</t>
  </si>
  <si>
    <t>76615499</t>
  </si>
  <si>
    <t>S-1501478/38847/2019</t>
  </si>
  <si>
    <t>1915014781</t>
  </si>
  <si>
    <t>Závodský Jaroslav</t>
  </si>
  <si>
    <t>60541636</t>
  </si>
  <si>
    <t>S-1501480/39418/2019</t>
  </si>
  <si>
    <t>1915014801</t>
  </si>
  <si>
    <t>Bednářová Martina, Ing.</t>
  </si>
  <si>
    <t>72534753</t>
  </si>
  <si>
    <t>S-1501481/39419/2019</t>
  </si>
  <si>
    <t>1915014811</t>
  </si>
  <si>
    <t>LODĚNICE s.r.o.</t>
  </si>
  <si>
    <t>49435931</t>
  </si>
  <si>
    <t>S-1501482/39421/2019</t>
  </si>
  <si>
    <t>1915014821</t>
  </si>
  <si>
    <t>Šmídová Věra, Mgr.</t>
  </si>
  <si>
    <t>72545291</t>
  </si>
  <si>
    <t>S-1501483/39422/2019</t>
  </si>
  <si>
    <t>1915014831</t>
  </si>
  <si>
    <t>Hranicko a.s.</t>
  </si>
  <si>
    <t>25394894</t>
  </si>
  <si>
    <t>S-1501484/39424/2019</t>
  </si>
  <si>
    <t>1915014841</t>
  </si>
  <si>
    <t>VH Agroton s.r.o.</t>
  </si>
  <si>
    <t>27717186</t>
  </si>
  <si>
    <t>S-1501486/39431/2019</t>
  </si>
  <si>
    <t>1915014861</t>
  </si>
  <si>
    <t>FOREST-AGRO spol. s r.o.</t>
  </si>
  <si>
    <t>63473127</t>
  </si>
  <si>
    <t>S-1501486/42070/2018</t>
  </si>
  <si>
    <t>1815014861</t>
  </si>
  <si>
    <t>Školní statek, Opava, příspěvková organizace</t>
  </si>
  <si>
    <t>00098752</t>
  </si>
  <si>
    <t>S-1501487/39433/2019</t>
  </si>
  <si>
    <t>1915014871</t>
  </si>
  <si>
    <t>Karlík Štěpán, Ing.</t>
  </si>
  <si>
    <t>41651804</t>
  </si>
  <si>
    <t>S-1501490/39439/2019</t>
  </si>
  <si>
    <t>1915014901</t>
  </si>
  <si>
    <t>P R O A G R O, spol. s r.o.</t>
  </si>
  <si>
    <t>46977295</t>
  </si>
  <si>
    <t>S-1501491/39440/2019</t>
  </si>
  <si>
    <t>1915014911</t>
  </si>
  <si>
    <t>ZEMSPOL, s. r. o.</t>
  </si>
  <si>
    <t>47974931</t>
  </si>
  <si>
    <t>S-1501493/38760/2019</t>
  </si>
  <si>
    <t>1915014931</t>
  </si>
  <si>
    <t>Jeřábek Jaroslav</t>
  </si>
  <si>
    <t>49519751</t>
  </si>
  <si>
    <t>S-1501495/39443/2019</t>
  </si>
  <si>
    <t>1915014951</t>
  </si>
  <si>
    <t>S-1501497/39444/2019</t>
  </si>
  <si>
    <t>1915014971</t>
  </si>
  <si>
    <t>S-1501498/39449/2019</t>
  </si>
  <si>
    <t>1915014981</t>
  </si>
  <si>
    <t>Skácel Pavel</t>
  </si>
  <si>
    <t>45561613</t>
  </si>
  <si>
    <t>S-1501499/39451/2019</t>
  </si>
  <si>
    <t>1915014991</t>
  </si>
  <si>
    <t>04363311</t>
  </si>
  <si>
    <t>S-1501500/39454/2019</t>
  </si>
  <si>
    <t>1915015001</t>
  </si>
  <si>
    <t>Vokurka Jan</t>
  </si>
  <si>
    <t>72558903</t>
  </si>
  <si>
    <t>S-1501501/38762/2019</t>
  </si>
  <si>
    <t>1915015011</t>
  </si>
  <si>
    <t>Kučera Pavel</t>
  </si>
  <si>
    <t>06952887</t>
  </si>
  <si>
    <t>S-1501503/39460/2019</t>
  </si>
  <si>
    <t>1915015031</t>
  </si>
  <si>
    <t>S-1501505/39464/2019</t>
  </si>
  <si>
    <t>1915015051</t>
  </si>
  <si>
    <t>Švehlová Olga</t>
  </si>
  <si>
    <t>60828382</t>
  </si>
  <si>
    <t>S-1501506/39465/2019</t>
  </si>
  <si>
    <t>1915015061</t>
  </si>
  <si>
    <t>S-1501508/39471/2019</t>
  </si>
  <si>
    <t>1915015081</t>
  </si>
  <si>
    <t>S-1501509/39473/2019</t>
  </si>
  <si>
    <t>1915015091</t>
  </si>
  <si>
    <t>Ťuka František</t>
  </si>
  <si>
    <t>72091240</t>
  </si>
  <si>
    <t>S-1501512/39480/2019</t>
  </si>
  <si>
    <t>1915015121</t>
  </si>
  <si>
    <t>Zemědělské družstvo VRBÁTKY</t>
  </si>
  <si>
    <t>46991719</t>
  </si>
  <si>
    <t>S-1501513/39280/2019</t>
  </si>
  <si>
    <t>1915015131</t>
  </si>
  <si>
    <t>Hlubuček Jiří</t>
  </si>
  <si>
    <t>47530740</t>
  </si>
  <si>
    <t>S-1501514/39101/2019</t>
  </si>
  <si>
    <t>1915015141</t>
  </si>
  <si>
    <t>Dihlová Marie</t>
  </si>
  <si>
    <t>68313021</t>
  </si>
  <si>
    <t>S-1501515/39102/2019</t>
  </si>
  <si>
    <t>1915015151</t>
  </si>
  <si>
    <t>Klapetek Tomáš</t>
  </si>
  <si>
    <t>67355676</t>
  </si>
  <si>
    <t>S-1501516/39174/2019</t>
  </si>
  <si>
    <t>1915015161</t>
  </si>
  <si>
    <t>Družstvo vlastníků Krchleby</t>
  </si>
  <si>
    <t>00106577</t>
  </si>
  <si>
    <t>S-1501518/39192/2019</t>
  </si>
  <si>
    <t>1915015181</t>
  </si>
  <si>
    <t>OLŠAVA-EKO s.r.o.</t>
  </si>
  <si>
    <t>27714268</t>
  </si>
  <si>
    <t>S-1501519/39196/2019</t>
  </si>
  <si>
    <t>1915015191</t>
  </si>
  <si>
    <t>S-1501520/38979/2019</t>
  </si>
  <si>
    <t>1915015201</t>
  </si>
  <si>
    <t>Rolnické družstvo Žerotín</t>
  </si>
  <si>
    <t>47672421</t>
  </si>
  <si>
    <t>S-1501521/39514/2019</t>
  </si>
  <si>
    <t>1915015211</t>
  </si>
  <si>
    <t>Brožek Miloslav</t>
  </si>
  <si>
    <t>47004711</t>
  </si>
  <si>
    <t>S-1501522/39036/2019</t>
  </si>
  <si>
    <t>1915015221</t>
  </si>
  <si>
    <t>Ovčáčík Pavel</t>
  </si>
  <si>
    <t>60305347</t>
  </si>
  <si>
    <t>S-1501523/39277/2019</t>
  </si>
  <si>
    <t>1915015231</t>
  </si>
  <si>
    <t>Benešová Zuzana, Ing.</t>
  </si>
  <si>
    <t>05927901</t>
  </si>
  <si>
    <t>S-1501524/39284/2019</t>
  </si>
  <si>
    <t>1915015241</t>
  </si>
  <si>
    <t>Beneš Jakub, Ing.</t>
  </si>
  <si>
    <t>01914111</t>
  </si>
  <si>
    <t>S-1501525/39264/2019</t>
  </si>
  <si>
    <t>1915015251</t>
  </si>
  <si>
    <t>S-1501526/39268/2019</t>
  </si>
  <si>
    <t>1915015261</t>
  </si>
  <si>
    <t>S-1501527/39050/2019</t>
  </si>
  <si>
    <t>1915015271</t>
  </si>
  <si>
    <t>Bohuslav Pavel</t>
  </si>
  <si>
    <t>44063717</t>
  </si>
  <si>
    <t>S-1501528/39055/2019</t>
  </si>
  <si>
    <t>1915015281</t>
  </si>
  <si>
    <t>S-1501529/39068/2019</t>
  </si>
  <si>
    <t>1915015291</t>
  </si>
  <si>
    <t>Široký Zdeněk</t>
  </si>
  <si>
    <t>70893781</t>
  </si>
  <si>
    <t>S-1501530/39075/2019</t>
  </si>
  <si>
    <t>1915015301</t>
  </si>
  <si>
    <t>Široká Jana</t>
  </si>
  <si>
    <t>12738409</t>
  </si>
  <si>
    <t>S-1501531/39080/2019</t>
  </si>
  <si>
    <t>1915015311</t>
  </si>
  <si>
    <t>Cahová Michaela</t>
  </si>
  <si>
    <t>01216261</t>
  </si>
  <si>
    <t>S-1501532/39084/2019</t>
  </si>
  <si>
    <t>1915015321</t>
  </si>
  <si>
    <t>Svoboda Emanuel</t>
  </si>
  <si>
    <t>47354950</t>
  </si>
  <si>
    <t>S-1501545/39322/2019</t>
  </si>
  <si>
    <t>1915015451</t>
  </si>
  <si>
    <t>72537817</t>
  </si>
  <si>
    <t>S-1501546/39325/2019</t>
  </si>
  <si>
    <t>1915015461</t>
  </si>
  <si>
    <t>S-1501548/39336/2019</t>
  </si>
  <si>
    <t>1915015481</t>
  </si>
  <si>
    <t>S-1501549/39339/2019</t>
  </si>
  <si>
    <t>1915015491</t>
  </si>
  <si>
    <t>S-1501550/39344/2019</t>
  </si>
  <si>
    <t>1915015501</t>
  </si>
  <si>
    <t>Pícha Miroslav</t>
  </si>
  <si>
    <t>72542292</t>
  </si>
  <si>
    <t>S-1501551/39351/2019</t>
  </si>
  <si>
    <t>1915015511</t>
  </si>
  <si>
    <t>S-1501553/38990/2019</t>
  </si>
  <si>
    <t>1915015531</t>
  </si>
  <si>
    <t>S-1501554/39630/2019</t>
  </si>
  <si>
    <t>1915015541</t>
  </si>
  <si>
    <t>S-1501555/39587/2019</t>
  </si>
  <si>
    <t>1915015551</t>
  </si>
  <si>
    <t>Brůha Miroslav</t>
  </si>
  <si>
    <t>42396964</t>
  </si>
  <si>
    <t>S-1501556/39593/2019</t>
  </si>
  <si>
    <t>1915015561</t>
  </si>
  <si>
    <t>Hojek Adolf, Ing.</t>
  </si>
  <si>
    <t>15812774</t>
  </si>
  <si>
    <t>S-1501557/39597/2019</t>
  </si>
  <si>
    <t>1915015571</t>
  </si>
  <si>
    <t>Dvořák František</t>
  </si>
  <si>
    <t>72556366</t>
  </si>
  <si>
    <t>S-1501558/39998/2019</t>
  </si>
  <si>
    <t>1915015581</t>
  </si>
  <si>
    <t>Slavíček Josef</t>
  </si>
  <si>
    <t>65955021</t>
  </si>
  <si>
    <t>S-1501560/40020/2019</t>
  </si>
  <si>
    <t>1915015601</t>
  </si>
  <si>
    <t>S-1501561/40025/2019</t>
  </si>
  <si>
    <t>1915015611</t>
  </si>
  <si>
    <t>Boška Václav</t>
  </si>
  <si>
    <t>60828315</t>
  </si>
  <si>
    <t>S-1501562/39567/2019</t>
  </si>
  <si>
    <t>1915015621</t>
  </si>
  <si>
    <t>S-1501563/40032/2019</t>
  </si>
  <si>
    <t>1915015631</t>
  </si>
  <si>
    <t>Kouba Jiří</t>
  </si>
  <si>
    <t>60094052</t>
  </si>
  <si>
    <t>S-1501564/39562/2019</t>
  </si>
  <si>
    <t>1915015641</t>
  </si>
  <si>
    <t>Rákos Radek</t>
  </si>
  <si>
    <t>70825670</t>
  </si>
  <si>
    <t>S-1501565/40275/2019</t>
  </si>
  <si>
    <t>1915015651</t>
  </si>
  <si>
    <t>Rezek Antonín, Ing.</t>
  </si>
  <si>
    <t>41852320</t>
  </si>
  <si>
    <t>S-1501566/40276/2019</t>
  </si>
  <si>
    <t>1915015661</t>
  </si>
  <si>
    <t>Česká správa nemovitostí, investiční a dřevařská k.s.</t>
  </si>
  <si>
    <t>25667106</t>
  </si>
  <si>
    <t>S-1501567/40277/2019</t>
  </si>
  <si>
    <t>1915015671</t>
  </si>
  <si>
    <t>Řezáčová Jaroslava</t>
  </si>
  <si>
    <t>43103359</t>
  </si>
  <si>
    <t>S-1501568/39523/2019</t>
  </si>
  <si>
    <t>1915015681</t>
  </si>
  <si>
    <t>AGRO, družstvo Záhoří</t>
  </si>
  <si>
    <t>49023233</t>
  </si>
  <si>
    <t>S-1501569/40278/2019</t>
  </si>
  <si>
    <t>1915015691</t>
  </si>
  <si>
    <t>Rychtaříková Zdena</t>
  </si>
  <si>
    <t>18583440</t>
  </si>
  <si>
    <t>S-1501570/39534/2019</t>
  </si>
  <si>
    <t>1915015701</t>
  </si>
  <si>
    <t>Zárybnický Petr</t>
  </si>
  <si>
    <t>75051737</t>
  </si>
  <si>
    <t>S-1501571/39537/2019</t>
  </si>
  <si>
    <t>1915015711</t>
  </si>
  <si>
    <t>S-1501572/40040/2019</t>
  </si>
  <si>
    <t>1915015721</t>
  </si>
  <si>
    <t>Štáfková Marcela</t>
  </si>
  <si>
    <t>47013451</t>
  </si>
  <si>
    <t>S-1501573/40044/2019</t>
  </si>
  <si>
    <t>1915015731</t>
  </si>
  <si>
    <t>Kondelík Jaroslav, Ing.</t>
  </si>
  <si>
    <t>47016248</t>
  </si>
  <si>
    <t>S-1501574/39585/2019</t>
  </si>
  <si>
    <t>1915015741</t>
  </si>
  <si>
    <t>S-1501575/40049/2019</t>
  </si>
  <si>
    <t>1915015751</t>
  </si>
  <si>
    <t>S-1501577/40319/2019</t>
  </si>
  <si>
    <t>1915015771</t>
  </si>
  <si>
    <t>AGRO RUBÍN a.s.</t>
  </si>
  <si>
    <t>48292486</t>
  </si>
  <si>
    <t>S-1501578/39886/2019</t>
  </si>
  <si>
    <t>1915015781</t>
  </si>
  <si>
    <t>Tůma Radovan, Ing.</t>
  </si>
  <si>
    <t>04835395</t>
  </si>
  <si>
    <t>S-1501579/40331/2019</t>
  </si>
  <si>
    <t>1915015791</t>
  </si>
  <si>
    <t>SZP Sychrov a.s.</t>
  </si>
  <si>
    <t>00120421</t>
  </si>
  <si>
    <t>S-1501580/39889/2019</t>
  </si>
  <si>
    <t>1915015801</t>
  </si>
  <si>
    <t>Tůma Petr, Dis.</t>
  </si>
  <si>
    <t>63769441</t>
  </si>
  <si>
    <t>S-1501581/40185/2019</t>
  </si>
  <si>
    <t>1915015811</t>
  </si>
  <si>
    <t>Horník Jaroslav</t>
  </si>
  <si>
    <t>05473063</t>
  </si>
  <si>
    <t>S-1501582/39895/2019</t>
  </si>
  <si>
    <t>1915015821</t>
  </si>
  <si>
    <t>Trojáček Otakar</t>
  </si>
  <si>
    <t>42117097</t>
  </si>
  <si>
    <t>S-1501583/40187/2019</t>
  </si>
  <si>
    <t>1915015831</t>
  </si>
  <si>
    <t>15016536</t>
  </si>
  <si>
    <t>S-1501584/40192/2019</t>
  </si>
  <si>
    <t>1915015841</t>
  </si>
  <si>
    <t>Drahoš Josef</t>
  </si>
  <si>
    <t>00967106</t>
  </si>
  <si>
    <t>S-1501585/40196/2019</t>
  </si>
  <si>
    <t>1915015851</t>
  </si>
  <si>
    <t>Kubín Pavel</t>
  </si>
  <si>
    <t>66805422</t>
  </si>
  <si>
    <t>S-1501586/39901/2019</t>
  </si>
  <si>
    <t>1915015861</t>
  </si>
  <si>
    <t>Rohlíček Pavel</t>
  </si>
  <si>
    <t>72576146</t>
  </si>
  <si>
    <t>S-1501587/40205/2019</t>
  </si>
  <si>
    <t>1915015871</t>
  </si>
  <si>
    <t>Uchytil Antonín</t>
  </si>
  <si>
    <t>45973482</t>
  </si>
  <si>
    <t>S-1501589/40208/2019</t>
  </si>
  <si>
    <t>1915015891</t>
  </si>
  <si>
    <t>Drahoš Zdeněk</t>
  </si>
  <si>
    <t>45977127</t>
  </si>
  <si>
    <t>S-1501590/39912/2019</t>
  </si>
  <si>
    <t>1915015901</t>
  </si>
  <si>
    <t>Marjanková Michaela, Bc.</t>
  </si>
  <si>
    <t>75129205</t>
  </si>
  <si>
    <t>S-1501591/40211/2019</t>
  </si>
  <si>
    <t>1915015911</t>
  </si>
  <si>
    <t>Chvojka Pavel</t>
  </si>
  <si>
    <t>45973881</t>
  </si>
  <si>
    <t>S-1501592/40214/2019</t>
  </si>
  <si>
    <t>1915015921</t>
  </si>
  <si>
    <t>Vomáčka Petr, Ing.</t>
  </si>
  <si>
    <t>61999962</t>
  </si>
  <si>
    <t>S-1501593/39919/2019</t>
  </si>
  <si>
    <t>1915015931</t>
  </si>
  <si>
    <t>S-1501594/39926/2019</t>
  </si>
  <si>
    <t>1915015941</t>
  </si>
  <si>
    <t>Günther Ivan</t>
  </si>
  <si>
    <t>40207684</t>
  </si>
  <si>
    <t>S-1501595/40215/2019</t>
  </si>
  <si>
    <t>1915015951</t>
  </si>
  <si>
    <t>S-1501596/39933/2019</t>
  </si>
  <si>
    <t>1915015961</t>
  </si>
  <si>
    <t>Šindelář Jan</t>
  </si>
  <si>
    <t>68438451</t>
  </si>
  <si>
    <t>S-1501597/39701/2019</t>
  </si>
  <si>
    <t>1915015971</t>
  </si>
  <si>
    <t>Bednář Jiří</t>
  </si>
  <si>
    <t>68438532</t>
  </si>
  <si>
    <t>S-1501598/39707/2019</t>
  </si>
  <si>
    <t>1915015981</t>
  </si>
  <si>
    <t>Vlachová Markéta</t>
  </si>
  <si>
    <t>72022841</t>
  </si>
  <si>
    <t>S-1501599/39713/2019</t>
  </si>
  <si>
    <t>1915015991</t>
  </si>
  <si>
    <t>S-1501600/39720/2019</t>
  </si>
  <si>
    <t>1915016001</t>
  </si>
  <si>
    <t>Brůha Milan</t>
  </si>
  <si>
    <t>46786261</t>
  </si>
  <si>
    <t>S-1501603/40201/2019</t>
  </si>
  <si>
    <t>1915016031</t>
  </si>
  <si>
    <t>Hrubeš Miroslav</t>
  </si>
  <si>
    <t>43503225</t>
  </si>
  <si>
    <t>S-1501604/40229/2019</t>
  </si>
  <si>
    <t>1915016041</t>
  </si>
  <si>
    <t>Nováček Tomáš</t>
  </si>
  <si>
    <t>70283206</t>
  </si>
  <si>
    <t>S-1501605/40232/2019</t>
  </si>
  <si>
    <t>1915016051</t>
  </si>
  <si>
    <t>Benda Jaroslav, Ing.</t>
  </si>
  <si>
    <t>46186085</t>
  </si>
  <si>
    <t>S-1501606/40236/2019</t>
  </si>
  <si>
    <t>1915016061</t>
  </si>
  <si>
    <t>S-1501607/39947/2019</t>
  </si>
  <si>
    <t>1915016071</t>
  </si>
  <si>
    <t>Bonk Pavel</t>
  </si>
  <si>
    <t>87338530</t>
  </si>
  <si>
    <t>S-1501608/39649/2019</t>
  </si>
  <si>
    <t>1915016081</t>
  </si>
  <si>
    <t>Růžička Jiří</t>
  </si>
  <si>
    <t>75043882</t>
  </si>
  <si>
    <t>S-1501614/39774/2019</t>
  </si>
  <si>
    <t>1915016141</t>
  </si>
  <si>
    <t>Marek Antonín</t>
  </si>
  <si>
    <t>14458594</t>
  </si>
  <si>
    <t>S-1501615/39759/2019</t>
  </si>
  <si>
    <t>1915016151</t>
  </si>
  <si>
    <t>AGRO PERTOLTICE, a.s.</t>
  </si>
  <si>
    <t>25745042</t>
  </si>
  <si>
    <t>S-1501618/39784/2019</t>
  </si>
  <si>
    <t>1915016181</t>
  </si>
  <si>
    <t>Lehký Jiří</t>
  </si>
  <si>
    <t>05554411</t>
  </si>
  <si>
    <t>S-1501618/43263/2018</t>
  </si>
  <si>
    <t>1815016181</t>
  </si>
  <si>
    <t>Ševelová Jana</t>
  </si>
  <si>
    <t>48851558</t>
  </si>
  <si>
    <t>S-1501619/39788/2019</t>
  </si>
  <si>
    <t>1915016191</t>
  </si>
  <si>
    <t>Zemědělská obchodní společnost Onomyšl, a.s.</t>
  </si>
  <si>
    <t>00104493</t>
  </si>
  <si>
    <t>S-1501620/39848/2019</t>
  </si>
  <si>
    <t>1915016201</t>
  </si>
  <si>
    <t>Kupsa Ladislav</t>
  </si>
  <si>
    <t>61669148</t>
  </si>
  <si>
    <t>S-1501623/40140/2019</t>
  </si>
  <si>
    <t>1915016231</t>
  </si>
  <si>
    <t>Vykoukal Richard</t>
  </si>
  <si>
    <t>73455539</t>
  </si>
  <si>
    <t>S-1501625/40148/2019</t>
  </si>
  <si>
    <t>1915016251</t>
  </si>
  <si>
    <t>Šípek Antonín</t>
  </si>
  <si>
    <t>63537451</t>
  </si>
  <si>
    <t>S-1501627/40154/2019</t>
  </si>
  <si>
    <t>1915016271</t>
  </si>
  <si>
    <t>Vopat Miroslav</t>
  </si>
  <si>
    <t>18247598</t>
  </si>
  <si>
    <t>S-1501628/39656/2019</t>
  </si>
  <si>
    <t>1915016281</t>
  </si>
  <si>
    <t>Láník Milan</t>
  </si>
  <si>
    <t>66796172</t>
  </si>
  <si>
    <t>S-1501630/39659/2019</t>
  </si>
  <si>
    <t>1915016301</t>
  </si>
  <si>
    <t>S-1501631/40166/2019</t>
  </si>
  <si>
    <t>1915016311</t>
  </si>
  <si>
    <t>Trhlík Aleš, Ing.</t>
  </si>
  <si>
    <t>41650921</t>
  </si>
  <si>
    <t>S-1501633/39664/2019</t>
  </si>
  <si>
    <t>1915016331</t>
  </si>
  <si>
    <t>ZEPO s.r.o.</t>
  </si>
  <si>
    <t>49814133</t>
  </si>
  <si>
    <t>S-1501634/39665/2019</t>
  </si>
  <si>
    <t>1915016341</t>
  </si>
  <si>
    <t>Randák Jiří, Ing.</t>
  </si>
  <si>
    <t>45522375</t>
  </si>
  <si>
    <t>S-1501636/39948/2019</t>
  </si>
  <si>
    <t>1915016361</t>
  </si>
  <si>
    <t>Sova Jaroslav</t>
  </si>
  <si>
    <t>40738931</t>
  </si>
  <si>
    <t>S-1501639/39953/2019</t>
  </si>
  <si>
    <t>1915016391</t>
  </si>
  <si>
    <t>Vondrášek Jan</t>
  </si>
  <si>
    <t>47260246</t>
  </si>
  <si>
    <t>S-1501640/40036/2019</t>
  </si>
  <si>
    <t>1915016401</t>
  </si>
  <si>
    <t>S-1501642/39868/2019</t>
  </si>
  <si>
    <t>1915016421</t>
  </si>
  <si>
    <t>ZEAS Březná a.s.</t>
  </si>
  <si>
    <t>47673788</t>
  </si>
  <si>
    <t>S-1501644/39888/2019</t>
  </si>
  <si>
    <t>1915016441</t>
  </si>
  <si>
    <t>S-1501646/43884/2018</t>
  </si>
  <si>
    <t>1815016461</t>
  </si>
  <si>
    <t>S-1501657/40101/2019</t>
  </si>
  <si>
    <t>1915016571</t>
  </si>
  <si>
    <t>Jiroušková Hana</t>
  </si>
  <si>
    <t>12319627</t>
  </si>
  <si>
    <t>S-1501661/39813/2019</t>
  </si>
  <si>
    <t>1915016611</t>
  </si>
  <si>
    <t>Skotnica Ladislav</t>
  </si>
  <si>
    <t>63016320</t>
  </si>
  <si>
    <t>S-1501661/43980/2018</t>
  </si>
  <si>
    <t>1815016611</t>
  </si>
  <si>
    <t>S-1501662/39828/2019</t>
  </si>
  <si>
    <t>1915016621</t>
  </si>
  <si>
    <t>"FUTUR",  s.r.o.</t>
  </si>
  <si>
    <t>60750499</t>
  </si>
  <si>
    <t>S-1501662/43994/2018</t>
  </si>
  <si>
    <t>1815016621</t>
  </si>
  <si>
    <t>03929523</t>
  </si>
  <si>
    <t>S-1501663/39831/2019</t>
  </si>
  <si>
    <t>1915016631</t>
  </si>
  <si>
    <t>Miovský Ilja, Ing.</t>
  </si>
  <si>
    <t>18954367</t>
  </si>
  <si>
    <t>S-1501664/35756/2019</t>
  </si>
  <si>
    <t>1915016641</t>
  </si>
  <si>
    <t>ZEMPO-VOS a.s. Strunkovice nad Blanicí</t>
  </si>
  <si>
    <t>25166271</t>
  </si>
  <si>
    <t>S-1501665/40874/2019</t>
  </si>
  <si>
    <t>1915016651</t>
  </si>
  <si>
    <t>Sklenář Karel</t>
  </si>
  <si>
    <t>18600573</t>
  </si>
  <si>
    <t>S-1501666/40542/2019</t>
  </si>
  <si>
    <t>1915016661</t>
  </si>
  <si>
    <t>Kozák Eduard</t>
  </si>
  <si>
    <t>47182946</t>
  </si>
  <si>
    <t>S-1501667/40545/2019</t>
  </si>
  <si>
    <t>1915016671</t>
  </si>
  <si>
    <t>Procházka Zdeněk</t>
  </si>
  <si>
    <t>12106771</t>
  </si>
  <si>
    <t>S-1501668/40382/2019</t>
  </si>
  <si>
    <t>1915016681</t>
  </si>
  <si>
    <t>Jura Dominik</t>
  </si>
  <si>
    <t>02594587</t>
  </si>
  <si>
    <t>S-1501669/40385/2019</t>
  </si>
  <si>
    <t>1915016691</t>
  </si>
  <si>
    <t>Eberlová Radka</t>
  </si>
  <si>
    <t>64266648</t>
  </si>
  <si>
    <t>S-1501670/40388/2019</t>
  </si>
  <si>
    <t>1915016701</t>
  </si>
  <si>
    <t>Joch Miloš, Ing.</t>
  </si>
  <si>
    <t>76162591</t>
  </si>
  <si>
    <t>S-1501671/40392/2019</t>
  </si>
  <si>
    <t>1915016711</t>
  </si>
  <si>
    <t>RADMED s.r.o.</t>
  </si>
  <si>
    <t>04982045</t>
  </si>
  <si>
    <t>S-1501672/40395/2019</t>
  </si>
  <si>
    <t>1915016721</t>
  </si>
  <si>
    <t>Hlouch Milan, Ing.</t>
  </si>
  <si>
    <t>71227245</t>
  </si>
  <si>
    <t>S-1501673/40505/2019</t>
  </si>
  <si>
    <t>1915016731</t>
  </si>
  <si>
    <t>S-1501674/40537/2019</t>
  </si>
  <si>
    <t>1915016741</t>
  </si>
  <si>
    <t>CHOV CHAROLAIS spol. s r.o.</t>
  </si>
  <si>
    <t>26116171</t>
  </si>
  <si>
    <t>S-1501675/40529/2019</t>
  </si>
  <si>
    <t>1915016751</t>
  </si>
  <si>
    <t>Melčová Veronika</t>
  </si>
  <si>
    <t>72544856</t>
  </si>
  <si>
    <t>S-1501676/40501/2019</t>
  </si>
  <si>
    <t>1915016761</t>
  </si>
  <si>
    <t>Šnobl Milan</t>
  </si>
  <si>
    <t>70960119</t>
  </si>
  <si>
    <t>S-1501677/40499/2019</t>
  </si>
  <si>
    <t>1915016771</t>
  </si>
  <si>
    <t>Vávra Rudolf</t>
  </si>
  <si>
    <t>72561068</t>
  </si>
  <si>
    <t>S-1501679/40728/2019</t>
  </si>
  <si>
    <t>1915016791</t>
  </si>
  <si>
    <t>Sochor Miroslav</t>
  </si>
  <si>
    <t>72556331</t>
  </si>
  <si>
    <t>S-1501680/40787/2019</t>
  </si>
  <si>
    <t>1915016801</t>
  </si>
  <si>
    <t>Baňka Jan</t>
  </si>
  <si>
    <t>45848416</t>
  </si>
  <si>
    <t>S-1501681/40755/2019</t>
  </si>
  <si>
    <t>1915016811</t>
  </si>
  <si>
    <t>Chroust Václav Mgr.</t>
  </si>
  <si>
    <t>71229965</t>
  </si>
  <si>
    <t>S-1501682/40378/2019</t>
  </si>
  <si>
    <t>1915016821</t>
  </si>
  <si>
    <t>Kopsa Milan</t>
  </si>
  <si>
    <t>46714189</t>
  </si>
  <si>
    <t>S-1501683/40375/2019</t>
  </si>
  <si>
    <t>1915016831</t>
  </si>
  <si>
    <t>Maglen Pavel</t>
  </si>
  <si>
    <t>40189929</t>
  </si>
  <si>
    <t>S-1501684/40371/2019</t>
  </si>
  <si>
    <t>1915016841</t>
  </si>
  <si>
    <t>Faflák Miroslav</t>
  </si>
  <si>
    <t>70699917</t>
  </si>
  <si>
    <t>S-1501685/40365/2019</t>
  </si>
  <si>
    <t>1915016851</t>
  </si>
  <si>
    <t>Suk Stanislav</t>
  </si>
  <si>
    <t>42439191</t>
  </si>
  <si>
    <t>S-1501686/40358/2019</t>
  </si>
  <si>
    <t>1915016861</t>
  </si>
  <si>
    <t>64677133</t>
  </si>
  <si>
    <t>S-1501687/40349/2019</t>
  </si>
  <si>
    <t>1915016871</t>
  </si>
  <si>
    <t>Suk Pavel</t>
  </si>
  <si>
    <t>63152291</t>
  </si>
  <si>
    <t>S-1501688/40341/2019</t>
  </si>
  <si>
    <t>1915016881</t>
  </si>
  <si>
    <t>Medunová Jana</t>
  </si>
  <si>
    <t>42438381</t>
  </si>
  <si>
    <t>S-1501689/40961/2019</t>
  </si>
  <si>
    <t>1915016891</t>
  </si>
  <si>
    <t>S-1501690/40967/2019</t>
  </si>
  <si>
    <t>1915016901</t>
  </si>
  <si>
    <t>Faist Jakub</t>
  </si>
  <si>
    <t>72080647</t>
  </si>
  <si>
    <t>S-1501691/40971/2019</t>
  </si>
  <si>
    <t>1915016911</t>
  </si>
  <si>
    <t>Starý Petr</t>
  </si>
  <si>
    <t>71866710</t>
  </si>
  <si>
    <t>S-1501693/40875/2019</t>
  </si>
  <si>
    <t>1915016931</t>
  </si>
  <si>
    <t>Kreysa Jan, Ing.</t>
  </si>
  <si>
    <t>72551895</t>
  </si>
  <si>
    <t>S-1501694/40821/2019</t>
  </si>
  <si>
    <t>1915016941</t>
  </si>
  <si>
    <t>S-1501698/40833/2019</t>
  </si>
  <si>
    <t>1915016981</t>
  </si>
  <si>
    <t>Řehounek Vít, Ing.</t>
  </si>
  <si>
    <t>68209479</t>
  </si>
  <si>
    <t>S-1501699/40844/2019</t>
  </si>
  <si>
    <t>1915016991</t>
  </si>
  <si>
    <t>S-1501700/40850/2019</t>
  </si>
  <si>
    <t>1915017001</t>
  </si>
  <si>
    <t>Novák Alexander, Ing.</t>
  </si>
  <si>
    <t>15163342</t>
  </si>
  <si>
    <t>S-1501701/40585/2019</t>
  </si>
  <si>
    <t>1915017011</t>
  </si>
  <si>
    <t>S-1501702/40648/2019</t>
  </si>
  <si>
    <t>1915017021</t>
  </si>
  <si>
    <t>Petrů Michal</t>
  </si>
  <si>
    <t>75082764</t>
  </si>
  <si>
    <t>S-1501703/40403/2019</t>
  </si>
  <si>
    <t>1915017031</t>
  </si>
  <si>
    <t>70264830</t>
  </si>
  <si>
    <t>S-1501704/40672/2019</t>
  </si>
  <si>
    <t>1915017041</t>
  </si>
  <si>
    <t>Směták Jiří</t>
  </si>
  <si>
    <t>75134861</t>
  </si>
  <si>
    <t>S-1501705/40407/2019</t>
  </si>
  <si>
    <t>1915017051</t>
  </si>
  <si>
    <t>47371706</t>
  </si>
  <si>
    <t>S-1501706/40695/2019</t>
  </si>
  <si>
    <t>1915017061</t>
  </si>
  <si>
    <t>ZEAS,  a.s.</t>
  </si>
  <si>
    <t>49455354</t>
  </si>
  <si>
    <t>S-1501707/40577/2019</t>
  </si>
  <si>
    <t>1915017071</t>
  </si>
  <si>
    <t>Špaček Petr</t>
  </si>
  <si>
    <t>49139347</t>
  </si>
  <si>
    <t>S-1501708/40581/2019</t>
  </si>
  <si>
    <t>1915017081</t>
  </si>
  <si>
    <t>Nedělník Miroslav</t>
  </si>
  <si>
    <t>70285560</t>
  </si>
  <si>
    <t>S-1501709/40586/2019</t>
  </si>
  <si>
    <t>1915017091</t>
  </si>
  <si>
    <t>Nedělník Jiří</t>
  </si>
  <si>
    <t>49139100</t>
  </si>
  <si>
    <t>S-1501710/39975/2019</t>
  </si>
  <si>
    <t>1915017101</t>
  </si>
  <si>
    <t>Čapka Pavel, Ing.</t>
  </si>
  <si>
    <t>45451648</t>
  </si>
  <si>
    <t>S-1501712/39994/2019</t>
  </si>
  <si>
    <t>1915017121</t>
  </si>
  <si>
    <t>Lednické vinařství s.r.o.</t>
  </si>
  <si>
    <t>25306294</t>
  </si>
  <si>
    <t>S-1501713/40597/2019</t>
  </si>
  <si>
    <t>1915017131</t>
  </si>
  <si>
    <t>Kubíček Ivo</t>
  </si>
  <si>
    <t>46888462</t>
  </si>
  <si>
    <t>S-1501714/40019/2019</t>
  </si>
  <si>
    <t>1915017141</t>
  </si>
  <si>
    <t>Vodák Karel</t>
  </si>
  <si>
    <t>49136208</t>
  </si>
  <si>
    <t>S-1501715/40604/2019</t>
  </si>
  <si>
    <t>1915017151</t>
  </si>
  <si>
    <t>S-1501716/40112/2019</t>
  </si>
  <si>
    <t>1915017161</t>
  </si>
  <si>
    <t>Bukovský Ivo, Ing.</t>
  </si>
  <si>
    <t>49136917</t>
  </si>
  <si>
    <t>S-1501717/40131/2019</t>
  </si>
  <si>
    <t>1915017171</t>
  </si>
  <si>
    <t>Košulič Jaroslav, Ing.</t>
  </si>
  <si>
    <t>75024926</t>
  </si>
  <si>
    <t>S-1501718/40143/2019</t>
  </si>
  <si>
    <t>1915017181</t>
  </si>
  <si>
    <t>Kosík Pavel, MUDr.</t>
  </si>
  <si>
    <t>48452769</t>
  </si>
  <si>
    <t>S-1501719/40935/2019</t>
  </si>
  <si>
    <t>1915017191</t>
  </si>
  <si>
    <t>Pavel Jaroslav</t>
  </si>
  <si>
    <t>60885246</t>
  </si>
  <si>
    <t>S-1501720/40165/2019</t>
  </si>
  <si>
    <t>1915017201</t>
  </si>
  <si>
    <t>S-1501721/40290/2019</t>
  </si>
  <si>
    <t>1915017211</t>
  </si>
  <si>
    <t>Garčic Jan</t>
  </si>
  <si>
    <t>48876682</t>
  </si>
  <si>
    <t>S-1501723/40656/2019</t>
  </si>
  <si>
    <t>1915017231</t>
  </si>
  <si>
    <t>Kopečný Pavel</t>
  </si>
  <si>
    <t>66596424</t>
  </si>
  <si>
    <t>S-1501725/40635/2019</t>
  </si>
  <si>
    <t>1915017251</t>
  </si>
  <si>
    <t>72088010</t>
  </si>
  <si>
    <t>S-1501726/40687/2019</t>
  </si>
  <si>
    <t>1915017261</t>
  </si>
  <si>
    <t>Zoubek Miroslav, Ing.</t>
  </si>
  <si>
    <t>44478470</t>
  </si>
  <si>
    <t>S-1501727/40659/2019</t>
  </si>
  <si>
    <t>1915017271</t>
  </si>
  <si>
    <t>Kopečný Josef</t>
  </si>
  <si>
    <t>75611643</t>
  </si>
  <si>
    <t>S-1501728/40691/2019</t>
  </si>
  <si>
    <t>1915017281</t>
  </si>
  <si>
    <t>Menčík Ondřej</t>
  </si>
  <si>
    <t>07001207</t>
  </si>
  <si>
    <t>S-1501729/40661/2019</t>
  </si>
  <si>
    <t>1915017291</t>
  </si>
  <si>
    <t>Musil Milan</t>
  </si>
  <si>
    <t>60571811</t>
  </si>
  <si>
    <t>S-1501730/40702/2019</t>
  </si>
  <si>
    <t>1915017301</t>
  </si>
  <si>
    <t>Ječný Martin</t>
  </si>
  <si>
    <t>01556746</t>
  </si>
  <si>
    <t>S-1501731/40673/2019</t>
  </si>
  <si>
    <t>1915017311</t>
  </si>
  <si>
    <t>S-1501732/40688/2019</t>
  </si>
  <si>
    <t>1915017321</t>
  </si>
  <si>
    <t>S-1501734/40719/2019</t>
  </si>
  <si>
    <t>1915017341</t>
  </si>
  <si>
    <t>Šulcová Hana</t>
  </si>
  <si>
    <t>15056082</t>
  </si>
  <si>
    <t>S-1501735/40703/2019</t>
  </si>
  <si>
    <t>1915017351</t>
  </si>
  <si>
    <t>S-1501737/40712/2019</t>
  </si>
  <si>
    <t>1915017371</t>
  </si>
  <si>
    <t>Cerman František</t>
  </si>
  <si>
    <t>47890223</t>
  </si>
  <si>
    <t>S-1501738/40735/2019</t>
  </si>
  <si>
    <t>1915017381</t>
  </si>
  <si>
    <t>S-1501739/40720/2019</t>
  </si>
  <si>
    <t>1915017391</t>
  </si>
  <si>
    <t>Tulis Josef</t>
  </si>
  <si>
    <t>46225145</t>
  </si>
  <si>
    <t>S-1501740/40727/2019</t>
  </si>
  <si>
    <t>1915017401</t>
  </si>
  <si>
    <t>S-1501741/40745/2019</t>
  </si>
  <si>
    <t>1915017411</t>
  </si>
  <si>
    <t>S-1501742/40738/2019</t>
  </si>
  <si>
    <t>1915017421</t>
  </si>
  <si>
    <t>Lidmila Josef</t>
  </si>
  <si>
    <t>47890304</t>
  </si>
  <si>
    <t>S-1501743/40758/2019</t>
  </si>
  <si>
    <t>1915017431</t>
  </si>
  <si>
    <t>Blažek Jan</t>
  </si>
  <si>
    <t>63572575</t>
  </si>
  <si>
    <t>S-1501744/40744/2019</t>
  </si>
  <si>
    <t>1915017441</t>
  </si>
  <si>
    <t>Horníček František</t>
  </si>
  <si>
    <t>75134527</t>
  </si>
  <si>
    <t>S-1501745/40762/2019</t>
  </si>
  <si>
    <t>1915017451</t>
  </si>
  <si>
    <t>S-1501746/40752/2019</t>
  </si>
  <si>
    <t>1915017461</t>
  </si>
  <si>
    <t>AGRIA Ujčov, a.s.</t>
  </si>
  <si>
    <t>25309943</t>
  </si>
  <si>
    <t>S-1501747/40769/2019</t>
  </si>
  <si>
    <t>1915017471</t>
  </si>
  <si>
    <t>Berný Jaroslav</t>
  </si>
  <si>
    <t>47479124</t>
  </si>
  <si>
    <t>S-1501748/40775/2019</t>
  </si>
  <si>
    <t>1915017481</t>
  </si>
  <si>
    <t>S-1501750/40802/2019</t>
  </si>
  <si>
    <t>1915017501</t>
  </si>
  <si>
    <t>Kopecký Bohumil</t>
  </si>
  <si>
    <t>03726371</t>
  </si>
  <si>
    <t>S-1501751/40670/2019</t>
  </si>
  <si>
    <t>1915017511</t>
  </si>
  <si>
    <t>Vondráček Pavel, Ing.</t>
  </si>
  <si>
    <t>60116315</t>
  </si>
  <si>
    <t>S-1501752/40795/2019</t>
  </si>
  <si>
    <t>1915017521</t>
  </si>
  <si>
    <t>NIROS, spol. s r.o.</t>
  </si>
  <si>
    <t>47908581</t>
  </si>
  <si>
    <t>S-1501754/40811/2019</t>
  </si>
  <si>
    <t>1915017541</t>
  </si>
  <si>
    <t>Mrázek Aleš</t>
  </si>
  <si>
    <t>66596211</t>
  </si>
  <si>
    <t>S-1501755/40815/2019</t>
  </si>
  <si>
    <t>1915017551</t>
  </si>
  <si>
    <t>Král Josef</t>
  </si>
  <si>
    <t>47893320</t>
  </si>
  <si>
    <t>S-1501756/40819/2019</t>
  </si>
  <si>
    <t>1915017561</t>
  </si>
  <si>
    <t>Trödler Vojtěch</t>
  </si>
  <si>
    <t>70867747</t>
  </si>
  <si>
    <t>S-1501757/40827/2019</t>
  </si>
  <si>
    <t>1915017571</t>
  </si>
  <si>
    <t>Krejsková Věra</t>
  </si>
  <si>
    <t>67521975</t>
  </si>
  <si>
    <t>S-1501758/40834/2019</t>
  </si>
  <si>
    <t>1915017581</t>
  </si>
  <si>
    <t>Krejsek Jan</t>
  </si>
  <si>
    <t>70972907</t>
  </si>
  <si>
    <t>S-1501759/40841/2019</t>
  </si>
  <si>
    <t>1915017591</t>
  </si>
  <si>
    <t>S-1501760/40849/2019</t>
  </si>
  <si>
    <t>1915017601</t>
  </si>
  <si>
    <t>S-1501761/40856/2019</t>
  </si>
  <si>
    <t>1915017611</t>
  </si>
  <si>
    <t>Trödler Radek</t>
  </si>
  <si>
    <t>47893966</t>
  </si>
  <si>
    <t>S-1501762/40865/2019</t>
  </si>
  <si>
    <t>1915017621</t>
  </si>
  <si>
    <t>S-1501763/40869/2019</t>
  </si>
  <si>
    <t>1915017631</t>
  </si>
  <si>
    <t>Pečinka Emil</t>
  </si>
  <si>
    <t>47888148</t>
  </si>
  <si>
    <t>S-1501764/39822/2019</t>
  </si>
  <si>
    <t>1915017641</t>
  </si>
  <si>
    <t>Dětřichovská, spol. s r.o.</t>
  </si>
  <si>
    <t>49611593</t>
  </si>
  <si>
    <t>S-1501765/41162/2019</t>
  </si>
  <si>
    <t>1915017651</t>
  </si>
  <si>
    <t>Agrospol Budíkov spol. s  r.o.</t>
  </si>
  <si>
    <t>49050613</t>
  </si>
  <si>
    <t>S-1501766/41167/2019</t>
  </si>
  <si>
    <t>1915017661</t>
  </si>
  <si>
    <t>ZDV Krchleby, a.s.</t>
  </si>
  <si>
    <t>47048034</t>
  </si>
  <si>
    <t>S-1501767/41172/2019</t>
  </si>
  <si>
    <t>1915017671</t>
  </si>
  <si>
    <t>Konifery s.r.o.</t>
  </si>
  <si>
    <t>25277898</t>
  </si>
  <si>
    <t>S-1501769/41180/2019</t>
  </si>
  <si>
    <t>1915017691</t>
  </si>
  <si>
    <t>SADY spol. s r.o. Bílé Podolí</t>
  </si>
  <si>
    <t>47536179</t>
  </si>
  <si>
    <t>S-1501771/41226/2019</t>
  </si>
  <si>
    <t>1915017711</t>
  </si>
  <si>
    <t>Tláskal Vladimír, Ing.</t>
  </si>
  <si>
    <t>48652504</t>
  </si>
  <si>
    <t>S-1501772/41235/2019</t>
  </si>
  <si>
    <t>1915017721</t>
  </si>
  <si>
    <t>S-1501773/41557/2019</t>
  </si>
  <si>
    <t>1915017731</t>
  </si>
  <si>
    <t>Řezáčová Jaroslava Ing.</t>
  </si>
  <si>
    <t>03744205</t>
  </si>
  <si>
    <t>S-1501774/41338/2019</t>
  </si>
  <si>
    <t>1915017741</t>
  </si>
  <si>
    <t>Zemědělské družstvo Bačkov</t>
  </si>
  <si>
    <t>15058263</t>
  </si>
  <si>
    <t>S-1501775/41343/2019</t>
  </si>
  <si>
    <t>1915017751</t>
  </si>
  <si>
    <t>S-1501776/41355/2019</t>
  </si>
  <si>
    <t>1915017761</t>
  </si>
  <si>
    <t>Kovanda Jaroslav</t>
  </si>
  <si>
    <t>15033619</t>
  </si>
  <si>
    <t>S-1501777/41359/2019</t>
  </si>
  <si>
    <t>1915017771</t>
  </si>
  <si>
    <t>Zemědělské družstvo Bystřina se sídlem v Olešence</t>
  </si>
  <si>
    <t>00122734</t>
  </si>
  <si>
    <t>S-1501779/41368/2019</t>
  </si>
  <si>
    <t>1915017791</t>
  </si>
  <si>
    <t>S-1501780/41092/2019</t>
  </si>
  <si>
    <t>1915017801</t>
  </si>
  <si>
    <t>Pospíšil Vlastimil</t>
  </si>
  <si>
    <t>18253814</t>
  </si>
  <si>
    <t>S-1501781/41097/2019</t>
  </si>
  <si>
    <t>1915017811</t>
  </si>
  <si>
    <t>Šafránek Josef</t>
  </si>
  <si>
    <t>48328278</t>
  </si>
  <si>
    <t>S-1501782/41378/2019</t>
  </si>
  <si>
    <t>1915017821</t>
  </si>
  <si>
    <t>Beránek Josef</t>
  </si>
  <si>
    <t>48194832</t>
  </si>
  <si>
    <t>S-1501783/41382/2019</t>
  </si>
  <si>
    <t>1915017831</t>
  </si>
  <si>
    <t>41270193</t>
  </si>
  <si>
    <t>S-1501784/41387/2019</t>
  </si>
  <si>
    <t>1915017841</t>
  </si>
  <si>
    <t>S-1501785/41390/2019</t>
  </si>
  <si>
    <t>1915017851</t>
  </si>
  <si>
    <t>S-1501786/41166/2019</t>
  </si>
  <si>
    <t>1915017861</t>
  </si>
  <si>
    <t>Kudrna Jiří</t>
  </si>
  <si>
    <t>70915393</t>
  </si>
  <si>
    <t>S-1501786/45707/2018</t>
  </si>
  <si>
    <t>1815017861</t>
  </si>
  <si>
    <t>Goby Vojtěch</t>
  </si>
  <si>
    <t>06648690</t>
  </si>
  <si>
    <t>S-1501787/41176/2019</t>
  </si>
  <si>
    <t>1915017871</t>
  </si>
  <si>
    <t>Svatuška Josef</t>
  </si>
  <si>
    <t>45668388</t>
  </si>
  <si>
    <t>S-1501788/41182/2019</t>
  </si>
  <si>
    <t>1915017881</t>
  </si>
  <si>
    <t>Bulíček Ludvík</t>
  </si>
  <si>
    <t>71152628</t>
  </si>
  <si>
    <t>S-1501789/41194/2019</t>
  </si>
  <si>
    <t>1915017891</t>
  </si>
  <si>
    <t>Hevera Jiří</t>
  </si>
  <si>
    <t>64437043</t>
  </si>
  <si>
    <t>S-1501790/41200/2019</t>
  </si>
  <si>
    <t>1915017901</t>
  </si>
  <si>
    <t>S-1501790/45721/2018</t>
  </si>
  <si>
    <t>1815017901</t>
  </si>
  <si>
    <t>S-1501791/41212/2019</t>
  </si>
  <si>
    <t>1915017911</t>
  </si>
  <si>
    <t>Maštalíř Josef, Ing.</t>
  </si>
  <si>
    <t>48913065</t>
  </si>
  <si>
    <t>S-1501792/41219/2019</t>
  </si>
  <si>
    <t>1915017921</t>
  </si>
  <si>
    <t>Venuta Rostislav</t>
  </si>
  <si>
    <t>47338121</t>
  </si>
  <si>
    <t>S-1501793/41243/2019</t>
  </si>
  <si>
    <t>1915017931</t>
  </si>
  <si>
    <t>Hevera František</t>
  </si>
  <si>
    <t>48913006</t>
  </si>
  <si>
    <t>S-1501794/41203/2019</t>
  </si>
  <si>
    <t>1915017941</t>
  </si>
  <si>
    <t>S-1501795/41250/2019</t>
  </si>
  <si>
    <t>1915017951</t>
  </si>
  <si>
    <t>S-1501796/41265/2019</t>
  </si>
  <si>
    <t>1915017961</t>
  </si>
  <si>
    <t>S-1501797/41278/2019</t>
  </si>
  <si>
    <t>1915017971</t>
  </si>
  <si>
    <t>DAN-MORAVIA AGRAR a.s.</t>
  </si>
  <si>
    <t>25335995</t>
  </si>
  <si>
    <t>S-1501798/41286/2019</t>
  </si>
  <si>
    <t>1915017981</t>
  </si>
  <si>
    <t>Karásek Ladislav</t>
  </si>
  <si>
    <t>45666610</t>
  </si>
  <si>
    <t>S-1501799/41294/2019</t>
  </si>
  <si>
    <t>1915017991</t>
  </si>
  <si>
    <t>Jakubov Josef</t>
  </si>
  <si>
    <t>42359040</t>
  </si>
  <si>
    <t>S-1501800/41251/2019</t>
  </si>
  <si>
    <t>1915018001</t>
  </si>
  <si>
    <t>S-1501801/41309/2019</t>
  </si>
  <si>
    <t>1915018011</t>
  </si>
  <si>
    <t>Karásek Petr</t>
  </si>
  <si>
    <t>16322959</t>
  </si>
  <si>
    <t>S-1501802/41259/2019</t>
  </si>
  <si>
    <t>1915018021</t>
  </si>
  <si>
    <t>Prokop Jaroslav</t>
  </si>
  <si>
    <t>70857288</t>
  </si>
  <si>
    <t>S-1501803/41317/2019</t>
  </si>
  <si>
    <t>1915018031</t>
  </si>
  <si>
    <t>Vít Jiří</t>
  </si>
  <si>
    <t>47337222</t>
  </si>
  <si>
    <t>S-1501804/41266/2019</t>
  </si>
  <si>
    <t>1915018041</t>
  </si>
  <si>
    <t>Prokop Josef</t>
  </si>
  <si>
    <t>47234172</t>
  </si>
  <si>
    <t>S-1501805/41277/2019</t>
  </si>
  <si>
    <t>1915018051</t>
  </si>
  <si>
    <t>Socher Karel</t>
  </si>
  <si>
    <t>69550701</t>
  </si>
  <si>
    <t>S-1501806/41284/2019</t>
  </si>
  <si>
    <t>1915018061</t>
  </si>
  <si>
    <t>Sládek Václav</t>
  </si>
  <si>
    <t>48199974</t>
  </si>
  <si>
    <t>S-1501807/41290/2019</t>
  </si>
  <si>
    <t>1915018071</t>
  </si>
  <si>
    <t>Zemědělské družstvo Libín</t>
  </si>
  <si>
    <t>48245976</t>
  </si>
  <si>
    <t>S-1501808/41304/2019</t>
  </si>
  <si>
    <t>1915018081</t>
  </si>
  <si>
    <t>S-1501809/41315/2019</t>
  </si>
  <si>
    <t>1915018091</t>
  </si>
  <si>
    <t>AGRO družstvo Dolní Bukovsko</t>
  </si>
  <si>
    <t>48200816</t>
  </si>
  <si>
    <t>S-1501809/45530/2018</t>
  </si>
  <si>
    <t>1815018091</t>
  </si>
  <si>
    <t>Lindovský David</t>
  </si>
  <si>
    <t>42027560</t>
  </si>
  <si>
    <t>S-1501810/41330/2019</t>
  </si>
  <si>
    <t>1915018101</t>
  </si>
  <si>
    <t>Reitinger Jiří</t>
  </si>
  <si>
    <t>72156937</t>
  </si>
  <si>
    <t>S-1501811/41337/2019</t>
  </si>
  <si>
    <t>1915018111</t>
  </si>
  <si>
    <t>Vobrová Jaroslava, Ing.</t>
  </si>
  <si>
    <t>48198668</t>
  </si>
  <si>
    <t>S-1501812/41369/2019</t>
  </si>
  <si>
    <t>1915018121</t>
  </si>
  <si>
    <t>Hála Miloš</t>
  </si>
  <si>
    <t>45019878</t>
  </si>
  <si>
    <t>S-1501813/41397/2019</t>
  </si>
  <si>
    <t>1915018131</t>
  </si>
  <si>
    <t>Nováková Markéta</t>
  </si>
  <si>
    <t>03878694</t>
  </si>
  <si>
    <t>S-1501814/41408/2019</t>
  </si>
  <si>
    <t>1915018141</t>
  </si>
  <si>
    <t>Čížková Barbora, Mgr.</t>
  </si>
  <si>
    <t>03829138</t>
  </si>
  <si>
    <t>S-1501815/41420/2019</t>
  </si>
  <si>
    <t>1915018151</t>
  </si>
  <si>
    <t>Čížek Petr, Mgr.</t>
  </si>
  <si>
    <t>03937925</t>
  </si>
  <si>
    <t>S-1501816/41425/2019</t>
  </si>
  <si>
    <t>1915018161</t>
  </si>
  <si>
    <t>Novák Pavel, Ing.</t>
  </si>
  <si>
    <t>70672563</t>
  </si>
  <si>
    <t>S-1501817/41428/2019</t>
  </si>
  <si>
    <t>1915018171</t>
  </si>
  <si>
    <t>Nováková Hana, Ing.</t>
  </si>
  <si>
    <t>88369391</t>
  </si>
  <si>
    <t>S-1501818/41434/2019</t>
  </si>
  <si>
    <t>1915018181</t>
  </si>
  <si>
    <t>Plojhar Miroslav</t>
  </si>
  <si>
    <t>41872631</t>
  </si>
  <si>
    <t>S-1501819/41438/2019</t>
  </si>
  <si>
    <t>1915018191</t>
  </si>
  <si>
    <t>Steinbauer Jiří</t>
  </si>
  <si>
    <t>01463675</t>
  </si>
  <si>
    <t>S-1501821/41454/2019</t>
  </si>
  <si>
    <t>1915018211</t>
  </si>
  <si>
    <t>S-1501822/41462/2019</t>
  </si>
  <si>
    <t>1915018221</t>
  </si>
  <si>
    <t>S-1501823/41477/2019</t>
  </si>
  <si>
    <t>1915018231</t>
  </si>
  <si>
    <t>S-1501824/41480/2019</t>
  </si>
  <si>
    <t>1915018241</t>
  </si>
  <si>
    <t>S-1501825/41448/2019</t>
  </si>
  <si>
    <t>1915018251</t>
  </si>
  <si>
    <t>S-1501826/41445/2019</t>
  </si>
  <si>
    <t>1915018261</t>
  </si>
  <si>
    <t>S-1501827/41488/2019</t>
  </si>
  <si>
    <t>1915018271</t>
  </si>
  <si>
    <t>Vališ Jaroslav</t>
  </si>
  <si>
    <t>73538426</t>
  </si>
  <si>
    <t>S-1501828/42098/2019</t>
  </si>
  <si>
    <t>1915018281</t>
  </si>
  <si>
    <t>Mareš Miroslav</t>
  </si>
  <si>
    <t>43840337</t>
  </si>
  <si>
    <t>S-1501829/42102/2019</t>
  </si>
  <si>
    <t>1915018291</t>
  </si>
  <si>
    <t>Lenc Jiří, Ing.</t>
  </si>
  <si>
    <t>62519999</t>
  </si>
  <si>
    <t>S-1501830/42107/2019</t>
  </si>
  <si>
    <t>1915018301</t>
  </si>
  <si>
    <t>S-1501831/42123/2019</t>
  </si>
  <si>
    <t>1915018311</t>
  </si>
  <si>
    <t>S-1501832/42127/2019</t>
  </si>
  <si>
    <t>1915018321</t>
  </si>
  <si>
    <t>Justýn Vladimír</t>
  </si>
  <si>
    <t>60090545</t>
  </si>
  <si>
    <t>S-1501833/42132/2019</t>
  </si>
  <si>
    <t>1915018331</t>
  </si>
  <si>
    <t>Smola Josef</t>
  </si>
  <si>
    <t>46688536</t>
  </si>
  <si>
    <t>S-1501834/42147/2019</t>
  </si>
  <si>
    <t>1915018341</t>
  </si>
  <si>
    <t>Hanžl Václav</t>
  </si>
  <si>
    <t>46666028</t>
  </si>
  <si>
    <t>S-1501835/42150/2019</t>
  </si>
  <si>
    <t>1915018351</t>
  </si>
  <si>
    <t>Pártl Václav</t>
  </si>
  <si>
    <t>48226505</t>
  </si>
  <si>
    <t>S-1501835/45669/2018</t>
  </si>
  <si>
    <t>1815018351</t>
  </si>
  <si>
    <t>S-1501836/42161/2019</t>
  </si>
  <si>
    <t>1915018361</t>
  </si>
  <si>
    <t>Honz Josef, Ing.</t>
  </si>
  <si>
    <t>48223981</t>
  </si>
  <si>
    <t>S-1501837/42169/2019</t>
  </si>
  <si>
    <t>1915018371</t>
  </si>
  <si>
    <t>Třemšínská ekofarma, s.r.o.</t>
  </si>
  <si>
    <t>26037441</t>
  </si>
  <si>
    <t>S-1501838/42517/2019</t>
  </si>
  <si>
    <t>1915018381</t>
  </si>
  <si>
    <t>Zemědělské družstvo Selibov</t>
  </si>
  <si>
    <t>49023021</t>
  </si>
  <si>
    <t>S-1501839/42546/2019</t>
  </si>
  <si>
    <t>1915018391</t>
  </si>
  <si>
    <t>S-1501840/42562/2019</t>
  </si>
  <si>
    <t>1915018401</t>
  </si>
  <si>
    <t>Zemědělské výrobně-obchodní družstvo Smetanova Lhota</t>
  </si>
  <si>
    <t>12895423</t>
  </si>
  <si>
    <t>S-1501841/42572/2019</t>
  </si>
  <si>
    <t>1915018411</t>
  </si>
  <si>
    <t>Jambura Miroslav</t>
  </si>
  <si>
    <t>41887891</t>
  </si>
  <si>
    <t>S-1501842/42587/2019</t>
  </si>
  <si>
    <t>1915018421</t>
  </si>
  <si>
    <t>Zemědělské družstvo Čížová</t>
  </si>
  <si>
    <t>00112283</t>
  </si>
  <si>
    <t>S-1501843/42614/2019</t>
  </si>
  <si>
    <t>1915018431</t>
  </si>
  <si>
    <t>S-1501844/42623/2019</t>
  </si>
  <si>
    <t>1915018441</t>
  </si>
  <si>
    <t>MAN AGRO s.r.o.</t>
  </si>
  <si>
    <t>04955013</t>
  </si>
  <si>
    <t>S-1501845/42533/2019</t>
  </si>
  <si>
    <t>1915018451</t>
  </si>
  <si>
    <t>Dvorský Stanislav</t>
  </si>
  <si>
    <t>47776064</t>
  </si>
  <si>
    <t>S-1501846/42538/2019</t>
  </si>
  <si>
    <t>1915018461</t>
  </si>
  <si>
    <t>Surma Pavel</t>
  </si>
  <si>
    <t>62218107</t>
  </si>
  <si>
    <t>S-1501847/42543/2019</t>
  </si>
  <si>
    <t>1915018471</t>
  </si>
  <si>
    <t>S-1501848/42548/2019</t>
  </si>
  <si>
    <t>1915018481</t>
  </si>
  <si>
    <t>Knajzl Vladimír</t>
  </si>
  <si>
    <t>16712722</t>
  </si>
  <si>
    <t>S-1501849/42555/2019</t>
  </si>
  <si>
    <t>1915018491</t>
  </si>
  <si>
    <t>Jonák Radek</t>
  </si>
  <si>
    <t>63769794</t>
  </si>
  <si>
    <t>S-1501850/42628/2019</t>
  </si>
  <si>
    <t>1915018501</t>
  </si>
  <si>
    <t>Šimák Lukáš</t>
  </si>
  <si>
    <t>68749465</t>
  </si>
  <si>
    <t>S-1501851/42560/2019</t>
  </si>
  <si>
    <t>1915018511</t>
  </si>
  <si>
    <t>70979421</t>
  </si>
  <si>
    <t>S-1501852/42633/2019</t>
  </si>
  <si>
    <t>1915018521</t>
  </si>
  <si>
    <t>S-1501853/42563/2019</t>
  </si>
  <si>
    <t>1915018531</t>
  </si>
  <si>
    <t>Rittich Jan</t>
  </si>
  <si>
    <t>42117836</t>
  </si>
  <si>
    <t>S-1501854/42570/2019</t>
  </si>
  <si>
    <t>1915018541</t>
  </si>
  <si>
    <t>Voldřich Zdeněk</t>
  </si>
  <si>
    <t>46055274</t>
  </si>
  <si>
    <t>S-1501855/42574/2019</t>
  </si>
  <si>
    <t>1915018551</t>
  </si>
  <si>
    <t>S-1501857/42596/2019</t>
  </si>
  <si>
    <t>1915018571</t>
  </si>
  <si>
    <t>S-1501858/42600/2019</t>
  </si>
  <si>
    <t>1915018581</t>
  </si>
  <si>
    <t>Jirásek Václav</t>
  </si>
  <si>
    <t>42114527</t>
  </si>
  <si>
    <t>S-1501859/42607/2019</t>
  </si>
  <si>
    <t>1915018591</t>
  </si>
  <si>
    <t>Ondra Jaromír</t>
  </si>
  <si>
    <t>42118018</t>
  </si>
  <si>
    <t>S-1501860/41833/2019</t>
  </si>
  <si>
    <t>1915018601</t>
  </si>
  <si>
    <t>Maiksnerová Kateřina</t>
  </si>
  <si>
    <t>87241030</t>
  </si>
  <si>
    <t>S-1501861/41837/2019</t>
  </si>
  <si>
    <t>1915018611</t>
  </si>
  <si>
    <t>Silný Hubert</t>
  </si>
  <si>
    <t>42132606</t>
  </si>
  <si>
    <t>S-1501863/42030/2019</t>
  </si>
  <si>
    <t>1915018631</t>
  </si>
  <si>
    <t>S-1501864/42032/2019</t>
  </si>
  <si>
    <t>1915018641</t>
  </si>
  <si>
    <t>88177033</t>
  </si>
  <si>
    <t>S-1501865/42037/2019</t>
  </si>
  <si>
    <t>1915018651</t>
  </si>
  <si>
    <t>Pecina Jiří</t>
  </si>
  <si>
    <t>41279956</t>
  </si>
  <si>
    <t>S-1501867/42045/2019</t>
  </si>
  <si>
    <t>1915018671</t>
  </si>
  <si>
    <t>S-1501870/42665/2019</t>
  </si>
  <si>
    <t>1915018701</t>
  </si>
  <si>
    <t>Kejkrt Jiří, Ing.</t>
  </si>
  <si>
    <t>46362053</t>
  </si>
  <si>
    <t>S-1501871/42667/2019</t>
  </si>
  <si>
    <t>1915018711</t>
  </si>
  <si>
    <t>S-1501872/42671/2019</t>
  </si>
  <si>
    <t>1915018721</t>
  </si>
  <si>
    <t>Halbich Emanuel</t>
  </si>
  <si>
    <t>42738024</t>
  </si>
  <si>
    <t>S-1501873/41879/2019</t>
  </si>
  <si>
    <t>1915018731</t>
  </si>
  <si>
    <t>S-1501874/41802/2019</t>
  </si>
  <si>
    <t>1915018741</t>
  </si>
  <si>
    <t>Kučerová Šárka, MVDr.</t>
  </si>
  <si>
    <t>04400216</t>
  </si>
  <si>
    <t>S-1501876/41838/2019</t>
  </si>
  <si>
    <t>1915018761</t>
  </si>
  <si>
    <t>Agrospol Mladá Vožice a.s.</t>
  </si>
  <si>
    <t>60850949</t>
  </si>
  <si>
    <t>S-1501877/41852/2019</t>
  </si>
  <si>
    <t>1915018771</t>
  </si>
  <si>
    <t>S-1501879/42422/2019</t>
  </si>
  <si>
    <t>1915018791</t>
  </si>
  <si>
    <t>Toporcer Radek, Ing.</t>
  </si>
  <si>
    <t>48485136</t>
  </si>
  <si>
    <t>S-1501880/41878/2019</t>
  </si>
  <si>
    <t>1915018801</t>
  </si>
  <si>
    <t>Votruba Martin</t>
  </si>
  <si>
    <t>42362997</t>
  </si>
  <si>
    <t>S-1501881/41905/2019</t>
  </si>
  <si>
    <t>1915018811</t>
  </si>
  <si>
    <t>Farma Růžička s.r.o.</t>
  </si>
  <si>
    <t>07089091</t>
  </si>
  <si>
    <t>S-1501884/42438/2019</t>
  </si>
  <si>
    <t>1915018841</t>
  </si>
  <si>
    <t>S-1501887/42441/2019</t>
  </si>
  <si>
    <t>1915018871</t>
  </si>
  <si>
    <t>S-1501888/42448/2019</t>
  </si>
  <si>
    <t>1915018881</t>
  </si>
  <si>
    <t>Cezava a.s. Blučina</t>
  </si>
  <si>
    <t>63471396</t>
  </si>
  <si>
    <t>S-1501891/45798/2018</t>
  </si>
  <si>
    <t>1815018911</t>
  </si>
  <si>
    <t>S-1501892/45802/2018</t>
  </si>
  <si>
    <t>1815018921</t>
  </si>
  <si>
    <t>S-1501893/42262/2019</t>
  </si>
  <si>
    <t>1915018931</t>
  </si>
  <si>
    <t>S-1501894/42274/2019</t>
  </si>
  <si>
    <t>1915018941</t>
  </si>
  <si>
    <t>Hanuš Milan</t>
  </si>
  <si>
    <t>02573423</t>
  </si>
  <si>
    <t>S-1501895/42286/2019</t>
  </si>
  <si>
    <t>1915018951</t>
  </si>
  <si>
    <t>Procházka Radek</t>
  </si>
  <si>
    <t>71414517</t>
  </si>
  <si>
    <t>S-1501896/42292/2019</t>
  </si>
  <si>
    <t>1915018961</t>
  </si>
  <si>
    <t>Zapletal Miloslav, Ing.</t>
  </si>
  <si>
    <t>42756189</t>
  </si>
  <si>
    <t>S-1501897/42297/2019</t>
  </si>
  <si>
    <t>1915018971</t>
  </si>
  <si>
    <t>Kosař Jan</t>
  </si>
  <si>
    <t>44678967</t>
  </si>
  <si>
    <t>S-1501898/42300/2019</t>
  </si>
  <si>
    <t>1915018981</t>
  </si>
  <si>
    <t>Kosař Martin</t>
  </si>
  <si>
    <t>75935902</t>
  </si>
  <si>
    <t>S-1501899/42304/2019</t>
  </si>
  <si>
    <t>1915018991</t>
  </si>
  <si>
    <t>Sady Tismice, s.r.o.</t>
  </si>
  <si>
    <t>47540974</t>
  </si>
  <si>
    <t>S-1501900/42308/2019</t>
  </si>
  <si>
    <t>1915019001</t>
  </si>
  <si>
    <t>S-1501901/42315/2019</t>
  </si>
  <si>
    <t>1915019011</t>
  </si>
  <si>
    <t>Kalenda Josef</t>
  </si>
  <si>
    <t>46392173</t>
  </si>
  <si>
    <t>S-1501902/42322/2019</t>
  </si>
  <si>
    <t>1915019021</t>
  </si>
  <si>
    <t>Martin František, Ing.</t>
  </si>
  <si>
    <t>46381775</t>
  </si>
  <si>
    <t>S-1501903/42330/2019</t>
  </si>
  <si>
    <t>1915019031</t>
  </si>
  <si>
    <t>Šplíchal Josef, Ing.</t>
  </si>
  <si>
    <t>43090320</t>
  </si>
  <si>
    <t>S-1501904/42339/2019</t>
  </si>
  <si>
    <t>1915019041</t>
  </si>
  <si>
    <t>Groh Josef</t>
  </si>
  <si>
    <t>06051677</t>
  </si>
  <si>
    <t>S-1501905/42365/2019</t>
  </si>
  <si>
    <t>1915019051</t>
  </si>
  <si>
    <t>OÁZA - Polesný s.r.o.</t>
  </si>
  <si>
    <t>40939383</t>
  </si>
  <si>
    <t>S-1501906/43077/2019</t>
  </si>
  <si>
    <t>1915019061</t>
  </si>
  <si>
    <t>S-1501907/43078/2019</t>
  </si>
  <si>
    <t>1915019071</t>
  </si>
  <si>
    <t>Dědina Petr</t>
  </si>
  <si>
    <t>18609112</t>
  </si>
  <si>
    <t>S-1501908/43083/2019</t>
  </si>
  <si>
    <t>1915019081</t>
  </si>
  <si>
    <t>S-1501910/43087/2019</t>
  </si>
  <si>
    <t>1915019101</t>
  </si>
  <si>
    <t>Pípal Jiří</t>
  </si>
  <si>
    <t>41889070</t>
  </si>
  <si>
    <t>S-1501911/43088/2019</t>
  </si>
  <si>
    <t>1915019111</t>
  </si>
  <si>
    <t>Baštýř Václav, Ing.</t>
  </si>
  <si>
    <t>15772012</t>
  </si>
  <si>
    <t>S-1501913/43093/2019</t>
  </si>
  <si>
    <t>1915019131</t>
  </si>
  <si>
    <t>CROPAGRO, s.r.o.</t>
  </si>
  <si>
    <t>25536834</t>
  </si>
  <si>
    <t>S-1501917/43099/2019</t>
  </si>
  <si>
    <t>1915019171</t>
  </si>
  <si>
    <t>S-1501918/43101/2019</t>
  </si>
  <si>
    <t>1915019181</t>
  </si>
  <si>
    <t>Obchodní družstvo Soběšice</t>
  </si>
  <si>
    <t>00117145</t>
  </si>
  <si>
    <t>S-1501919/43102/2019</t>
  </si>
  <si>
    <t>1915019191</t>
  </si>
  <si>
    <t>Molák Martin</t>
  </si>
  <si>
    <t>75100517</t>
  </si>
  <si>
    <t>S-1501921/43105/2019</t>
  </si>
  <si>
    <t>1915019211</t>
  </si>
  <si>
    <t>S-1501922/43106/2019</t>
  </si>
  <si>
    <t>1915019221</t>
  </si>
  <si>
    <t>S-1501923/43107/2019</t>
  </si>
  <si>
    <t>1915019231</t>
  </si>
  <si>
    <t>Michl Václav</t>
  </si>
  <si>
    <t>13287265</t>
  </si>
  <si>
    <t>S-1501924/43108/2019</t>
  </si>
  <si>
    <t>1915019241</t>
  </si>
  <si>
    <t>S-1501925/43110/2019</t>
  </si>
  <si>
    <t>1915019251</t>
  </si>
  <si>
    <t>AGROPODNIK ZNOJMO, a.s.</t>
  </si>
  <si>
    <t>46902180</t>
  </si>
  <si>
    <t>S-1501929/43114/2019</t>
  </si>
  <si>
    <t>1915019291</t>
  </si>
  <si>
    <t>ZD Klučov - Lhota, družstvo</t>
  </si>
  <si>
    <t>00139807</t>
  </si>
  <si>
    <t>S-1501930/43117/2019</t>
  </si>
  <si>
    <t>1915019301</t>
  </si>
  <si>
    <t>S-1501931/43119/2019</t>
  </si>
  <si>
    <t>1915019311</t>
  </si>
  <si>
    <t>S-1501933/43124/2019</t>
  </si>
  <si>
    <t>1915019331</t>
  </si>
  <si>
    <t>S-1501934/43125/2019</t>
  </si>
  <si>
    <t>1915019341</t>
  </si>
  <si>
    <t>Liscová Barbora</t>
  </si>
  <si>
    <t>06762140</t>
  </si>
  <si>
    <t>S-1501935/43127/2019</t>
  </si>
  <si>
    <t>1915019351</t>
  </si>
  <si>
    <t>Blažek René</t>
  </si>
  <si>
    <t>60398493</t>
  </si>
  <si>
    <t>S-1501936/43128/2019</t>
  </si>
  <si>
    <t>1915019361</t>
  </si>
  <si>
    <t>Jonák Jiří</t>
  </si>
  <si>
    <t>41270771</t>
  </si>
  <si>
    <t>S-1501937/46845/2018</t>
  </si>
  <si>
    <t>1815019371</t>
  </si>
  <si>
    <t>TXP Brno, spol. s r.o.</t>
  </si>
  <si>
    <t>25325965</t>
  </si>
  <si>
    <t>S-1501938/43130/2019</t>
  </si>
  <si>
    <t>1915019381</t>
  </si>
  <si>
    <t>Habán Libor</t>
  </si>
  <si>
    <t>47891076</t>
  </si>
  <si>
    <t>S-1501939/43132/2019</t>
  </si>
  <si>
    <t>1915019391</t>
  </si>
  <si>
    <t>Píbil Martin Ing.</t>
  </si>
  <si>
    <t>03631133</t>
  </si>
  <si>
    <t>S-1501940/43133/2019</t>
  </si>
  <si>
    <t>1915019401</t>
  </si>
  <si>
    <t>S-1501943/43138/2019</t>
  </si>
  <si>
    <t>1915019431</t>
  </si>
  <si>
    <t>ZEPO STRACHOTICE, spol. s r.o.</t>
  </si>
  <si>
    <t>48906450</t>
  </si>
  <si>
    <t>S-1501944/43139/2019</t>
  </si>
  <si>
    <t>1915019441</t>
  </si>
  <si>
    <t>S-1501945/43143/2019</t>
  </si>
  <si>
    <t>1915019451</t>
  </si>
  <si>
    <t>S-1501946/43145/2019</t>
  </si>
  <si>
    <t>1915019461</t>
  </si>
  <si>
    <t>Zem. spol. BUKOVNO, s.r.o.</t>
  </si>
  <si>
    <t>47534796</t>
  </si>
  <si>
    <t>S-1501947/43147/2019</t>
  </si>
  <si>
    <t>1915019471</t>
  </si>
  <si>
    <t>S-1501948/43148/2019</t>
  </si>
  <si>
    <t>1915019481</t>
  </si>
  <si>
    <t>S-1501950/43150/2019</t>
  </si>
  <si>
    <t>1915019501</t>
  </si>
  <si>
    <t>S-1501951/43151/2019</t>
  </si>
  <si>
    <t>1915019511</t>
  </si>
  <si>
    <t>Fedra Lukáš</t>
  </si>
  <si>
    <t>03867773</t>
  </si>
  <si>
    <t>S-1501952/43153/2019</t>
  </si>
  <si>
    <t>1915019521</t>
  </si>
  <si>
    <t>S-1501953/43154/2019</t>
  </si>
  <si>
    <t>1915019531</t>
  </si>
  <si>
    <t>Šikolová Petra</t>
  </si>
  <si>
    <t>62394487</t>
  </si>
  <si>
    <t>S-1501955/43156/2019</t>
  </si>
  <si>
    <t>1915019551</t>
  </si>
  <si>
    <t>TZK Myslív, a.s.</t>
  </si>
  <si>
    <t>65006038</t>
  </si>
  <si>
    <t>S-1501959/43160/2019</t>
  </si>
  <si>
    <t>1915019591</t>
  </si>
  <si>
    <t>Prokeš Miroslav</t>
  </si>
  <si>
    <t>72326379</t>
  </si>
  <si>
    <t>S-1501960/47028/2018</t>
  </si>
  <si>
    <t>1815019601</t>
  </si>
  <si>
    <t>AGROPOL Velké Bílovice, spol. s r.o.</t>
  </si>
  <si>
    <t>48911534</t>
  </si>
  <si>
    <t>S-1501961/43163/2019</t>
  </si>
  <si>
    <t>1915019611</t>
  </si>
  <si>
    <t>Soběšická EKOfarma, s.r.o.</t>
  </si>
  <si>
    <t>26331977</t>
  </si>
  <si>
    <t>S-1501962/43152/2019</t>
  </si>
  <si>
    <t>1915019621</t>
  </si>
  <si>
    <t>S-1501963/43165/2019</t>
  </si>
  <si>
    <t>1915019631</t>
  </si>
  <si>
    <t>S-1501964/43166/2019</t>
  </si>
  <si>
    <t>1915019641</t>
  </si>
  <si>
    <t>S-1501965/43167/2019</t>
  </si>
  <si>
    <t>1915019651</t>
  </si>
  <si>
    <t>Bačina Ondřej, Bc.</t>
  </si>
  <si>
    <t>70103755</t>
  </si>
  <si>
    <t>S-1501966/43168/2019</t>
  </si>
  <si>
    <t>1915019661</t>
  </si>
  <si>
    <t>Hruška Pavel</t>
  </si>
  <si>
    <t>12211753</t>
  </si>
  <si>
    <t>S-1501967/43169/2019</t>
  </si>
  <si>
    <t>1915019671</t>
  </si>
  <si>
    <t>S-1501968/43170/2019</t>
  </si>
  <si>
    <t>1915019681</t>
  </si>
  <si>
    <t>Kopačka Ferdinand</t>
  </si>
  <si>
    <t>18238190</t>
  </si>
  <si>
    <t>S-1501969/43174/2019</t>
  </si>
  <si>
    <t>1915019691</t>
  </si>
  <si>
    <t>Zieglerová Vlasta</t>
  </si>
  <si>
    <t>48348007</t>
  </si>
  <si>
    <t>S-1501970/43176/2019</t>
  </si>
  <si>
    <t>1915019701</t>
  </si>
  <si>
    <t>PigAgro Vysočina s.r.o.</t>
  </si>
  <si>
    <t>03159841</t>
  </si>
  <si>
    <t>S-1501971/43177/2019</t>
  </si>
  <si>
    <t>1915019711</t>
  </si>
  <si>
    <t>Kolowratovy sady s.r.o.</t>
  </si>
  <si>
    <t>47714034</t>
  </si>
  <si>
    <t>S-1501972/43179/2019</t>
  </si>
  <si>
    <t>1915019721</t>
  </si>
  <si>
    <t>DF-Pacov s.r.o.</t>
  </si>
  <si>
    <t>26077990</t>
  </si>
  <si>
    <t>S-1501973/43181/2019</t>
  </si>
  <si>
    <t>1915019731</t>
  </si>
  <si>
    <t>S-1501974/43182/2019</t>
  </si>
  <si>
    <t>1915019741</t>
  </si>
  <si>
    <t>AGRO Olšany s. r. o.</t>
  </si>
  <si>
    <t>49791265</t>
  </si>
  <si>
    <t>S-1501975/43184/2019</t>
  </si>
  <si>
    <t>1915019751</t>
  </si>
  <si>
    <t>Dědina František</t>
  </si>
  <si>
    <t>72073250</t>
  </si>
  <si>
    <t>S-1501976/43185/2019</t>
  </si>
  <si>
    <t>1915019761</t>
  </si>
  <si>
    <t>Habán Josef, Bc.</t>
  </si>
  <si>
    <t>03129373</t>
  </si>
  <si>
    <t>S-1501977/43187/2019</t>
  </si>
  <si>
    <t>1915019771</t>
  </si>
  <si>
    <t>Šumavská zemědělská společnost s.r.o.</t>
  </si>
  <si>
    <t>49017497</t>
  </si>
  <si>
    <t>S-1501977/47751/2018</t>
  </si>
  <si>
    <t>1815019771</t>
  </si>
  <si>
    <t>S-1501978/43190/2019</t>
  </si>
  <si>
    <t>1915019781</t>
  </si>
  <si>
    <t>S-1501979/43191/2019</t>
  </si>
  <si>
    <t>1915019791</t>
  </si>
  <si>
    <t>Vaníček Miloslav</t>
  </si>
  <si>
    <t>70926484</t>
  </si>
  <si>
    <t>S-1501981/43197/2019</t>
  </si>
  <si>
    <t>1915019811</t>
  </si>
  <si>
    <t>Bartásek Milan</t>
  </si>
  <si>
    <t>18246460</t>
  </si>
  <si>
    <t>S-1501982/43200/2019</t>
  </si>
  <si>
    <t>1915019821</t>
  </si>
  <si>
    <t>Müller Radomír</t>
  </si>
  <si>
    <t>75117568</t>
  </si>
  <si>
    <t>S-1501985/43203/2019</t>
  </si>
  <si>
    <t>1915019851</t>
  </si>
  <si>
    <t>Kopačka Luboš</t>
  </si>
  <si>
    <t>62630491</t>
  </si>
  <si>
    <t>S-1501986/43204/2019</t>
  </si>
  <si>
    <t>1915019861</t>
  </si>
  <si>
    <t>S-1501988/43207/2019</t>
  </si>
  <si>
    <t>1915019881</t>
  </si>
  <si>
    <t>Šafránek Jarmil, Ing.</t>
  </si>
  <si>
    <t>40552179</t>
  </si>
  <si>
    <t>S-1501989/43209/2019</t>
  </si>
  <si>
    <t>1915019891</t>
  </si>
  <si>
    <t>S-1501990/43210/2019</t>
  </si>
  <si>
    <t>1915019901</t>
  </si>
  <si>
    <t>S-1501991/43211/2019</t>
  </si>
  <si>
    <t>1915019911</t>
  </si>
  <si>
    <t>S-1501993/43215/2019</t>
  </si>
  <si>
    <t>1915019931</t>
  </si>
  <si>
    <t>Matějková Magdalena, Bc.</t>
  </si>
  <si>
    <t>05634431</t>
  </si>
  <si>
    <t>S-1501994/43216/2019</t>
  </si>
  <si>
    <t>1915019941</t>
  </si>
  <si>
    <t>AGP Plus, s.r.o.</t>
  </si>
  <si>
    <t>29267919</t>
  </si>
  <si>
    <t>S-1501996/43218/2019</t>
  </si>
  <si>
    <t>1915019961</t>
  </si>
  <si>
    <t>S-1501997/43219/2019</t>
  </si>
  <si>
    <t>1915019971</t>
  </si>
  <si>
    <t>PODHORAN LUKOV a.s.</t>
  </si>
  <si>
    <t>26223155</t>
  </si>
  <si>
    <t>S-1501998/43221/2019</t>
  </si>
  <si>
    <t>1915019981</t>
  </si>
  <si>
    <t>Müller Martin, Ing.</t>
  </si>
  <si>
    <t>74644416</t>
  </si>
  <si>
    <t>S-1501999/43222/2019</t>
  </si>
  <si>
    <t>1915019991</t>
  </si>
  <si>
    <t>S-1502000/43223/2019</t>
  </si>
  <si>
    <t>1915020001</t>
  </si>
  <si>
    <t>Streerová Alena</t>
  </si>
  <si>
    <t>72261455</t>
  </si>
  <si>
    <t>S-1502003/43228/2019</t>
  </si>
  <si>
    <t>1915020031</t>
  </si>
  <si>
    <t>Kobza Oldřich</t>
  </si>
  <si>
    <t>75156466</t>
  </si>
  <si>
    <t>S-1502003/47784/2018</t>
  </si>
  <si>
    <t>1815020031</t>
  </si>
  <si>
    <t>S-1502004/43229/2019</t>
  </si>
  <si>
    <t>1915020041</t>
  </si>
  <si>
    <t>Rolnické družstvo PLEVIS</t>
  </si>
  <si>
    <t>60066296</t>
  </si>
  <si>
    <t>S-1502007/43234/2019</t>
  </si>
  <si>
    <t>1915020071</t>
  </si>
  <si>
    <t>73718211</t>
  </si>
  <si>
    <t>S-1502009/43236/2019</t>
  </si>
  <si>
    <t>1915020091</t>
  </si>
  <si>
    <t>Zápotocký Jiří</t>
  </si>
  <si>
    <t>46789448</t>
  </si>
  <si>
    <t>S-1502010/43237/2019</t>
  </si>
  <si>
    <t>1915020101</t>
  </si>
  <si>
    <t>Alt Antonín</t>
  </si>
  <si>
    <t>18384056</t>
  </si>
  <si>
    <t>S-1502011/43240/2019</t>
  </si>
  <si>
    <t>1915020111</t>
  </si>
  <si>
    <t>Mikolášková Jana</t>
  </si>
  <si>
    <t>71189084</t>
  </si>
  <si>
    <t>S-1502012/43241/2019</t>
  </si>
  <si>
    <t>1915020121</t>
  </si>
  <si>
    <t>Volavka Vladimír</t>
  </si>
  <si>
    <t>42102197</t>
  </si>
  <si>
    <t>S-1502015/43248/2019</t>
  </si>
  <si>
    <t>1915020151</t>
  </si>
  <si>
    <t>Vaníčková Vlasta</t>
  </si>
  <si>
    <t>47732539</t>
  </si>
  <si>
    <t>S-1502016/43249/2019</t>
  </si>
  <si>
    <t>1915020161</t>
  </si>
  <si>
    <t>Strnad Vladimír</t>
  </si>
  <si>
    <t>44678827</t>
  </si>
  <si>
    <t>S-1502017/43250/2019</t>
  </si>
  <si>
    <t>1915020171</t>
  </si>
  <si>
    <t>S-1502018/43252/2019</t>
  </si>
  <si>
    <t>1915020181</t>
  </si>
  <si>
    <t>Flajšman Čestmír, Ing.</t>
  </si>
  <si>
    <t>18238459</t>
  </si>
  <si>
    <t>S-1502019/43253/2019</t>
  </si>
  <si>
    <t>1915020191</t>
  </si>
  <si>
    <t>Hurt Radek</t>
  </si>
  <si>
    <t>75057140</t>
  </si>
  <si>
    <t>S-1502020/43254/2019</t>
  </si>
  <si>
    <t>1915020201</t>
  </si>
  <si>
    <t>Karela Jaroslav</t>
  </si>
  <si>
    <t>61924105</t>
  </si>
  <si>
    <t>S-1502021/43255/2019</t>
  </si>
  <si>
    <t>1915020211</t>
  </si>
  <si>
    <t>Klaas s. r. o.</t>
  </si>
  <si>
    <t>28229355</t>
  </si>
  <si>
    <t>S-1502022/43256/2019</t>
  </si>
  <si>
    <t>1915020221</t>
  </si>
  <si>
    <t>Loučná - Dašice, a.s.</t>
  </si>
  <si>
    <t>48171387</t>
  </si>
  <si>
    <t>S-1502023/43257/2019</t>
  </si>
  <si>
    <t>1915020231</t>
  </si>
  <si>
    <t>S-1502024/43258/2019</t>
  </si>
  <si>
    <t>1915020241</t>
  </si>
  <si>
    <t>AGRA Řisuty s.r.o.</t>
  </si>
  <si>
    <t>48953229</t>
  </si>
  <si>
    <t>S-1502025/43259/2019</t>
  </si>
  <si>
    <t>1915020251</t>
  </si>
  <si>
    <t>S-1502026/43260/2019</t>
  </si>
  <si>
    <t>1915020261</t>
  </si>
  <si>
    <t>Mráz Jaroslav</t>
  </si>
  <si>
    <t>46681221</t>
  </si>
  <si>
    <t>S-1502027/43261/2019</t>
  </si>
  <si>
    <t>1915020271</t>
  </si>
  <si>
    <t>S-1502029/43264/2019</t>
  </si>
  <si>
    <t>1915020291</t>
  </si>
  <si>
    <t>S-1502030/43265/2019</t>
  </si>
  <si>
    <t>1915020301</t>
  </si>
  <si>
    <t>KLAS - družstvo Starovičky</t>
  </si>
  <si>
    <t>49434632</t>
  </si>
  <si>
    <t>S-1502031/43267/2019</t>
  </si>
  <si>
    <t>1915020311</t>
  </si>
  <si>
    <t>S-1502032/43268/2019</t>
  </si>
  <si>
    <t>1915020321</t>
  </si>
  <si>
    <t>Výrobní a obchodní družstvo Stěbořice</t>
  </si>
  <si>
    <t>47674431</t>
  </si>
  <si>
    <t>S-1502036/43273/2019</t>
  </si>
  <si>
    <t>1915020361</t>
  </si>
  <si>
    <t>SENAGRO a.s.</t>
  </si>
  <si>
    <t>25156551</t>
  </si>
  <si>
    <t>S-1502036/47884/2018</t>
  </si>
  <si>
    <t>1815020361</t>
  </si>
  <si>
    <t>Vencl Tomáš</t>
  </si>
  <si>
    <t>04983742</t>
  </si>
  <si>
    <t>S-1502037/47885/2018</t>
  </si>
  <si>
    <t>1815020371</t>
  </si>
  <si>
    <t>S-1502038/47887/2018</t>
  </si>
  <si>
    <t>1815020381</t>
  </si>
  <si>
    <t>Toman Milan</t>
  </si>
  <si>
    <t>87605465</t>
  </si>
  <si>
    <t>S-1502041/43281/2019</t>
  </si>
  <si>
    <t>1915020411</t>
  </si>
  <si>
    <t>S-1502044/43285/2019</t>
  </si>
  <si>
    <t>1915020441</t>
  </si>
  <si>
    <t>Němec Jiří Ing.</t>
  </si>
  <si>
    <t>45449805</t>
  </si>
  <si>
    <t>S-1502045/43288/2019</t>
  </si>
  <si>
    <t>1915020451</t>
  </si>
  <si>
    <t>Kříž Vladimír</t>
  </si>
  <si>
    <t>75479087</t>
  </si>
  <si>
    <t>S-1502046/43290/2019</t>
  </si>
  <si>
    <t>1915020461</t>
  </si>
  <si>
    <t>Zbudilová Květa</t>
  </si>
  <si>
    <t>65035496</t>
  </si>
  <si>
    <t>S-1502048/42223/2019</t>
  </si>
  <si>
    <t>1915020481</t>
  </si>
  <si>
    <t>Hladík Hynek, Ing.</t>
  </si>
  <si>
    <t>45980446</t>
  </si>
  <si>
    <t>S-1502049/42226/2019</t>
  </si>
  <si>
    <t>1915020491</t>
  </si>
  <si>
    <t>Hladík Jiří</t>
  </si>
  <si>
    <t>87304627</t>
  </si>
  <si>
    <t>S-1502050/42228/2019</t>
  </si>
  <si>
    <t>1915020501</t>
  </si>
  <si>
    <t>S-1502051/42236/2019</t>
  </si>
  <si>
    <t>1915020511</t>
  </si>
  <si>
    <t>Koníček Pavel</t>
  </si>
  <si>
    <t>42193788</t>
  </si>
  <si>
    <t>S-1502052/42242/2019</t>
  </si>
  <si>
    <t>1915020521</t>
  </si>
  <si>
    <t>Zemědělské družstvo vlastníků Výrava</t>
  </si>
  <si>
    <t>00580309</t>
  </si>
  <si>
    <t>S-1502053/42245/2019</t>
  </si>
  <si>
    <t>1915020531</t>
  </si>
  <si>
    <t>Rampas Libor Ing.</t>
  </si>
  <si>
    <t>42887496</t>
  </si>
  <si>
    <t>S-1502055/42250/2019</t>
  </si>
  <si>
    <t>1915020551</t>
  </si>
  <si>
    <t>S-1502056/42255/2019</t>
  </si>
  <si>
    <t>1915020561</t>
  </si>
  <si>
    <t>Blažek Karel</t>
  </si>
  <si>
    <t>62060341</t>
  </si>
  <si>
    <t>S-1502057/41997/2019</t>
  </si>
  <si>
    <t>1915020571</t>
  </si>
  <si>
    <t>AGROJILM, s.r.o.</t>
  </si>
  <si>
    <t>49812114</t>
  </si>
  <si>
    <t>S-1502058/42271/2019</t>
  </si>
  <si>
    <t>1915020581</t>
  </si>
  <si>
    <t>Drahokoupil Miroslav</t>
  </si>
  <si>
    <t>64806758</t>
  </si>
  <si>
    <t>S-1502059/42152/2019</t>
  </si>
  <si>
    <t>1915020591</t>
  </si>
  <si>
    <t>Hrouda Jaroslav</t>
  </si>
  <si>
    <t>12521540</t>
  </si>
  <si>
    <t>S-1502060/42167/2019</t>
  </si>
  <si>
    <t>1915020601</t>
  </si>
  <si>
    <t>Weiss František</t>
  </si>
  <si>
    <t>65742338</t>
  </si>
  <si>
    <t>S-1502062/42174/2019</t>
  </si>
  <si>
    <t>1915020621</t>
  </si>
  <si>
    <t>S-1502063/42179/2019</t>
  </si>
  <si>
    <t>1915020631</t>
  </si>
  <si>
    <t>S-1502064/42190/2019</t>
  </si>
  <si>
    <t>1915020641</t>
  </si>
  <si>
    <t>Jindrák Pavel</t>
  </si>
  <si>
    <t>70951098</t>
  </si>
  <si>
    <t>S-1502065/42191/2019</t>
  </si>
  <si>
    <t>1915020651</t>
  </si>
  <si>
    <t>S-1502066/42201/2019</t>
  </si>
  <si>
    <t>1915020661</t>
  </si>
  <si>
    <t>Lochová Ivana</t>
  </si>
  <si>
    <t>42729742</t>
  </si>
  <si>
    <t>S-1502067/42210/2019</t>
  </si>
  <si>
    <t>1915020671</t>
  </si>
  <si>
    <t>Barák Vladimír, Ing.</t>
  </si>
  <si>
    <t>46391401</t>
  </si>
  <si>
    <t>S-1502067/47926/2018</t>
  </si>
  <si>
    <t>1815020671</t>
  </si>
  <si>
    <t>S-1502068/42215/2019</t>
  </si>
  <si>
    <t>1915020681</t>
  </si>
  <si>
    <t>Urbánek David, Ing.</t>
  </si>
  <si>
    <t>62444531</t>
  </si>
  <si>
    <t>S-1502069/41858/2019</t>
  </si>
  <si>
    <t>1915020691</t>
  </si>
  <si>
    <t>Petrovský Dušan</t>
  </si>
  <si>
    <t>67028233</t>
  </si>
  <si>
    <t>S-1502070/41870/2019</t>
  </si>
  <si>
    <t>1915020701</t>
  </si>
  <si>
    <t>S-1502071/41888/2019</t>
  </si>
  <si>
    <t>1915020711</t>
  </si>
  <si>
    <t>Snídal Roman</t>
  </si>
  <si>
    <t>01846817</t>
  </si>
  <si>
    <t>S-1502072/41896/2019</t>
  </si>
  <si>
    <t>1915020721</t>
  </si>
  <si>
    <t>Snídal Jaromír</t>
  </si>
  <si>
    <t>47422602</t>
  </si>
  <si>
    <t>S-1502073/41906/2019</t>
  </si>
  <si>
    <t>1915020731</t>
  </si>
  <si>
    <t>Zemědělské obchodní družstvo Plumlov</t>
  </si>
  <si>
    <t>47915366</t>
  </si>
  <si>
    <t>S-1502074/41921/2019</t>
  </si>
  <si>
    <t>1915020741</t>
  </si>
  <si>
    <t>Hýbl Petr</t>
  </si>
  <si>
    <t>72024160</t>
  </si>
  <si>
    <t>S-1502075/41927/2019</t>
  </si>
  <si>
    <t>1915020751</t>
  </si>
  <si>
    <t>Honzírek Václav, Ing.</t>
  </si>
  <si>
    <t>03970981</t>
  </si>
  <si>
    <t>S-1502075/47937/2018</t>
  </si>
  <si>
    <t>1815020751</t>
  </si>
  <si>
    <t>S-1502076/41930/2019</t>
  </si>
  <si>
    <t>1915020761</t>
  </si>
  <si>
    <t>Zemědělské družstvo Lipová</t>
  </si>
  <si>
    <t>47903694</t>
  </si>
  <si>
    <t>S-1502077/42413/2019</t>
  </si>
  <si>
    <t>1915020771</t>
  </si>
  <si>
    <t>Komenda Jan, MVDr.</t>
  </si>
  <si>
    <t>72084499</t>
  </si>
  <si>
    <t>S-1502078/42307/2019</t>
  </si>
  <si>
    <t>1915020781</t>
  </si>
  <si>
    <t>Okřinová Květuše</t>
  </si>
  <si>
    <t>46188860</t>
  </si>
  <si>
    <t>S-1502079/42316/2019</t>
  </si>
  <si>
    <t>1915020791</t>
  </si>
  <si>
    <t>Kafka Jan</t>
  </si>
  <si>
    <t>75157438</t>
  </si>
  <si>
    <t>S-1502080/42327/2019</t>
  </si>
  <si>
    <t>1915020801</t>
  </si>
  <si>
    <t>Kuba Josef</t>
  </si>
  <si>
    <t>70299901</t>
  </si>
  <si>
    <t>S-1502081/42337/2019</t>
  </si>
  <si>
    <t>1915020811</t>
  </si>
  <si>
    <t>Blažek Jaromír</t>
  </si>
  <si>
    <t>41547624</t>
  </si>
  <si>
    <t>S-1502082/42346/2019</t>
  </si>
  <si>
    <t>1915020821</t>
  </si>
  <si>
    <t>Nedvědický Pavel, Ing.</t>
  </si>
  <si>
    <t>41545117</t>
  </si>
  <si>
    <t>S-1502083/41787/2019</t>
  </si>
  <si>
    <t>1915020831</t>
  </si>
  <si>
    <t>Brázdová Pavla, Mgr.</t>
  </si>
  <si>
    <t>71200215</t>
  </si>
  <si>
    <t>S-1502084/41793/2019</t>
  </si>
  <si>
    <t>1915020841</t>
  </si>
  <si>
    <t>Maršálek Emil</t>
  </si>
  <si>
    <t>72460075</t>
  </si>
  <si>
    <t>S-1502085/42909/2019</t>
  </si>
  <si>
    <t>1915020851</t>
  </si>
  <si>
    <t>Kořenský Václav</t>
  </si>
  <si>
    <t>72176890</t>
  </si>
  <si>
    <t>S-1502086/43057/2019</t>
  </si>
  <si>
    <t>1915020861</t>
  </si>
  <si>
    <t>Zemědělské družstvo Velké Svatoňovice</t>
  </si>
  <si>
    <t>47468564</t>
  </si>
  <si>
    <t>S-1502087/42966/2019</t>
  </si>
  <si>
    <t>1915020871</t>
  </si>
  <si>
    <t>AGRO ZBYSLAV s.r.o.</t>
  </si>
  <si>
    <t>05791421</t>
  </si>
  <si>
    <t>S-1502088/42970/2019</t>
  </si>
  <si>
    <t>1915020881</t>
  </si>
  <si>
    <t>Jablečník Jindřich</t>
  </si>
  <si>
    <t>44707681</t>
  </si>
  <si>
    <t>S-1502089/42974/2019</t>
  </si>
  <si>
    <t>1915020891</t>
  </si>
  <si>
    <t>Douda Milan</t>
  </si>
  <si>
    <t>70952272</t>
  </si>
  <si>
    <t>S-1502091/42776/2019</t>
  </si>
  <si>
    <t>1915020911</t>
  </si>
  <si>
    <t>S-1502092/42404/2019</t>
  </si>
  <si>
    <t>1915020921</t>
  </si>
  <si>
    <t>Kopeček Jaroslav</t>
  </si>
  <si>
    <t>45658935</t>
  </si>
  <si>
    <t>S-1502092/47956/2018</t>
  </si>
  <si>
    <t>1815020921</t>
  </si>
  <si>
    <t>S-1502093/42383/2019</t>
  </si>
  <si>
    <t>1915020931</t>
  </si>
  <si>
    <t>S-1502095/42876/2019</t>
  </si>
  <si>
    <t>1915020951</t>
  </si>
  <si>
    <t>Zemědělské družstvo Šemíkovice</t>
  </si>
  <si>
    <t>47902469</t>
  </si>
  <si>
    <t>S-1502096/42880/2019</t>
  </si>
  <si>
    <t>1915020961</t>
  </si>
  <si>
    <t>Bednář Antonín</t>
  </si>
  <si>
    <t>47440023</t>
  </si>
  <si>
    <t>S-1502098/42790/2019</t>
  </si>
  <si>
    <t>1915020981</t>
  </si>
  <si>
    <t>Suchánek Miroslav</t>
  </si>
  <si>
    <t>42212294</t>
  </si>
  <si>
    <t>S-1502101/42824/2019</t>
  </si>
  <si>
    <t>1915021011</t>
  </si>
  <si>
    <t>Zeman Miloš</t>
  </si>
  <si>
    <t>61237329</t>
  </si>
  <si>
    <t>S-1502102/42833/2019</t>
  </si>
  <si>
    <t>1915021021</t>
  </si>
  <si>
    <t>S-1502103/42841/2019</t>
  </si>
  <si>
    <t>1915021031</t>
  </si>
  <si>
    <t>Bednář Petr</t>
  </si>
  <si>
    <t>71184635</t>
  </si>
  <si>
    <t>S-1502104/43661/2019</t>
  </si>
  <si>
    <t>1915021041</t>
  </si>
  <si>
    <t>POTŮČEK - CENTR s.r.o.</t>
  </si>
  <si>
    <t>27978826</t>
  </si>
  <si>
    <t>S-1502105/43666/2019</t>
  </si>
  <si>
    <t>1915021051</t>
  </si>
  <si>
    <t>Petráková Petra, Ing.</t>
  </si>
  <si>
    <t>71001000</t>
  </si>
  <si>
    <t>S-1502105/47973/2018</t>
  </si>
  <si>
    <t>1815021051</t>
  </si>
  <si>
    <t>S-1502106/43671/2019</t>
  </si>
  <si>
    <t>1915021061</t>
  </si>
  <si>
    <t>Potůček Petr Ing.</t>
  </si>
  <si>
    <t>40540367</t>
  </si>
  <si>
    <t>S-1502107/43676/2019</t>
  </si>
  <si>
    <t>1915021071</t>
  </si>
  <si>
    <t>Potůčková Jiřina</t>
  </si>
  <si>
    <t>64857514</t>
  </si>
  <si>
    <t>S-1502108/43689/2019</t>
  </si>
  <si>
    <t>1915021081</t>
  </si>
  <si>
    <t>MARTEX SKN, spol. s r.o.</t>
  </si>
  <si>
    <t>49062549</t>
  </si>
  <si>
    <t>S-1502109/43693/2019</t>
  </si>
  <si>
    <t>1915021091</t>
  </si>
  <si>
    <t>Šedivý Josef</t>
  </si>
  <si>
    <t>60086289</t>
  </si>
  <si>
    <t>S-1502110/43697/2019</t>
  </si>
  <si>
    <t>1915021101</t>
  </si>
  <si>
    <t>Šedivý Bohuslav</t>
  </si>
  <si>
    <t>45010838</t>
  </si>
  <si>
    <t>S-1502111/43840/2019</t>
  </si>
  <si>
    <t>1915021111</t>
  </si>
  <si>
    <t>S-1502112/43863/2019</t>
  </si>
  <si>
    <t>1915021121</t>
  </si>
  <si>
    <t>ZEMĚDĚLSTVÍ - obchod a služby s.r.o. zkráceně AGROČES, s.r.o</t>
  </si>
  <si>
    <t>60067918</t>
  </si>
  <si>
    <t>S-1502113/43879/2019</t>
  </si>
  <si>
    <t>1915021131</t>
  </si>
  <si>
    <t>Kynkor Václav</t>
  </si>
  <si>
    <t>46684093</t>
  </si>
  <si>
    <t>S-1502114/43882/2019</t>
  </si>
  <si>
    <t>1915021141</t>
  </si>
  <si>
    <t>Zemědělské družstvo Sudkovice</t>
  </si>
  <si>
    <t>48245941</t>
  </si>
  <si>
    <t>S-1502115/43886/2019</t>
  </si>
  <si>
    <t>1915021151</t>
  </si>
  <si>
    <t>Mlíčko Josef</t>
  </si>
  <si>
    <t>75129582</t>
  </si>
  <si>
    <t>S-1502116/43889/2019</t>
  </si>
  <si>
    <t>1915021161</t>
  </si>
  <si>
    <t>Hoštička Vladimír</t>
  </si>
  <si>
    <t>62516795</t>
  </si>
  <si>
    <t>S-1502117/43479/2019</t>
  </si>
  <si>
    <t>1915021171</t>
  </si>
  <si>
    <t>Ondřej Milan</t>
  </si>
  <si>
    <t>46637753</t>
  </si>
  <si>
    <t>S-1502118/43487/2019</t>
  </si>
  <si>
    <t>1915021181</t>
  </si>
  <si>
    <t>KERNAGRO s.r.o.</t>
  </si>
  <si>
    <t>28141369</t>
  </si>
  <si>
    <t>S-1502119/43512/2019</t>
  </si>
  <si>
    <t>1915021191</t>
  </si>
  <si>
    <t>48232891</t>
  </si>
  <si>
    <t>S-1502120/43520/2019</t>
  </si>
  <si>
    <t>1915021201</t>
  </si>
  <si>
    <t>Jakešová Kateřina</t>
  </si>
  <si>
    <t>06606148</t>
  </si>
  <si>
    <t>S-1502121/43405/2019</t>
  </si>
  <si>
    <t>1915021211</t>
  </si>
  <si>
    <t>49560930</t>
  </si>
  <si>
    <t>S-1502121/47992/2018</t>
  </si>
  <si>
    <t>1815021211</t>
  </si>
  <si>
    <t>S-1502122/43408/2019</t>
  </si>
  <si>
    <t>1915021221</t>
  </si>
  <si>
    <t>Darebníček Michal</t>
  </si>
  <si>
    <t>49559851</t>
  </si>
  <si>
    <t>S-1502123/43413/2019</t>
  </si>
  <si>
    <t>1915021231</t>
  </si>
  <si>
    <t>Šnajdárek Oldřich</t>
  </si>
  <si>
    <t>46591460</t>
  </si>
  <si>
    <t>S-1502124/43423/2019</t>
  </si>
  <si>
    <t>1915021241</t>
  </si>
  <si>
    <t>Zemědělské obchodní družstvo se sídlem v Černotíně</t>
  </si>
  <si>
    <t>14616840</t>
  </si>
  <si>
    <t>S-1502125/43443/2019</t>
  </si>
  <si>
    <t>1915021251</t>
  </si>
  <si>
    <t>Vrtěl Petr</t>
  </si>
  <si>
    <t>48429091</t>
  </si>
  <si>
    <t>S-1502126/43456/2019</t>
  </si>
  <si>
    <t>1915021261</t>
  </si>
  <si>
    <t>Eggs s.r.o.</t>
  </si>
  <si>
    <t>28643917</t>
  </si>
  <si>
    <t>S-1502133/43606/2019</t>
  </si>
  <si>
    <t>1915021331</t>
  </si>
  <si>
    <t>S-1502134/43794/2019</t>
  </si>
  <si>
    <t>1915021341</t>
  </si>
  <si>
    <t>Svoboda František</t>
  </si>
  <si>
    <t>64266958</t>
  </si>
  <si>
    <t>S-1502135/43784/2019</t>
  </si>
  <si>
    <t>1915021351</t>
  </si>
  <si>
    <t>Zemědělské a obchodní družstvo Čáslavice, družstvo</t>
  </si>
  <si>
    <t>00139327</t>
  </si>
  <si>
    <t>S-1502136/43768/2019</t>
  </si>
  <si>
    <t>1915021361</t>
  </si>
  <si>
    <t>S-1502137/43755/2019</t>
  </si>
  <si>
    <t>1915021371</t>
  </si>
  <si>
    <t>Svoboda Miroslav</t>
  </si>
  <si>
    <t>44061731</t>
  </si>
  <si>
    <t>S-1502138/43749/2019</t>
  </si>
  <si>
    <t>1915021381</t>
  </si>
  <si>
    <t>S-1502139/43743/2019</t>
  </si>
  <si>
    <t>1915021391</t>
  </si>
  <si>
    <t>Bauerová Jiřina</t>
  </si>
  <si>
    <t>72048891</t>
  </si>
  <si>
    <t>S-1502140/43735/2019</t>
  </si>
  <si>
    <t>1915021401</t>
  </si>
  <si>
    <t>Chloupek Karel, Ing.</t>
  </si>
  <si>
    <t>72033487</t>
  </si>
  <si>
    <t>S-1502145/43613/2019</t>
  </si>
  <si>
    <t>1915021451</t>
  </si>
  <si>
    <t>S-1502147/43656/2019</t>
  </si>
  <si>
    <t>1915021471</t>
  </si>
  <si>
    <t>Eret Luboš</t>
  </si>
  <si>
    <t>73729841</t>
  </si>
  <si>
    <t>S-1502148/43660/2019</t>
  </si>
  <si>
    <t>1915021481</t>
  </si>
  <si>
    <t>Houdek František, Ing.</t>
  </si>
  <si>
    <t>41648404</t>
  </si>
  <si>
    <t>S-1502149/43675/2019</t>
  </si>
  <si>
    <t>1915021491</t>
  </si>
  <si>
    <t>Mašát Václav</t>
  </si>
  <si>
    <t>70993564</t>
  </si>
  <si>
    <t>S-1502150/43835/2019</t>
  </si>
  <si>
    <t>1915021501</t>
  </si>
  <si>
    <t>Lacina Jiří</t>
  </si>
  <si>
    <t>41651332</t>
  </si>
  <si>
    <t>S-1502150/46579/2018</t>
  </si>
  <si>
    <t>1815021501</t>
  </si>
  <si>
    <t>S-1502151/43728/2019</t>
  </si>
  <si>
    <t>1915021511</t>
  </si>
  <si>
    <t>Vrba Václav</t>
  </si>
  <si>
    <t>03967581</t>
  </si>
  <si>
    <t>S-1502152/43476/2019</t>
  </si>
  <si>
    <t>1915021521</t>
  </si>
  <si>
    <t>Hospodářství Kamenice spol. s.r.o.</t>
  </si>
  <si>
    <t>03937194</t>
  </si>
  <si>
    <t>S-1502153/43516/2019</t>
  </si>
  <si>
    <t>1915021531</t>
  </si>
  <si>
    <t>Kreysa Václav, Ing.</t>
  </si>
  <si>
    <t>40551997</t>
  </si>
  <si>
    <t>S-1502153/46592/2018</t>
  </si>
  <si>
    <t>1815021531</t>
  </si>
  <si>
    <t>S-1502154/43807/2019</t>
  </si>
  <si>
    <t>1915021541</t>
  </si>
  <si>
    <t>Zelenková Pavlína, Ing.</t>
  </si>
  <si>
    <t>04695976</t>
  </si>
  <si>
    <t>S-1502155/43812/2019</t>
  </si>
  <si>
    <t>1915021551</t>
  </si>
  <si>
    <t>S-1502157/43544/2019</t>
  </si>
  <si>
    <t>1915021571</t>
  </si>
  <si>
    <t>Boublík Libor</t>
  </si>
  <si>
    <t>70955441</t>
  </si>
  <si>
    <t>S-1502159/43557/2019</t>
  </si>
  <si>
    <t>1915021591</t>
  </si>
  <si>
    <t>Kesl Jan, Ing.</t>
  </si>
  <si>
    <t>03668622</t>
  </si>
  <si>
    <t>S-1502160/43611/2019</t>
  </si>
  <si>
    <t>1915021601</t>
  </si>
  <si>
    <t>Kozel Ladislav, Ing.</t>
  </si>
  <si>
    <t>16978544</t>
  </si>
  <si>
    <t>S-1502161/43620/2019</t>
  </si>
  <si>
    <t>1915021611</t>
  </si>
  <si>
    <t>Fábera Karel, Ing.</t>
  </si>
  <si>
    <t>48702196</t>
  </si>
  <si>
    <t>S-1502162/43627/2019</t>
  </si>
  <si>
    <t>1915021621</t>
  </si>
  <si>
    <t>Fábera Jiří, Ing.</t>
  </si>
  <si>
    <t>05182298</t>
  </si>
  <si>
    <t>S-1502163/43632/2019</t>
  </si>
  <si>
    <t>1915021631</t>
  </si>
  <si>
    <t>S-1502165/43436/2019</t>
  </si>
  <si>
    <t>1915021651</t>
  </si>
  <si>
    <t>Výrobně-obchodní družstvo Nová Cerekev</t>
  </si>
  <si>
    <t>60066067</t>
  </si>
  <si>
    <t>S-1502167/47094/2018</t>
  </si>
  <si>
    <t>1815021671</t>
  </si>
  <si>
    <t>S-1502168/43492/2019</t>
  </si>
  <si>
    <t>1915021681</t>
  </si>
  <si>
    <t>Záhorová Jitka</t>
  </si>
  <si>
    <t>70860734</t>
  </si>
  <si>
    <t>S-1502169/43495/2019</t>
  </si>
  <si>
    <t>1915021691</t>
  </si>
  <si>
    <t>Dvořáková Stanislava</t>
  </si>
  <si>
    <t>42368685</t>
  </si>
  <si>
    <t>S-1502170/47217/2018</t>
  </si>
  <si>
    <t>1815021701</t>
  </si>
  <si>
    <t>S-1502172/43508/2019</t>
  </si>
  <si>
    <t>1915021721</t>
  </si>
  <si>
    <t>S-1502173/43446/2019</t>
  </si>
  <si>
    <t>1915021731</t>
  </si>
  <si>
    <t>Zemědělské obchodní družstvo Hořice</t>
  </si>
  <si>
    <t>00111228</t>
  </si>
  <si>
    <t>S-1502173/48446/2018</t>
  </si>
  <si>
    <t>1815021731</t>
  </si>
  <si>
    <t>S-1502174/43528/2019</t>
  </si>
  <si>
    <t>1915021741</t>
  </si>
  <si>
    <t>S-1502175/43335/2019</t>
  </si>
  <si>
    <t>1915021751</t>
  </si>
  <si>
    <t>Čech Svatopluk</t>
  </si>
  <si>
    <t>61358126</t>
  </si>
  <si>
    <t>S-1502176/43307/2019</t>
  </si>
  <si>
    <t>1915021761</t>
  </si>
  <si>
    <t>S-1502179/43320/2019</t>
  </si>
  <si>
    <t>1915021791</t>
  </si>
  <si>
    <t>RAKOCHMEL s.r.o.</t>
  </si>
  <si>
    <t>47538082</t>
  </si>
  <si>
    <t>S-1502180/43323/2019</t>
  </si>
  <si>
    <t>1915021801</t>
  </si>
  <si>
    <t>Pochman Rudolf</t>
  </si>
  <si>
    <t>63805065</t>
  </si>
  <si>
    <t>S-1502182/43331/2019</t>
  </si>
  <si>
    <t>1915021821</t>
  </si>
  <si>
    <t>05428441</t>
  </si>
  <si>
    <t>S-1502183/43339/2019</t>
  </si>
  <si>
    <t>1915021831</t>
  </si>
  <si>
    <t>64022919</t>
  </si>
  <si>
    <t>S-1502184/43555/2019</t>
  </si>
  <si>
    <t>1915021841</t>
  </si>
  <si>
    <t>Čamek Jindřich</t>
  </si>
  <si>
    <t>60022094</t>
  </si>
  <si>
    <t>S-1502185/43573/2019</t>
  </si>
  <si>
    <t>1915021851</t>
  </si>
  <si>
    <t>Růžičková Jitka</t>
  </si>
  <si>
    <t>64637948</t>
  </si>
  <si>
    <t>S-1502186/43580/2019</t>
  </si>
  <si>
    <t>1915021861</t>
  </si>
  <si>
    <t>S-1502187/43585/2019</t>
  </si>
  <si>
    <t>1915021871</t>
  </si>
  <si>
    <t>Wrana Miroslav, Ing.</t>
  </si>
  <si>
    <t>44905459</t>
  </si>
  <si>
    <t>S-1502188/43591/2019</t>
  </si>
  <si>
    <t>1915021881</t>
  </si>
  <si>
    <t>Nesvadba Pavel</t>
  </si>
  <si>
    <t>62287338</t>
  </si>
  <si>
    <t>S-1502189/43598/2019</t>
  </si>
  <si>
    <t>1915021891</t>
  </si>
  <si>
    <t>AGRA Velký Týnec, a. s.</t>
  </si>
  <si>
    <t>25855476</t>
  </si>
  <si>
    <t>S-1502190/43610/2019</t>
  </si>
  <si>
    <t>1915021901</t>
  </si>
  <si>
    <t>Zemědělské družstvo Doloplazy</t>
  </si>
  <si>
    <t>47672340</t>
  </si>
  <si>
    <t>S-1502191/43622/2019</t>
  </si>
  <si>
    <t>1915021911</t>
  </si>
  <si>
    <t>Zemědělské družstvo Hnojice</t>
  </si>
  <si>
    <t>14615223</t>
  </si>
  <si>
    <t>S-1502192/43710/2019</t>
  </si>
  <si>
    <t>1915021921</t>
  </si>
  <si>
    <t>S-1502193/43757/2019</t>
  </si>
  <si>
    <t>1915021931</t>
  </si>
  <si>
    <t>Brázdil Karel</t>
  </si>
  <si>
    <t>16375211</t>
  </si>
  <si>
    <t>S-1502194/43785/2019</t>
  </si>
  <si>
    <t>1915021941</t>
  </si>
  <si>
    <t>Brázdil Tomáš</t>
  </si>
  <si>
    <t>05690765</t>
  </si>
  <si>
    <t>S-1502195/43797/2019</t>
  </si>
  <si>
    <t>1915021951</t>
  </si>
  <si>
    <t>S-1502196/43801/2019</t>
  </si>
  <si>
    <t>1915021961</t>
  </si>
  <si>
    <t>S-1502197/43829/2019</t>
  </si>
  <si>
    <t>1915021971</t>
  </si>
  <si>
    <t>FYTO, spol. s r.o.</t>
  </si>
  <si>
    <t>44018738</t>
  </si>
  <si>
    <t>S-1502200/44628/2019</t>
  </si>
  <si>
    <t>1915022001</t>
  </si>
  <si>
    <t>S-1502201/44406/2019</t>
  </si>
  <si>
    <t>1915022011</t>
  </si>
  <si>
    <t>S-1502202/44411/2019</t>
  </si>
  <si>
    <t>1915022021</t>
  </si>
  <si>
    <t>S-1502203/44408/2019</t>
  </si>
  <si>
    <t>1915022031</t>
  </si>
  <si>
    <t>S-1502204/44095/2019</t>
  </si>
  <si>
    <t>1915022041</t>
  </si>
  <si>
    <t>Bašta Jan</t>
  </si>
  <si>
    <t>45449996</t>
  </si>
  <si>
    <t>S-1502205/44099/2019</t>
  </si>
  <si>
    <t>1915022051</t>
  </si>
  <si>
    <t>Stuchlíková Irena, Ing.</t>
  </si>
  <si>
    <t>07882424</t>
  </si>
  <si>
    <t>S-1502206/44102/2019</t>
  </si>
  <si>
    <t>1915022061</t>
  </si>
  <si>
    <t>Holíková Nikola, Ing.</t>
  </si>
  <si>
    <t>72539186</t>
  </si>
  <si>
    <t>S-1502207/44105/2019</t>
  </si>
  <si>
    <t>1915022071</t>
  </si>
  <si>
    <t>H.V.M., s.r.o.</t>
  </si>
  <si>
    <t>46905553</t>
  </si>
  <si>
    <t>S-1502208/44108/2019</t>
  </si>
  <si>
    <t>1915022081</t>
  </si>
  <si>
    <t>Kellner Andělín, Ing.</t>
  </si>
  <si>
    <t>44029527</t>
  </si>
  <si>
    <t>S-1502209/44112/2019</t>
  </si>
  <si>
    <t>1915022091</t>
  </si>
  <si>
    <t>Kellner Martin</t>
  </si>
  <si>
    <t>70946841</t>
  </si>
  <si>
    <t>S-1502210/44115/2019</t>
  </si>
  <si>
    <t>1915022101</t>
  </si>
  <si>
    <t>S-1502211/44119/2019</t>
  </si>
  <si>
    <t>1915022111</t>
  </si>
  <si>
    <t>S-1502212/44128/2019</t>
  </si>
  <si>
    <t>1915022121</t>
  </si>
  <si>
    <t>Fojtách Kamil</t>
  </si>
  <si>
    <t>49948415</t>
  </si>
  <si>
    <t>S-1502213/44137/2019</t>
  </si>
  <si>
    <t>1915022131</t>
  </si>
  <si>
    <t>03523471</t>
  </si>
  <si>
    <t>S-1502214/44140/2019</t>
  </si>
  <si>
    <t>1915022141</t>
  </si>
  <si>
    <t>AGRA Horní Dunajovice a.s.</t>
  </si>
  <si>
    <t>26229391</t>
  </si>
  <si>
    <t>S-1502215/44145/2019</t>
  </si>
  <si>
    <t>1915022151</t>
  </si>
  <si>
    <t>Bašta Milan</t>
  </si>
  <si>
    <t>13395122</t>
  </si>
  <si>
    <t>S-1502216/44148/2019</t>
  </si>
  <si>
    <t>1915022161</t>
  </si>
  <si>
    <t>Nechvátalová Vladimíra</t>
  </si>
  <si>
    <t>45449732</t>
  </si>
  <si>
    <t>S-1502217/44153/2019</t>
  </si>
  <si>
    <t>1915022171</t>
  </si>
  <si>
    <t>Krejčí Jiří</t>
  </si>
  <si>
    <t>47340860</t>
  </si>
  <si>
    <t>S-1502218/44157/2019</t>
  </si>
  <si>
    <t>1915022181</t>
  </si>
  <si>
    <t>S-1502219/44609/2019</t>
  </si>
  <si>
    <t>1915022191</t>
  </si>
  <si>
    <t>FARMA-SIXTA, s.r.o.</t>
  </si>
  <si>
    <t>28725000</t>
  </si>
  <si>
    <t>S-1502220/44613/2019</t>
  </si>
  <si>
    <t>1915022201</t>
  </si>
  <si>
    <t>P + K, společnost s ručením omezeným</t>
  </si>
  <si>
    <t>47784482</t>
  </si>
  <si>
    <t>S-1502221/44451/2019</t>
  </si>
  <si>
    <t>1915022211</t>
  </si>
  <si>
    <t>Semrád Ondřej</t>
  </si>
  <si>
    <t>03400344</t>
  </si>
  <si>
    <t>S-1502222/44457/2019</t>
  </si>
  <si>
    <t>1915022221</t>
  </si>
  <si>
    <t>S-1502223/44464/2019</t>
  </si>
  <si>
    <t>1915022231</t>
  </si>
  <si>
    <t>S-1502224/44475/2019</t>
  </si>
  <si>
    <t>1915022241</t>
  </si>
  <si>
    <t>Pazderková Markéta, Ing.</t>
  </si>
  <si>
    <t>72568160</t>
  </si>
  <si>
    <t>S-1502225/44480/2019</t>
  </si>
  <si>
    <t>1915022251</t>
  </si>
  <si>
    <t>Pazderka František</t>
  </si>
  <si>
    <t>46440895</t>
  </si>
  <si>
    <t>S-1502226/44489/2019</t>
  </si>
  <si>
    <t>1915022261</t>
  </si>
  <si>
    <t>Jeřábek Josef, Ing.</t>
  </si>
  <si>
    <t>48196509</t>
  </si>
  <si>
    <t>S-1502227/44493/2019</t>
  </si>
  <si>
    <t>1915022271</t>
  </si>
  <si>
    <t>Bronec Kamil</t>
  </si>
  <si>
    <t>71172840</t>
  </si>
  <si>
    <t>S-1502228/44496/2019</t>
  </si>
  <si>
    <t>1915022281</t>
  </si>
  <si>
    <t>Broncová Lenka</t>
  </si>
  <si>
    <t>72021853</t>
  </si>
  <si>
    <t>S-1502229/44505/2019</t>
  </si>
  <si>
    <t>1915022291</t>
  </si>
  <si>
    <t>AGRO Modlíkov spol. s r.o.</t>
  </si>
  <si>
    <t>48154563</t>
  </si>
  <si>
    <t>S-1502230/44510/2019</t>
  </si>
  <si>
    <t>1915022301</t>
  </si>
  <si>
    <t>S-1502231/44514/2019</t>
  </si>
  <si>
    <t>1915022311</t>
  </si>
  <si>
    <t>S-1502232/44522/2019</t>
  </si>
  <si>
    <t>1915022321</t>
  </si>
  <si>
    <t>S-1502233/44510/2019</t>
  </si>
  <si>
    <t>1915022331</t>
  </si>
  <si>
    <t>Jelínek Milan</t>
  </si>
  <si>
    <t>45907749</t>
  </si>
  <si>
    <t>S-1502234/44530/2019</t>
  </si>
  <si>
    <t>1915022341</t>
  </si>
  <si>
    <t>04681991</t>
  </si>
  <si>
    <t>S-1502235/44535/2019</t>
  </si>
  <si>
    <t>1915022351</t>
  </si>
  <si>
    <t>S-1502236/47462/2018</t>
  </si>
  <si>
    <t>1815022361</t>
  </si>
  <si>
    <t>Zemědělské družstvo vlastníků Štichovice</t>
  </si>
  <si>
    <t>47719532</t>
  </si>
  <si>
    <t>S-1502237/44543/2019</t>
  </si>
  <si>
    <t>1915022371</t>
  </si>
  <si>
    <t>Matoušek Richard</t>
  </si>
  <si>
    <t>73990809</t>
  </si>
  <si>
    <t>S-1502238/44547/2019</t>
  </si>
  <si>
    <t>1915022381</t>
  </si>
  <si>
    <t>S-1502239/44550/2019</t>
  </si>
  <si>
    <t>1915022391</t>
  </si>
  <si>
    <t>S-1502239/47511/2018</t>
  </si>
  <si>
    <t>1815022391</t>
  </si>
  <si>
    <t>S-1502240/44557/2019</t>
  </si>
  <si>
    <t>1915022401</t>
  </si>
  <si>
    <t>Zemědělské družstvo Nová Ves - Víska</t>
  </si>
  <si>
    <t>15058522</t>
  </si>
  <si>
    <t>S-1502241/44565/2019</t>
  </si>
  <si>
    <t>1915022411</t>
  </si>
  <si>
    <t>Kafka Josef</t>
  </si>
  <si>
    <t>72079371</t>
  </si>
  <si>
    <t>S-1502242/44568/2019</t>
  </si>
  <si>
    <t>1915022421</t>
  </si>
  <si>
    <t>S-1502242/47683/2018</t>
  </si>
  <si>
    <t>1815022421</t>
  </si>
  <si>
    <t>Ambrož Radek</t>
  </si>
  <si>
    <t>48436500</t>
  </si>
  <si>
    <t>S-1502243/44571/2019</t>
  </si>
  <si>
    <t>1915022431</t>
  </si>
  <si>
    <t>Endrle Petr</t>
  </si>
  <si>
    <t>48197459</t>
  </si>
  <si>
    <t>S-1502244/44587/2019</t>
  </si>
  <si>
    <t>1915022441</t>
  </si>
  <si>
    <t>Vlášek Jan</t>
  </si>
  <si>
    <t>05926874</t>
  </si>
  <si>
    <t>S-1502245/44593/2019</t>
  </si>
  <si>
    <t>1915022451</t>
  </si>
  <si>
    <t>S-1502246/44597/2019</t>
  </si>
  <si>
    <t>1915022461</t>
  </si>
  <si>
    <t>Hoke Miloslav, Ing.</t>
  </si>
  <si>
    <t>63598256</t>
  </si>
  <si>
    <t>S-1502247/44601/2019</t>
  </si>
  <si>
    <t>1915022471</t>
  </si>
  <si>
    <t>S-1502248/44379/2019</t>
  </si>
  <si>
    <t>1915022481</t>
  </si>
  <si>
    <t>Osičková Božena</t>
  </si>
  <si>
    <t>47363959</t>
  </si>
  <si>
    <t>S-1502249/44382/2019</t>
  </si>
  <si>
    <t>1915022491</t>
  </si>
  <si>
    <t>Osička Bronislav</t>
  </si>
  <si>
    <t>63433681</t>
  </si>
  <si>
    <t>S-1502250/44384/2019</t>
  </si>
  <si>
    <t>1915022501</t>
  </si>
  <si>
    <t>BREAGRO s.r.o.</t>
  </si>
  <si>
    <t>28330277</t>
  </si>
  <si>
    <t>S-1502251/44387/2019</t>
  </si>
  <si>
    <t>1915022511</t>
  </si>
  <si>
    <t>S-1502252/44392/2019</t>
  </si>
  <si>
    <t>1915022521</t>
  </si>
  <si>
    <t>S-1502253/44395/2019</t>
  </si>
  <si>
    <t>1915022531</t>
  </si>
  <si>
    <t>S-1502254/44188/2019</t>
  </si>
  <si>
    <t>1915022541</t>
  </si>
  <si>
    <t>Ficek Pavel</t>
  </si>
  <si>
    <t>46232885</t>
  </si>
  <si>
    <t>S-1502255/44196/2019</t>
  </si>
  <si>
    <t>1915022551</t>
  </si>
  <si>
    <t>Daďourek Milan, Mgr.</t>
  </si>
  <si>
    <t>65624114</t>
  </si>
  <si>
    <t>S-1502256/44200/2019</t>
  </si>
  <si>
    <t>1915022561</t>
  </si>
  <si>
    <t>S-1502257/44208/2019</t>
  </si>
  <si>
    <t>1915022571</t>
  </si>
  <si>
    <t>Marek Jan</t>
  </si>
  <si>
    <t>71166211</t>
  </si>
  <si>
    <t>S-1502257/47565/2018</t>
  </si>
  <si>
    <t>1815022571</t>
  </si>
  <si>
    <t>Agrosystém-Pohořany s. r. o.</t>
  </si>
  <si>
    <t>48390984</t>
  </si>
  <si>
    <t>S-1502258/44216/2019</t>
  </si>
  <si>
    <t>1915022581</t>
  </si>
  <si>
    <t>Večeřa Ladislav</t>
  </si>
  <si>
    <t>46233881</t>
  </si>
  <si>
    <t>S-1502259/44223/2019</t>
  </si>
  <si>
    <t>1915022591</t>
  </si>
  <si>
    <t>Chadim Zdeněk, Ing.</t>
  </si>
  <si>
    <t>68732171</t>
  </si>
  <si>
    <t>S-1502260/44232/2019</t>
  </si>
  <si>
    <t>1915022601</t>
  </si>
  <si>
    <t>S-1502261/44236/2019</t>
  </si>
  <si>
    <t>1915022611</t>
  </si>
  <si>
    <t>Kaláb František</t>
  </si>
  <si>
    <t>42318157</t>
  </si>
  <si>
    <t>S-1502262/44239/2019</t>
  </si>
  <si>
    <t>1915022621</t>
  </si>
  <si>
    <t>Caha Jiří</t>
  </si>
  <si>
    <t>42323924</t>
  </si>
  <si>
    <t>S-1502263/44242/2019</t>
  </si>
  <si>
    <t>1915022631</t>
  </si>
  <si>
    <t>S-1502264/44245/2019</t>
  </si>
  <si>
    <t>1915022641</t>
  </si>
  <si>
    <t>Tatíček Jiří</t>
  </si>
  <si>
    <t>72024224</t>
  </si>
  <si>
    <t>S-1502265/44248/2019</t>
  </si>
  <si>
    <t>1915022651</t>
  </si>
  <si>
    <t>Šimek Martin</t>
  </si>
  <si>
    <t>05976669</t>
  </si>
  <si>
    <t>S-1502265/48338/2018</t>
  </si>
  <si>
    <t>1815022651</t>
  </si>
  <si>
    <t>S-1502266/44254/2019</t>
  </si>
  <si>
    <t>1915022661</t>
  </si>
  <si>
    <t>SULPO, s.r.o.</t>
  </si>
  <si>
    <t>49454072</t>
  </si>
  <si>
    <t>S-1502267/44259/2019</t>
  </si>
  <si>
    <t>1915022671</t>
  </si>
  <si>
    <t>S-1502268/44265/2019</t>
  </si>
  <si>
    <t>1915022681</t>
  </si>
  <si>
    <t>Řehůřek Pavel</t>
  </si>
  <si>
    <t>46230483</t>
  </si>
  <si>
    <t>S-1502269/44272/2019</t>
  </si>
  <si>
    <t>1915022691</t>
  </si>
  <si>
    <t>S-1502270/44278/2019</t>
  </si>
  <si>
    <t>1915022701</t>
  </si>
  <si>
    <t>S-1502271/44286/2019</t>
  </si>
  <si>
    <t>1915022711</t>
  </si>
  <si>
    <t>42320186</t>
  </si>
  <si>
    <t>S-1502272/44293/2019</t>
  </si>
  <si>
    <t>1915022721</t>
  </si>
  <si>
    <t>Mach Antonín</t>
  </si>
  <si>
    <t>04978901</t>
  </si>
  <si>
    <t>S-1502273/44303/2019</t>
  </si>
  <si>
    <t>1915022731</t>
  </si>
  <si>
    <t>S-1502274/44309/2019</t>
  </si>
  <si>
    <t>1915022741</t>
  </si>
  <si>
    <t>S-1502275/44323/2019</t>
  </si>
  <si>
    <t>1915022751</t>
  </si>
  <si>
    <t>S-1502276/44339/2019</t>
  </si>
  <si>
    <t>1915022761</t>
  </si>
  <si>
    <t>S-1502277/44342/2019</t>
  </si>
  <si>
    <t>1915022771</t>
  </si>
  <si>
    <t>Zahrádka Jaromír</t>
  </si>
  <si>
    <t>66595754</t>
  </si>
  <si>
    <t>S-1502278/44345/2019</t>
  </si>
  <si>
    <t>1915022781</t>
  </si>
  <si>
    <t>Sobotka Zdeněk</t>
  </si>
  <si>
    <t>03934772</t>
  </si>
  <si>
    <t>S-1502279/44348/2019</t>
  </si>
  <si>
    <t>1915022791</t>
  </si>
  <si>
    <t>Juda Václav</t>
  </si>
  <si>
    <t>03891771</t>
  </si>
  <si>
    <t>S-1502280/44352/2019</t>
  </si>
  <si>
    <t>1915022801</t>
  </si>
  <si>
    <t>42322880</t>
  </si>
  <si>
    <t>S-1502281/44357/2019</t>
  </si>
  <si>
    <t>1915022811</t>
  </si>
  <si>
    <t>S-1502282/44362/2019</t>
  </si>
  <si>
    <t>1915022821</t>
  </si>
  <si>
    <t>Cupáková Irena</t>
  </si>
  <si>
    <t>04648935</t>
  </si>
  <si>
    <t>S-1502283/44367/2019</t>
  </si>
  <si>
    <t>1915022831</t>
  </si>
  <si>
    <t>S-1502284/44373/2019</t>
  </si>
  <si>
    <t>1915022841</t>
  </si>
  <si>
    <t>Novotný Lubomír</t>
  </si>
  <si>
    <t>47892129</t>
  </si>
  <si>
    <t>S-1502285/45094/2019</t>
  </si>
  <si>
    <t>1915022851</t>
  </si>
  <si>
    <t>Filipovič Jan, Ing.</t>
  </si>
  <si>
    <t>46217576</t>
  </si>
  <si>
    <t>S-1502286/45377/2019</t>
  </si>
  <si>
    <t>1915022861</t>
  </si>
  <si>
    <t>Honěk Miroslav</t>
  </si>
  <si>
    <t>70628998</t>
  </si>
  <si>
    <t>S-1502287/45046/2019</t>
  </si>
  <si>
    <t>1915022871</t>
  </si>
  <si>
    <t>Čaněk Vladimír</t>
  </si>
  <si>
    <t>63426099</t>
  </si>
  <si>
    <t>S-1502288/45055/2019</t>
  </si>
  <si>
    <t>1915022881</t>
  </si>
  <si>
    <t>S-1502289/45067/2019</t>
  </si>
  <si>
    <t>1915022891</t>
  </si>
  <si>
    <t>ZEPOS, s.r.o.</t>
  </si>
  <si>
    <t>46972277</t>
  </si>
  <si>
    <t>S-1502292/44750/2019</t>
  </si>
  <si>
    <t>1915022921</t>
  </si>
  <si>
    <t>S O M A  s.r.o.</t>
  </si>
  <si>
    <t>62063189</t>
  </si>
  <si>
    <t>S-1502293/44754/2019</t>
  </si>
  <si>
    <t>1915022931</t>
  </si>
  <si>
    <t>Součková Ivana, Ing.</t>
  </si>
  <si>
    <t>06359990</t>
  </si>
  <si>
    <t>S-1502294/44817/2019</t>
  </si>
  <si>
    <t>1915022941</t>
  </si>
  <si>
    <t>S-1502295/44831/2019</t>
  </si>
  <si>
    <t>1915022951</t>
  </si>
  <si>
    <t>S-1502295/48524/2018</t>
  </si>
  <si>
    <t>1815022951</t>
  </si>
  <si>
    <t>Strnad Jaroslav</t>
  </si>
  <si>
    <t>04769180</t>
  </si>
  <si>
    <t>S-1502296/44849/2019</t>
  </si>
  <si>
    <t>1915022961</t>
  </si>
  <si>
    <t>Puffer Rostislav</t>
  </si>
  <si>
    <t>49049071</t>
  </si>
  <si>
    <t>S-1502297/44858/2019</t>
  </si>
  <si>
    <t>1915022971</t>
  </si>
  <si>
    <t>Puffer Jaroslav</t>
  </si>
  <si>
    <t>67138144</t>
  </si>
  <si>
    <t>S-1502298/44866/2019</t>
  </si>
  <si>
    <t>1915022981</t>
  </si>
  <si>
    <t>Láf Petr</t>
  </si>
  <si>
    <t>60075414</t>
  </si>
  <si>
    <t>S-1502299/44884/2019</t>
  </si>
  <si>
    <t>1915022991</t>
  </si>
  <si>
    <t>S-1502300/44888/2019</t>
  </si>
  <si>
    <t>1915023001</t>
  </si>
  <si>
    <t>Kopeček Jan, Ing.</t>
  </si>
  <si>
    <t>65059492</t>
  </si>
  <si>
    <t>S-1502301/44891/2019</t>
  </si>
  <si>
    <t>1915023011</t>
  </si>
  <si>
    <t>Baštýřová s.r.o.</t>
  </si>
  <si>
    <t>03886271</t>
  </si>
  <si>
    <t>S-1502302/44896/2019</t>
  </si>
  <si>
    <t>1915023021</t>
  </si>
  <si>
    <t>75116405</t>
  </si>
  <si>
    <t>S-1502303/44900/2019</t>
  </si>
  <si>
    <t>1915023031</t>
  </si>
  <si>
    <t>Procházková Jiřina, Ing.</t>
  </si>
  <si>
    <t>06020305</t>
  </si>
  <si>
    <t>S-1502304/44905/2019</t>
  </si>
  <si>
    <t>1915023041</t>
  </si>
  <si>
    <t>Caha Petr, Ing.</t>
  </si>
  <si>
    <t>65059409</t>
  </si>
  <si>
    <t>S-1502305/44934/2019</t>
  </si>
  <si>
    <t>1915023051</t>
  </si>
  <si>
    <t>S-1502306/44946/2019</t>
  </si>
  <si>
    <t>1915023061</t>
  </si>
  <si>
    <t>Vokatý Libor</t>
  </si>
  <si>
    <t>41117841</t>
  </si>
  <si>
    <t>S-1502307/44967/2019</t>
  </si>
  <si>
    <t>1915023071</t>
  </si>
  <si>
    <t>Vokatý Jan</t>
  </si>
  <si>
    <t>05684021</t>
  </si>
  <si>
    <t>S-1502308/44988/2019</t>
  </si>
  <si>
    <t>1915023081</t>
  </si>
  <si>
    <t>Zemědělské družstvo Čimelice</t>
  </si>
  <si>
    <t>12895431</t>
  </si>
  <si>
    <t>S-1502309/44996/2019</t>
  </si>
  <si>
    <t>1915023091</t>
  </si>
  <si>
    <t>Zelenka Stanislav</t>
  </si>
  <si>
    <t>60083735</t>
  </si>
  <si>
    <t>S-1502310/45003/2019</t>
  </si>
  <si>
    <t>1915023101</t>
  </si>
  <si>
    <t>S-1502311/45008/2019</t>
  </si>
  <si>
    <t>1915023111</t>
  </si>
  <si>
    <t>Kalous Jindřich</t>
  </si>
  <si>
    <t>75140691</t>
  </si>
  <si>
    <t>S-1502312/45013/2019</t>
  </si>
  <si>
    <t>1915023121</t>
  </si>
  <si>
    <t>Bejček Vladimír</t>
  </si>
  <si>
    <t>70847525</t>
  </si>
  <si>
    <t>S-1502313/45019/2019</t>
  </si>
  <si>
    <t>1915023131</t>
  </si>
  <si>
    <t>Komárek Zdeněk</t>
  </si>
  <si>
    <t>75112698</t>
  </si>
  <si>
    <t>S-1502314/45114/2019</t>
  </si>
  <si>
    <t>1915023141</t>
  </si>
  <si>
    <t>42118140</t>
  </si>
  <si>
    <t>S-1502315/45122/2019</t>
  </si>
  <si>
    <t>1915023151</t>
  </si>
  <si>
    <t>Hájek Miloslav</t>
  </si>
  <si>
    <t>46059865</t>
  </si>
  <si>
    <t>S-1502316/45126/2019</t>
  </si>
  <si>
    <t>1915023161</t>
  </si>
  <si>
    <t>Záveský Karel</t>
  </si>
  <si>
    <t>75121867</t>
  </si>
  <si>
    <t>S-1502317/45144/2019</t>
  </si>
  <si>
    <t>1915023171</t>
  </si>
  <si>
    <t>S-1502318/45156/2019</t>
  </si>
  <si>
    <t>1915023181</t>
  </si>
  <si>
    <t>Valentová Marie</t>
  </si>
  <si>
    <t>02804654</t>
  </si>
  <si>
    <t>S-1502320/45170/2019</t>
  </si>
  <si>
    <t>1915023201</t>
  </si>
  <si>
    <t>42114870</t>
  </si>
  <si>
    <t>S-1502321/45179/2019</t>
  </si>
  <si>
    <t>1915023211</t>
  </si>
  <si>
    <t>S-1502323/45083/2019</t>
  </si>
  <si>
    <t>1915023231</t>
  </si>
  <si>
    <t>Hampl Zdeněk</t>
  </si>
  <si>
    <t>66107580</t>
  </si>
  <si>
    <t>S-1502324/45123/2019</t>
  </si>
  <si>
    <t>1915023241</t>
  </si>
  <si>
    <t>Moc Pavel</t>
  </si>
  <si>
    <t>68422903</t>
  </si>
  <si>
    <t>S-1502325/45091/2019</t>
  </si>
  <si>
    <t>1915023251</t>
  </si>
  <si>
    <t>Pisca David</t>
  </si>
  <si>
    <t>74756338</t>
  </si>
  <si>
    <t>S-1502326/45099/2019</t>
  </si>
  <si>
    <t>1915023261</t>
  </si>
  <si>
    <t>Kladivo Martin</t>
  </si>
  <si>
    <t>72032944</t>
  </si>
  <si>
    <t>S-1502327/45104/2019</t>
  </si>
  <si>
    <t>1915023271</t>
  </si>
  <si>
    <t>S-1502329/45113/2019</t>
  </si>
  <si>
    <t>1915023291</t>
  </si>
  <si>
    <t>Novák Lubomír</t>
  </si>
  <si>
    <t>43497977</t>
  </si>
  <si>
    <t>S-1502331/45129/2019</t>
  </si>
  <si>
    <t>1915023311</t>
  </si>
  <si>
    <t>S-1502331/48100/2018</t>
  </si>
  <si>
    <t>1815023311</t>
  </si>
  <si>
    <t>S-1502332/45202/2019</t>
  </si>
  <si>
    <t>1915023321</t>
  </si>
  <si>
    <t>S-1502333/45217/2019</t>
  </si>
  <si>
    <t>1915023331</t>
  </si>
  <si>
    <t>S-1502334/45225/2019</t>
  </si>
  <si>
    <t>1915023341</t>
  </si>
  <si>
    <t>S-1502336/46370/2019</t>
  </si>
  <si>
    <t>1915023361</t>
  </si>
  <si>
    <t>HORFA s.r.o.</t>
  </si>
  <si>
    <t>48204145</t>
  </si>
  <si>
    <t>S-1502337/46380/2019</t>
  </si>
  <si>
    <t>1915023371</t>
  </si>
  <si>
    <t>S-1502338/45258/2019</t>
  </si>
  <si>
    <t>1915023381</t>
  </si>
  <si>
    <t>S-1502339/46258/2019</t>
  </si>
  <si>
    <t>1915023391</t>
  </si>
  <si>
    <t>Kalianko Václav</t>
  </si>
  <si>
    <t>75099110</t>
  </si>
  <si>
    <t>S-1502340/45270/2019</t>
  </si>
  <si>
    <t>1915023401</t>
  </si>
  <si>
    <t>Dragoun Bronislav</t>
  </si>
  <si>
    <t>43775217</t>
  </si>
  <si>
    <t>S-1502342/46269/2019</t>
  </si>
  <si>
    <t>1915023421</t>
  </si>
  <si>
    <t>S-1502343/46318/2019</t>
  </si>
  <si>
    <t>1915023431</t>
  </si>
  <si>
    <t>Hauser Václav</t>
  </si>
  <si>
    <t>60653159</t>
  </si>
  <si>
    <t>S-1502345/46357/2019</t>
  </si>
  <si>
    <t>1915023451</t>
  </si>
  <si>
    <t>S-1502346/45345/2019</t>
  </si>
  <si>
    <t>1915023461</t>
  </si>
  <si>
    <t>S-1502347/45349/2019</t>
  </si>
  <si>
    <t>1915023471</t>
  </si>
  <si>
    <t>S-1502348/46371/2019</t>
  </si>
  <si>
    <t>1915023481</t>
  </si>
  <si>
    <t>Maroušková Andrea</t>
  </si>
  <si>
    <t>72059443</t>
  </si>
  <si>
    <t>S-1502349/45366/2019</t>
  </si>
  <si>
    <t>1915023491</t>
  </si>
  <si>
    <t>Michálek Petr</t>
  </si>
  <si>
    <t>48702641</t>
  </si>
  <si>
    <t>S-1502350/46403/2019</t>
  </si>
  <si>
    <t>1915023501</t>
  </si>
  <si>
    <t>S-1502352/45664/2019</t>
  </si>
  <si>
    <t>1915023521</t>
  </si>
  <si>
    <t>Žák Zdeněk</t>
  </si>
  <si>
    <t>71189521</t>
  </si>
  <si>
    <t>S-1502354/45668/2019</t>
  </si>
  <si>
    <t>1915023541</t>
  </si>
  <si>
    <t>Žák Jaromír</t>
  </si>
  <si>
    <t>70881618</t>
  </si>
  <si>
    <t>S-1502356/45674/2019</t>
  </si>
  <si>
    <t>1915023561</t>
  </si>
  <si>
    <t>S-1502357/44991/2019</t>
  </si>
  <si>
    <t>1915023571</t>
  </si>
  <si>
    <t>Grüner Jiří</t>
  </si>
  <si>
    <t>43102662</t>
  </si>
  <si>
    <t>S-1502357/48836/2018</t>
  </si>
  <si>
    <t>1815023571</t>
  </si>
  <si>
    <t>S-1502358/45683/2019</t>
  </si>
  <si>
    <t>1915023581</t>
  </si>
  <si>
    <t>Kodým Jan</t>
  </si>
  <si>
    <t>75126052</t>
  </si>
  <si>
    <t>S-1502359/45696/2019</t>
  </si>
  <si>
    <t>1915023591</t>
  </si>
  <si>
    <t>Skalák Ladislav</t>
  </si>
  <si>
    <t>69100446</t>
  </si>
  <si>
    <t>S-1502361/45699/2019</t>
  </si>
  <si>
    <t>1915023611</t>
  </si>
  <si>
    <t>Kadlec Stanislav</t>
  </si>
  <si>
    <t>63258340</t>
  </si>
  <si>
    <t>S-1502362/45710/2019</t>
  </si>
  <si>
    <t>1915023621</t>
  </si>
  <si>
    <t>S-1502363/45714/2019</t>
  </si>
  <si>
    <t>1915023631</t>
  </si>
  <si>
    <t>Zemědělské družstvo Strmilov</t>
  </si>
  <si>
    <t>00110779</t>
  </si>
  <si>
    <t>S-1502365/46522/2019</t>
  </si>
  <si>
    <t>1915023651</t>
  </si>
  <si>
    <t>S-1502366/46530/2019</t>
  </si>
  <si>
    <t>1915023661</t>
  </si>
  <si>
    <t>S-1502370/44932/2019</t>
  </si>
  <si>
    <t>1915023701</t>
  </si>
  <si>
    <t>Čihák Miloš</t>
  </si>
  <si>
    <t>69000336</t>
  </si>
  <si>
    <t>S-1502371/45532/2019</t>
  </si>
  <si>
    <t>1915023711</t>
  </si>
  <si>
    <t>Rotherová Renata</t>
  </si>
  <si>
    <t>03218163</t>
  </si>
  <si>
    <t>S-1502372/44940/2019</t>
  </si>
  <si>
    <t>1915023721</t>
  </si>
  <si>
    <t>Krupička Miroslav</t>
  </si>
  <si>
    <t>47018941</t>
  </si>
  <si>
    <t>S-1502373/45536/2019</t>
  </si>
  <si>
    <t>1915023731</t>
  </si>
  <si>
    <t>Watzlawik Josef</t>
  </si>
  <si>
    <t>43599168</t>
  </si>
  <si>
    <t>S-1502374/44957/2019</t>
  </si>
  <si>
    <t>1915023741</t>
  </si>
  <si>
    <t>Boubín Josef</t>
  </si>
  <si>
    <t>70567590</t>
  </si>
  <si>
    <t>S-1502375/45553/2019</t>
  </si>
  <si>
    <t>1915023751</t>
  </si>
  <si>
    <t>Kašný Emil</t>
  </si>
  <si>
    <t>42077737</t>
  </si>
  <si>
    <t>S-1502376/45583/2019</t>
  </si>
  <si>
    <t>1915023761</t>
  </si>
  <si>
    <t>Gallus František</t>
  </si>
  <si>
    <t>73364941</t>
  </si>
  <si>
    <t>S-1502377/45596/2019</t>
  </si>
  <si>
    <t>1915023771</t>
  </si>
  <si>
    <t>Návrat Tomáš</t>
  </si>
  <si>
    <t>69570922</t>
  </si>
  <si>
    <t>S-1502378/45612/2019</t>
  </si>
  <si>
    <t>1915023781</t>
  </si>
  <si>
    <t>Paš Jiří</t>
  </si>
  <si>
    <t>73322890</t>
  </si>
  <si>
    <t>S-1502381/45813/2019</t>
  </si>
  <si>
    <t>1915023811</t>
  </si>
  <si>
    <t>Kult Jaroslav, Ing.</t>
  </si>
  <si>
    <t>18886531</t>
  </si>
  <si>
    <t>S-1502382/45826/2019</t>
  </si>
  <si>
    <t>1915023821</t>
  </si>
  <si>
    <t>Malus s.r.o.</t>
  </si>
  <si>
    <t>43462341</t>
  </si>
  <si>
    <t>S-1502383/46580/2019</t>
  </si>
  <si>
    <t>1915023831</t>
  </si>
  <si>
    <t>S-1502384/44692/2019</t>
  </si>
  <si>
    <t>1915023841</t>
  </si>
  <si>
    <t>S-1502384/48940/2018</t>
  </si>
  <si>
    <t>1815023841</t>
  </si>
  <si>
    <t>S-1502385/46597/2019</t>
  </si>
  <si>
    <t>1915023851</t>
  </si>
  <si>
    <t>Starý Jaroslav</t>
  </si>
  <si>
    <t>63156237</t>
  </si>
  <si>
    <t>S-1502386/44716/2019</t>
  </si>
  <si>
    <t>1915023861</t>
  </si>
  <si>
    <t>AGROSOK s.r.o.</t>
  </si>
  <si>
    <t>27693431</t>
  </si>
  <si>
    <t>S-1502387/46604/2019</t>
  </si>
  <si>
    <t>1915023871</t>
  </si>
  <si>
    <t>R E A G R O  spol. s r.o.</t>
  </si>
  <si>
    <t>48290378</t>
  </si>
  <si>
    <t>S-1502388/44724/2019</t>
  </si>
  <si>
    <t>1915023881</t>
  </si>
  <si>
    <t>S-1502389/46613/2019</t>
  </si>
  <si>
    <t>1915023891</t>
  </si>
  <si>
    <t>Thoř Miloš</t>
  </si>
  <si>
    <t>71158502</t>
  </si>
  <si>
    <t>S-1502390/44738/2019</t>
  </si>
  <si>
    <t>1915023901</t>
  </si>
  <si>
    <t>S-1502391/44752/2019</t>
  </si>
  <si>
    <t>1915023911</t>
  </si>
  <si>
    <t>S-1502392/44769/2019</t>
  </si>
  <si>
    <t>1915023921</t>
  </si>
  <si>
    <t>Drápal Stanislav, Ing.</t>
  </si>
  <si>
    <t>42661340</t>
  </si>
  <si>
    <t>S-1502393/47162/2019</t>
  </si>
  <si>
    <t>1915023931</t>
  </si>
  <si>
    <t>Tichý Jan</t>
  </si>
  <si>
    <t>47438614</t>
  </si>
  <si>
    <t>S-1502394/44788/2019</t>
  </si>
  <si>
    <t>1915023941</t>
  </si>
  <si>
    <t>Kučera Petr</t>
  </si>
  <si>
    <t>67028683</t>
  </si>
  <si>
    <t>S-1502395/47165/2019</t>
  </si>
  <si>
    <t>1915023951</t>
  </si>
  <si>
    <t>Tengeri Jiří, DiS.</t>
  </si>
  <si>
    <t>01068334</t>
  </si>
  <si>
    <t>S-1502396/44836/2019</t>
  </si>
  <si>
    <t>1915023961</t>
  </si>
  <si>
    <t>KOJÁL Krásensko, družstvo</t>
  </si>
  <si>
    <t>00141739</t>
  </si>
  <si>
    <t>S-1502397/47168/2019</t>
  </si>
  <si>
    <t>1915023971</t>
  </si>
  <si>
    <t>Agrochyt s.r.o.</t>
  </si>
  <si>
    <t>26884267</t>
  </si>
  <si>
    <t>S-1502398/44853/2019</t>
  </si>
  <si>
    <t>1915023981</t>
  </si>
  <si>
    <t>Lotrek Miroslav</t>
  </si>
  <si>
    <t>46274812</t>
  </si>
  <si>
    <t>S-1502399/47172/2019</t>
  </si>
  <si>
    <t>1915023991</t>
  </si>
  <si>
    <t>S-1502400/47175/2019</t>
  </si>
  <si>
    <t>1915024001</t>
  </si>
  <si>
    <t>LÍHEŇ STUDENEC, s.r.o.</t>
  </si>
  <si>
    <t>25340026</t>
  </si>
  <si>
    <t>S-1502401/44865/2019</t>
  </si>
  <si>
    <t>1915024011</t>
  </si>
  <si>
    <t>RAKOVEC,  a.s.</t>
  </si>
  <si>
    <t>49976940</t>
  </si>
  <si>
    <t>S-1502402/47179/2019</t>
  </si>
  <si>
    <t>1915024021</t>
  </si>
  <si>
    <t>ZEPAS Rudíkov, spol. s r.o.</t>
  </si>
  <si>
    <t>46981969</t>
  </si>
  <si>
    <t>S-1502403/47185/2019</t>
  </si>
  <si>
    <t>1915024031</t>
  </si>
  <si>
    <t>Tyma Karel</t>
  </si>
  <si>
    <t>48525588</t>
  </si>
  <si>
    <t>S-1502404/47189/2019</t>
  </si>
  <si>
    <t>1915024041</t>
  </si>
  <si>
    <t>Kopeček Adam</t>
  </si>
  <si>
    <t>75113368</t>
  </si>
  <si>
    <t>S-1502405/47114/2019</t>
  </si>
  <si>
    <t>1915024051</t>
  </si>
  <si>
    <t>Vrbka Radek</t>
  </si>
  <si>
    <t>60415738</t>
  </si>
  <si>
    <t>S-1502406/47117/2019</t>
  </si>
  <si>
    <t>1915024061</t>
  </si>
  <si>
    <t>S-1502407/45744/2019</t>
  </si>
  <si>
    <t>1915024071</t>
  </si>
  <si>
    <t>Pavlíček Antonín</t>
  </si>
  <si>
    <t>44469331</t>
  </si>
  <si>
    <t>S-1502411/46589/2019</t>
  </si>
  <si>
    <t>1915024111</t>
  </si>
  <si>
    <t>Pop Miloslav</t>
  </si>
  <si>
    <t>70929173</t>
  </si>
  <si>
    <t>S-1502412/46598/2019</t>
  </si>
  <si>
    <t>1915024121</t>
  </si>
  <si>
    <t>Bečička Petr, Ing.</t>
  </si>
  <si>
    <t>70152438</t>
  </si>
  <si>
    <t>S-1502414/46610/2019</t>
  </si>
  <si>
    <t>1915024141</t>
  </si>
  <si>
    <t>Černý Miloš</t>
  </si>
  <si>
    <t>44412169</t>
  </si>
  <si>
    <t>S-1502417/49575/2018</t>
  </si>
  <si>
    <t>1815024171</t>
  </si>
  <si>
    <t>S-1502420/46410/2019</t>
  </si>
  <si>
    <t>1915024201</t>
  </si>
  <si>
    <t>Statek Libořice-Drahouš s.r.o.</t>
  </si>
  <si>
    <t>26776529</t>
  </si>
  <si>
    <t>S-1502430/45913/2019</t>
  </si>
  <si>
    <t>1915024301</t>
  </si>
  <si>
    <t>S-1502432/45891/2019</t>
  </si>
  <si>
    <t>1915024321</t>
  </si>
  <si>
    <t>Beneš Michal</t>
  </si>
  <si>
    <t>72537027</t>
  </si>
  <si>
    <t>S-1502434/45884/2019</t>
  </si>
  <si>
    <t>1915024341</t>
  </si>
  <si>
    <t>Kozár Jan</t>
  </si>
  <si>
    <t>47019395</t>
  </si>
  <si>
    <t>S-1502436/45862/2019</t>
  </si>
  <si>
    <t>1915024361</t>
  </si>
  <si>
    <t>Patrák Jaroslav</t>
  </si>
  <si>
    <t>73834963</t>
  </si>
  <si>
    <t>S-1502437/49613/2018</t>
  </si>
  <si>
    <t>1815024371</t>
  </si>
  <si>
    <t>S V P  spol. s r.o.</t>
  </si>
  <si>
    <t>46347658</t>
  </si>
  <si>
    <t>S-1502439/46296/2019</t>
  </si>
  <si>
    <t>1915024391</t>
  </si>
  <si>
    <t>Machů Jan</t>
  </si>
  <si>
    <t>71252428</t>
  </si>
  <si>
    <t>S-1502440/46305/2019</t>
  </si>
  <si>
    <t>1915024401</t>
  </si>
  <si>
    <t>Švéda Jan, Ing.</t>
  </si>
  <si>
    <t>61411680</t>
  </si>
  <si>
    <t>S-1502441/46335/2019</t>
  </si>
  <si>
    <t>1915024411</t>
  </si>
  <si>
    <t>MAMIAN, spol. s r.o.</t>
  </si>
  <si>
    <t>25584057</t>
  </si>
  <si>
    <t>S-1502443/46346/2019</t>
  </si>
  <si>
    <t>1915024431</t>
  </si>
  <si>
    <t>Farma Kudlov s.r.o.</t>
  </si>
  <si>
    <t>29213681</t>
  </si>
  <si>
    <t>S-1502445/46297/2019</t>
  </si>
  <si>
    <t>1915024451</t>
  </si>
  <si>
    <t>Ekodvorek Vrbička s.r.o.</t>
  </si>
  <si>
    <t>05951305</t>
  </si>
  <si>
    <t>S-1502450/46843/2019</t>
  </si>
  <si>
    <t>1915024501</t>
  </si>
  <si>
    <t>Zvára Lubomír</t>
  </si>
  <si>
    <t>70046697</t>
  </si>
  <si>
    <t>S-1502452/46860/2019</t>
  </si>
  <si>
    <t>1915024521</t>
  </si>
  <si>
    <t>S-1502453/46866/2019</t>
  </si>
  <si>
    <t>1915024531</t>
  </si>
  <si>
    <t>Sternberg Zdeněk</t>
  </si>
  <si>
    <t>45127468</t>
  </si>
  <si>
    <t>S-1502453/49642/2018</t>
  </si>
  <si>
    <t>1815024531</t>
  </si>
  <si>
    <t>AGRODRUŽSTVO BLÍŽKOVICE, družstvo</t>
  </si>
  <si>
    <t>49448986</t>
  </si>
  <si>
    <t>S-1502454/46877/2019</t>
  </si>
  <si>
    <t>1915024541</t>
  </si>
  <si>
    <t>Vošický Josef</t>
  </si>
  <si>
    <t>61661759</t>
  </si>
  <si>
    <t>S-1502454/49643/2018</t>
  </si>
  <si>
    <t>1815024541</t>
  </si>
  <si>
    <t>AGROOS, spol. s r.o.</t>
  </si>
  <si>
    <t>46973923</t>
  </si>
  <si>
    <t>S-1502455/46884/2019</t>
  </si>
  <si>
    <t>1915024551</t>
  </si>
  <si>
    <t>Nováková Jana</t>
  </si>
  <si>
    <t>65388950</t>
  </si>
  <si>
    <t>S-1502456/46903/2019</t>
  </si>
  <si>
    <t>1915024561</t>
  </si>
  <si>
    <t>Dohnal Miroslav</t>
  </si>
  <si>
    <t>67938001</t>
  </si>
  <si>
    <t>S-1502458/46916/2019</t>
  </si>
  <si>
    <t>1915024581</t>
  </si>
  <si>
    <t>S-1502459/46924/2019</t>
  </si>
  <si>
    <t>1915024591</t>
  </si>
  <si>
    <t>S-1502460/50134/2018</t>
  </si>
  <si>
    <t>1815024601</t>
  </si>
  <si>
    <t>Zea, a.s.</t>
  </si>
  <si>
    <t>49967941</t>
  </si>
  <si>
    <t>S-1502462/46947/2019</t>
  </si>
  <si>
    <t>1915024621</t>
  </si>
  <si>
    <t>Pohorský Luboš</t>
  </si>
  <si>
    <t>70920591</t>
  </si>
  <si>
    <t>S-1502463/46952/2019</t>
  </si>
  <si>
    <t>1915024631</t>
  </si>
  <si>
    <t>Pohorský Lukáš</t>
  </si>
  <si>
    <t>75131722</t>
  </si>
  <si>
    <t>S-1502466/46975/2019</t>
  </si>
  <si>
    <t>1915024661</t>
  </si>
  <si>
    <t>Kopecký Pavel</t>
  </si>
  <si>
    <t>45128570</t>
  </si>
  <si>
    <t>S-1502468/50144/2018</t>
  </si>
  <si>
    <t>1815024681</t>
  </si>
  <si>
    <t>S-1502470/47130/2019</t>
  </si>
  <si>
    <t>1915024701</t>
  </si>
  <si>
    <t>DOMINÁT v.o.s.</t>
  </si>
  <si>
    <t>47917041</t>
  </si>
  <si>
    <t>S-1502471/46969/2019</t>
  </si>
  <si>
    <t>1915024711</t>
  </si>
  <si>
    <t>Štván Ondřej</t>
  </si>
  <si>
    <t>75009943</t>
  </si>
  <si>
    <t>S-1502472/47131/2019</t>
  </si>
  <si>
    <t>1915024721</t>
  </si>
  <si>
    <t>Hemala Roman</t>
  </si>
  <si>
    <t>46913211</t>
  </si>
  <si>
    <t>S-1502473/47007/2019</t>
  </si>
  <si>
    <t>1915024731</t>
  </si>
  <si>
    <t>Hrbek Josef</t>
  </si>
  <si>
    <t>72059974</t>
  </si>
  <si>
    <t>S-1502474/47136/2019</t>
  </si>
  <si>
    <t>1915024741</t>
  </si>
  <si>
    <t>Kubínek František, Ing.</t>
  </si>
  <si>
    <t>46917454</t>
  </si>
  <si>
    <t>S-1502476/47139/2019</t>
  </si>
  <si>
    <t>1915024761</t>
  </si>
  <si>
    <t>S-1502478/47142/2019</t>
  </si>
  <si>
    <t>1915024781</t>
  </si>
  <si>
    <t>ZD Jinačovice, družstvo</t>
  </si>
  <si>
    <t>13692844</t>
  </si>
  <si>
    <t>S-1502479/47035/2019</t>
  </si>
  <si>
    <t>1915024791</t>
  </si>
  <si>
    <t>S-1502480/47144/2019</t>
  </si>
  <si>
    <t>1915024801</t>
  </si>
  <si>
    <t>Zemědělské družstvo Rajhradice</t>
  </si>
  <si>
    <t>00378658</t>
  </si>
  <si>
    <t>S-1502481/47039/2019</t>
  </si>
  <si>
    <t>1915024811</t>
  </si>
  <si>
    <t>Skálová Blanka Mgr.</t>
  </si>
  <si>
    <t>45092478</t>
  </si>
  <si>
    <t>S-1502482/47148/2019</t>
  </si>
  <si>
    <t>1915024821</t>
  </si>
  <si>
    <t>S-1502484/47155/2019</t>
  </si>
  <si>
    <t>1915024841</t>
  </si>
  <si>
    <t>Musil Miloš</t>
  </si>
  <si>
    <t>42312019</t>
  </si>
  <si>
    <t>S-1502486/46162/2019</t>
  </si>
  <si>
    <t>1915024861</t>
  </si>
  <si>
    <t>S-1502488/46175/2019</t>
  </si>
  <si>
    <t>1915024881</t>
  </si>
  <si>
    <t>Šafránek Jan</t>
  </si>
  <si>
    <t>46271279</t>
  </si>
  <si>
    <t>S-1502489/47080/2019</t>
  </si>
  <si>
    <t>1915024891</t>
  </si>
  <si>
    <t>Kazda Josef</t>
  </si>
  <si>
    <t>42730660</t>
  </si>
  <si>
    <t>S-1502490/46185/2019</t>
  </si>
  <si>
    <t>1915024901</t>
  </si>
  <si>
    <t>Poloučková Kamila</t>
  </si>
  <si>
    <t>46273271</t>
  </si>
  <si>
    <t>S-1502491/47046/2019</t>
  </si>
  <si>
    <t>1915024911</t>
  </si>
  <si>
    <t>Bartůněk Václav</t>
  </si>
  <si>
    <t>11301724</t>
  </si>
  <si>
    <t>S-1502492/46193/2019</t>
  </si>
  <si>
    <t>1915024921</t>
  </si>
  <si>
    <t>Houšť Martin, Ing.</t>
  </si>
  <si>
    <t>72066555</t>
  </si>
  <si>
    <t>S-1502493/46207/2019</t>
  </si>
  <si>
    <t>1915024931</t>
  </si>
  <si>
    <t>Houšť Pavel</t>
  </si>
  <si>
    <t>48837296</t>
  </si>
  <si>
    <t>S-1502495/46219/2019</t>
  </si>
  <si>
    <t>1915024951</t>
  </si>
  <si>
    <t>Ryzner Rudolf</t>
  </si>
  <si>
    <t>48900737</t>
  </si>
  <si>
    <t>S-1502497/46230/2019</t>
  </si>
  <si>
    <t>1915024971</t>
  </si>
  <si>
    <t>S-1502498/46236/2019</t>
  </si>
  <si>
    <t>1915024981</t>
  </si>
  <si>
    <t>Janovský Karel</t>
  </si>
  <si>
    <t>11491132</t>
  </si>
  <si>
    <t>S-1502499/46405/2019</t>
  </si>
  <si>
    <t>1915024991</t>
  </si>
  <si>
    <t>Vaňková Hana</t>
  </si>
  <si>
    <t>43313001</t>
  </si>
  <si>
    <t>S-1502500/46414/2019</t>
  </si>
  <si>
    <t>1915025001</t>
  </si>
  <si>
    <t>Kubice Josef</t>
  </si>
  <si>
    <t>18236774</t>
  </si>
  <si>
    <t>S-1502501/46243/2019</t>
  </si>
  <si>
    <t>1915025011</t>
  </si>
  <si>
    <t>Sychra Milan</t>
  </si>
  <si>
    <t>71204679</t>
  </si>
  <si>
    <t>S-1502502/46420/2019</t>
  </si>
  <si>
    <t>1915025021</t>
  </si>
  <si>
    <t>76118126</t>
  </si>
  <si>
    <t>S-1502503/46248/2019</t>
  </si>
  <si>
    <t>1915025031</t>
  </si>
  <si>
    <t>Sychra Petr</t>
  </si>
  <si>
    <t>71204687</t>
  </si>
  <si>
    <t>S-1502504/46423/2019</t>
  </si>
  <si>
    <t>1915025041</t>
  </si>
  <si>
    <t>S-1502505/46428/2019</t>
  </si>
  <si>
    <t>1915025051</t>
  </si>
  <si>
    <t>S-1502507/46437/2019</t>
  </si>
  <si>
    <t>1915025071</t>
  </si>
  <si>
    <t>Hubač Václav, Ing.</t>
  </si>
  <si>
    <t>64862194</t>
  </si>
  <si>
    <t>S-1502508/46447/2019</t>
  </si>
  <si>
    <t>1915025081</t>
  </si>
  <si>
    <t>Měcholupská zemědělská, a.s.</t>
  </si>
  <si>
    <t>25221370</t>
  </si>
  <si>
    <t>S-1502509/46674/2019</t>
  </si>
  <si>
    <t>1915025091</t>
  </si>
  <si>
    <t>S-1502511/46721/2019</t>
  </si>
  <si>
    <t>1915025111</t>
  </si>
  <si>
    <t>S-1502512/46743/2019</t>
  </si>
  <si>
    <t>1915025121</t>
  </si>
  <si>
    <t>Čížek Martin, Ing.</t>
  </si>
  <si>
    <t>41888022</t>
  </si>
  <si>
    <t>S-1502513/46758/2019</t>
  </si>
  <si>
    <t>1915025131</t>
  </si>
  <si>
    <t>Zemědělské družstvo Kojčice</t>
  </si>
  <si>
    <t>00111368</t>
  </si>
  <si>
    <t>S-1502514/46781/2019</t>
  </si>
  <si>
    <t>1915025141</t>
  </si>
  <si>
    <t>Beneš Jan</t>
  </si>
  <si>
    <t>71196218</t>
  </si>
  <si>
    <t>S-1502514/49082/2018</t>
  </si>
  <si>
    <t>1815025141</t>
  </si>
  <si>
    <t>ROSTĚNICE, a.s.</t>
  </si>
  <si>
    <t>63481821</t>
  </si>
  <si>
    <t>S-1502516/46835/2019</t>
  </si>
  <si>
    <t>1915025161</t>
  </si>
  <si>
    <t>S-1502517/46506/2019</t>
  </si>
  <si>
    <t>1915025171</t>
  </si>
  <si>
    <t>Zemědělské obchodní družstvo Mrákov</t>
  </si>
  <si>
    <t>00115649</t>
  </si>
  <si>
    <t>S-1502518/46855/2019</t>
  </si>
  <si>
    <t>1915025181</t>
  </si>
  <si>
    <t>Baštýř Martin, Ing.</t>
  </si>
  <si>
    <t>72022647</t>
  </si>
  <si>
    <t>S-1502519/46538/2019</t>
  </si>
  <si>
    <t>1915025191</t>
  </si>
  <si>
    <t>Haas Milan</t>
  </si>
  <si>
    <t>45382115</t>
  </si>
  <si>
    <t>S-1502520/46867/2019</t>
  </si>
  <si>
    <t>1915025201</t>
  </si>
  <si>
    <t>Bína Pavel</t>
  </si>
  <si>
    <t>62540661</t>
  </si>
  <si>
    <t>S-1502521/46878/2019</t>
  </si>
  <si>
    <t>1915025211</t>
  </si>
  <si>
    <t>S-1502522/46690/2019</t>
  </si>
  <si>
    <t>1915025221</t>
  </si>
  <si>
    <t>Tonar Radoslav</t>
  </si>
  <si>
    <t>46440763</t>
  </si>
  <si>
    <t>S-1502523/46708/2019</t>
  </si>
  <si>
    <t>S-1502523/49941/2018</t>
  </si>
  <si>
    <t>1915025231</t>
  </si>
  <si>
    <t>1815025231</t>
  </si>
  <si>
    <t>Kejkrt Jiří</t>
  </si>
  <si>
    <t>42741424</t>
  </si>
  <si>
    <t>S-1502525/46725/2019</t>
  </si>
  <si>
    <t>1915025251</t>
  </si>
  <si>
    <t>Klofáč Petr</t>
  </si>
  <si>
    <t>46439315</t>
  </si>
  <si>
    <t>S-1502526/46899/2019</t>
  </si>
  <si>
    <t>S-1502526/49934/2018</t>
  </si>
  <si>
    <t>1915025261</t>
  </si>
  <si>
    <t>1815025261</t>
  </si>
  <si>
    <t>Váňa Jaromír</t>
  </si>
  <si>
    <t>75139669</t>
  </si>
  <si>
    <t>S-1502528/46667/2019</t>
  </si>
  <si>
    <t>1915025281</t>
  </si>
  <si>
    <t>Tůnová Zdenka</t>
  </si>
  <si>
    <t>69748748</t>
  </si>
  <si>
    <t>S-1502529/46759/2019</t>
  </si>
  <si>
    <t>1915025291</t>
  </si>
  <si>
    <t>S-1502531/46777/2019</t>
  </si>
  <si>
    <t>1915025311</t>
  </si>
  <si>
    <t>Jonáš Martin</t>
  </si>
  <si>
    <t>71250581</t>
  </si>
  <si>
    <t>S-1502532/46789/2019</t>
  </si>
  <si>
    <t>1915025321</t>
  </si>
  <si>
    <t>NATUR HB, s.r.o.</t>
  </si>
  <si>
    <t>26011450</t>
  </si>
  <si>
    <t>S-1502533/46630/2019</t>
  </si>
  <si>
    <t>1915025331</t>
  </si>
  <si>
    <t>Páral Jaroslav</t>
  </si>
  <si>
    <t>42635764</t>
  </si>
  <si>
    <t>S-1502534/46617/2019</t>
  </si>
  <si>
    <t>1915025341</t>
  </si>
  <si>
    <t>Krejčí František</t>
  </si>
  <si>
    <t>18198473</t>
  </si>
  <si>
    <t>S-1502535/46584/2019</t>
  </si>
  <si>
    <t>1915025351</t>
  </si>
  <si>
    <t>Egertová Marie, Ing.</t>
  </si>
  <si>
    <t>71185658</t>
  </si>
  <si>
    <t>S-1502537/46561/2019</t>
  </si>
  <si>
    <t>1915025371</t>
  </si>
  <si>
    <t>Brychtová Veronika</t>
  </si>
  <si>
    <t>72057165</t>
  </si>
  <si>
    <t>S-1502538/46802/2019</t>
  </si>
  <si>
    <t>1915025381</t>
  </si>
  <si>
    <t>Bukovjan Karel Doc. MVDr. CSc.</t>
  </si>
  <si>
    <t>41440935</t>
  </si>
  <si>
    <t>S-1502539/46812/2019</t>
  </si>
  <si>
    <t>1915025391</t>
  </si>
  <si>
    <t>62697773</t>
  </si>
  <si>
    <t>S-1502540/46550/2019</t>
  </si>
  <si>
    <t>1915025401</t>
  </si>
  <si>
    <t>Brychta Antonín</t>
  </si>
  <si>
    <t>18199941</t>
  </si>
  <si>
    <t>S-1502541/46543/2019</t>
  </si>
  <si>
    <t>1915025411</t>
  </si>
  <si>
    <t>S-1502542/46534/2019</t>
  </si>
  <si>
    <t>1915025421</t>
  </si>
  <si>
    <t>Chlup Josef</t>
  </si>
  <si>
    <t>44042841</t>
  </si>
  <si>
    <t>S-1502543/45775/2019</t>
  </si>
  <si>
    <t>1915025431</t>
  </si>
  <si>
    <t>Chvalkovský Miloš</t>
  </si>
  <si>
    <t>46382305</t>
  </si>
  <si>
    <t>S-1502544/45787/2019</t>
  </si>
  <si>
    <t>1915025441</t>
  </si>
  <si>
    <t>S-1502545/46521/2019</t>
  </si>
  <si>
    <t>1915025451</t>
  </si>
  <si>
    <t>Vomlel Jaromír</t>
  </si>
  <si>
    <t>46260765</t>
  </si>
  <si>
    <t>S-1502546/45801/2019</t>
  </si>
  <si>
    <t>1915025461</t>
  </si>
  <si>
    <t>Špaček Jan, Ing.</t>
  </si>
  <si>
    <t>40939430</t>
  </si>
  <si>
    <t>S-1502547/46510/2019</t>
  </si>
  <si>
    <t>1915025471</t>
  </si>
  <si>
    <t>Kliment Stanislav</t>
  </si>
  <si>
    <t>75020882</t>
  </si>
  <si>
    <t>S-1502548/45815/2019</t>
  </si>
  <si>
    <t>1915025481</t>
  </si>
  <si>
    <t>Agrofarma Ždánice s.r.o.</t>
  </si>
  <si>
    <t>27642321</t>
  </si>
  <si>
    <t>S-1502549/45832/2019</t>
  </si>
  <si>
    <t>1915025491</t>
  </si>
  <si>
    <t>Ryšánek Jaroslav</t>
  </si>
  <si>
    <t>49846744</t>
  </si>
  <si>
    <t>S-1502551/45847/2019</t>
  </si>
  <si>
    <t>1915025511</t>
  </si>
  <si>
    <t>Agro Chotouň s.r.o.</t>
  </si>
  <si>
    <t>01846868</t>
  </si>
  <si>
    <t>S-1502554/45625/2019</t>
  </si>
  <si>
    <t>1915025541</t>
  </si>
  <si>
    <t>Krušina Jan</t>
  </si>
  <si>
    <t>45568359</t>
  </si>
  <si>
    <t>S-1502555/45635/2019</t>
  </si>
  <si>
    <t>1915025551</t>
  </si>
  <si>
    <t>Doležal Martin, Ing.</t>
  </si>
  <si>
    <t>15034810</t>
  </si>
  <si>
    <t>S-1502556/45856/2019</t>
  </si>
  <si>
    <t>1915025561</t>
  </si>
  <si>
    <t>Šmejkal Lubomír</t>
  </si>
  <si>
    <t>46381341</t>
  </si>
  <si>
    <t>S-1502557/45644/2019</t>
  </si>
  <si>
    <t>1915025571</t>
  </si>
  <si>
    <t>Maiwald Štěpán</t>
  </si>
  <si>
    <t>42244102</t>
  </si>
  <si>
    <t>S-1502558/45874/2019</t>
  </si>
  <si>
    <t>1915025581</t>
  </si>
  <si>
    <t>Hykman Josef</t>
  </si>
  <si>
    <t>44672314</t>
  </si>
  <si>
    <t>S-1502560/46822/2019</t>
  </si>
  <si>
    <t>1915025601</t>
  </si>
  <si>
    <t>S-1502562/45767/2019</t>
  </si>
  <si>
    <t>1915025621</t>
  </si>
  <si>
    <t>Linhart Jaroslav</t>
  </si>
  <si>
    <t>46381911</t>
  </si>
  <si>
    <t>S-1502563/45872/2019</t>
  </si>
  <si>
    <t>1915025631</t>
  </si>
  <si>
    <t>Patráková Michaela</t>
  </si>
  <si>
    <t>05020794</t>
  </si>
  <si>
    <t>S-1502564/45771/2019</t>
  </si>
  <si>
    <t>1915025641</t>
  </si>
  <si>
    <t>Socha Oldřich, Ing.</t>
  </si>
  <si>
    <t>40010074</t>
  </si>
  <si>
    <t>S-1502565/45779/2019</t>
  </si>
  <si>
    <t>1915025651</t>
  </si>
  <si>
    <t>POLINE s.r.o.</t>
  </si>
  <si>
    <t>62958500</t>
  </si>
  <si>
    <t>S-1502567/46398/2019</t>
  </si>
  <si>
    <t>1915025671</t>
  </si>
  <si>
    <t>András Miroslav</t>
  </si>
  <si>
    <t>60270357</t>
  </si>
  <si>
    <t>S-1502568/45789/2019</t>
  </si>
  <si>
    <t>1915025681</t>
  </si>
  <si>
    <t>Fassmann Jan</t>
  </si>
  <si>
    <t>49846752</t>
  </si>
  <si>
    <t>S-1502569/46391/2019</t>
  </si>
  <si>
    <t>1915025691</t>
  </si>
  <si>
    <t>S-1502570/45798/2019</t>
  </si>
  <si>
    <t>1915025701</t>
  </si>
  <si>
    <t>Procházka Vít</t>
  </si>
  <si>
    <t>66493064</t>
  </si>
  <si>
    <t>S-1502573/47025/2019</t>
  </si>
  <si>
    <t>1915025731</t>
  </si>
  <si>
    <t>Lichevník Josef</t>
  </si>
  <si>
    <t>41378245</t>
  </si>
  <si>
    <t>S-1502576/47036/2019</t>
  </si>
  <si>
    <t>1915025761</t>
  </si>
  <si>
    <t>S-1502577/46360/2019</t>
  </si>
  <si>
    <t>1915025771</t>
  </si>
  <si>
    <t>Scheithauerová Helena</t>
  </si>
  <si>
    <t>68438567</t>
  </si>
  <si>
    <t>S-1502578/47047/2019</t>
  </si>
  <si>
    <t>1915025781</t>
  </si>
  <si>
    <t>S-1502579/46353/2019</t>
  </si>
  <si>
    <t>1915025791</t>
  </si>
  <si>
    <t>S-1502580/47060/2019</t>
  </si>
  <si>
    <t>1915025801</t>
  </si>
  <si>
    <t>AGROFOREST, s.r.o.</t>
  </si>
  <si>
    <t>46576088</t>
  </si>
  <si>
    <t>S-1502581/46348/2019</t>
  </si>
  <si>
    <t>1915025811</t>
  </si>
  <si>
    <t>Kastl Alexandr</t>
  </si>
  <si>
    <t>47790334</t>
  </si>
  <si>
    <t>S-1502582/47071/2019</t>
  </si>
  <si>
    <t>1915025821</t>
  </si>
  <si>
    <t>JANTAR AGRO RUDNÁ s.r.o.</t>
  </si>
  <si>
    <t>03649814</t>
  </si>
  <si>
    <t>S-1502583/46343/2019</t>
  </si>
  <si>
    <t>1915025831</t>
  </si>
  <si>
    <t>Lebeda Karel</t>
  </si>
  <si>
    <t>42105510</t>
  </si>
  <si>
    <t>S-1502584/46338/2019</t>
  </si>
  <si>
    <t>1915025841</t>
  </si>
  <si>
    <t>Dittrich Karel</t>
  </si>
  <si>
    <t>60270250</t>
  </si>
  <si>
    <t>S-1502585/47075/2019</t>
  </si>
  <si>
    <t>1915025851</t>
  </si>
  <si>
    <t>Glogar František, Ing.</t>
  </si>
  <si>
    <t>69237930</t>
  </si>
  <si>
    <t>S-1502586/46326/2019</t>
  </si>
  <si>
    <t>1915025861</t>
  </si>
  <si>
    <t>Lorenc Josef, Ing.</t>
  </si>
  <si>
    <t>47790784</t>
  </si>
  <si>
    <t>S-1502586/49244/2018</t>
  </si>
  <si>
    <t>1815025861</t>
  </si>
  <si>
    <t>S-1502587/47078/2019</t>
  </si>
  <si>
    <t>1915025871</t>
  </si>
  <si>
    <t>Vepřeková Jarmila</t>
  </si>
  <si>
    <t>47665696</t>
  </si>
  <si>
    <t>S-1502588/47085/2019</t>
  </si>
  <si>
    <t>1915025881</t>
  </si>
  <si>
    <t>S-1502590/46315/2019</t>
  </si>
  <si>
    <t>1915025901</t>
  </si>
  <si>
    <t>Brožová Ivana</t>
  </si>
  <si>
    <t>61357685</t>
  </si>
  <si>
    <t>S-1502591/47095/2019</t>
  </si>
  <si>
    <t>1915025911</t>
  </si>
  <si>
    <t>Pavelka František</t>
  </si>
  <si>
    <t>63058651</t>
  </si>
  <si>
    <t>S-1502592/46309/2019</t>
  </si>
  <si>
    <t>1915025921</t>
  </si>
  <si>
    <t>S-1502593/47104/2019</t>
  </si>
  <si>
    <t>1915025931</t>
  </si>
  <si>
    <t>Konopková Ivana, Ing.</t>
  </si>
  <si>
    <t>16638999</t>
  </si>
  <si>
    <t>S-1502594/47106/2019</t>
  </si>
  <si>
    <t>1915025941</t>
  </si>
  <si>
    <t>Hoško Jan</t>
  </si>
  <si>
    <t>47991526</t>
  </si>
  <si>
    <t>S-1502598/45995/2019</t>
  </si>
  <si>
    <t>1915025981</t>
  </si>
  <si>
    <t>Nevole Jaroslav, Ing.</t>
  </si>
  <si>
    <t>48161284</t>
  </si>
  <si>
    <t>S-1502600/46005/2019</t>
  </si>
  <si>
    <t>1915026001</t>
  </si>
  <si>
    <t>AGROSPOL HOSTOVICE, a.s.</t>
  </si>
  <si>
    <t>25280406</t>
  </si>
  <si>
    <t>S-1502601/46018/2019</t>
  </si>
  <si>
    <t>1915026011</t>
  </si>
  <si>
    <t>Hlásný Aleš</t>
  </si>
  <si>
    <t>42939739</t>
  </si>
  <si>
    <t>S-1502603/46039/2019</t>
  </si>
  <si>
    <t>1915026031</t>
  </si>
  <si>
    <t>S-1502603/49247/2018</t>
  </si>
  <si>
    <t>1815026031</t>
  </si>
  <si>
    <t>S-1502604/46066/2019</t>
  </si>
  <si>
    <t>1915026041</t>
  </si>
  <si>
    <t>Štěpanovský Josef, Ing.</t>
  </si>
  <si>
    <t>44487886</t>
  </si>
  <si>
    <t>S-1502604/49245/2018</t>
  </si>
  <si>
    <t>1815026041</t>
  </si>
  <si>
    <t>Švec Radek</t>
  </si>
  <si>
    <t>65943236</t>
  </si>
  <si>
    <t>S-1502605/46076/2019</t>
  </si>
  <si>
    <t>1915026051</t>
  </si>
  <si>
    <t>S-1502606/46669/2019</t>
  </si>
  <si>
    <t>1915026061</t>
  </si>
  <si>
    <t>S-1502607/46084/2019</t>
  </si>
  <si>
    <t>1915026071</t>
  </si>
  <si>
    <t>16216016</t>
  </si>
  <si>
    <t>S-1502609/46095/2019</t>
  </si>
  <si>
    <t>1915026091</t>
  </si>
  <si>
    <t>Kačer Pavel</t>
  </si>
  <si>
    <t>41260902</t>
  </si>
  <si>
    <t>S-1502610/46682/2019</t>
  </si>
  <si>
    <t>1915026101</t>
  </si>
  <si>
    <t>S-1502611/46116/2019</t>
  </si>
  <si>
    <t>1915026111</t>
  </si>
  <si>
    <t>S-1502612/46134/2019</t>
  </si>
  <si>
    <t>1915026121</t>
  </si>
  <si>
    <t>S-1502615/46124/2019</t>
  </si>
  <si>
    <t>1915026151</t>
  </si>
  <si>
    <t>Pýcha Jaroslav</t>
  </si>
  <si>
    <t>48161586</t>
  </si>
  <si>
    <t>S-1502616/46695/2019</t>
  </si>
  <si>
    <t>1915026161</t>
  </si>
  <si>
    <t>Loužek s.r.o.</t>
  </si>
  <si>
    <t>46712607</t>
  </si>
  <si>
    <t>S-1502616/49951/2018</t>
  </si>
  <si>
    <t>1815026161</t>
  </si>
  <si>
    <t>S-1502617/46705/2019</t>
  </si>
  <si>
    <t>1915026171</t>
  </si>
  <si>
    <t>Dittrich Václav</t>
  </si>
  <si>
    <t>70943303</t>
  </si>
  <si>
    <t>S-1502618/46000/2019</t>
  </si>
  <si>
    <t>1915026181</t>
  </si>
  <si>
    <t>Miler Leoš</t>
  </si>
  <si>
    <t>42714303</t>
  </si>
  <si>
    <t>S-1502619/46709/2019</t>
  </si>
  <si>
    <t>1915026191</t>
  </si>
  <si>
    <t>Dittrich Dalibor</t>
  </si>
  <si>
    <t>63129345</t>
  </si>
  <si>
    <t>S-1502621/46715/2019</t>
  </si>
  <si>
    <t>1915026211</t>
  </si>
  <si>
    <t>67812066</t>
  </si>
  <si>
    <t>S-1502623/46023/2019</t>
  </si>
  <si>
    <t>1915026231</t>
  </si>
  <si>
    <t>S-1502624/46727/2019</t>
  </si>
  <si>
    <t>1915026241</t>
  </si>
  <si>
    <t>Materna Josef</t>
  </si>
  <si>
    <t>44256671</t>
  </si>
  <si>
    <t>S-1502625/46734/2019</t>
  </si>
  <si>
    <t>1915026251</t>
  </si>
  <si>
    <t>Kadavý Zbyněk</t>
  </si>
  <si>
    <t>76064344</t>
  </si>
  <si>
    <t>S-1502626/46742/2019</t>
  </si>
  <si>
    <t>1915026261</t>
  </si>
  <si>
    <t>Opat Zdeněk</t>
  </si>
  <si>
    <t>41295081</t>
  </si>
  <si>
    <t>S-1502627/46750/2019</t>
  </si>
  <si>
    <t>1915026271</t>
  </si>
  <si>
    <t>S-1502628/46755/2019</t>
  </si>
  <si>
    <t>1915026281</t>
  </si>
  <si>
    <t>Rychtr Jan</t>
  </si>
  <si>
    <t>40228169</t>
  </si>
  <si>
    <t>S-1502629/46762/2019</t>
  </si>
  <si>
    <t>1915026291</t>
  </si>
  <si>
    <t>Keprta Josef</t>
  </si>
  <si>
    <t>42105323</t>
  </si>
  <si>
    <t>S-1502630/46769/2019</t>
  </si>
  <si>
    <t>1915026301</t>
  </si>
  <si>
    <t>Brudný Valtr</t>
  </si>
  <si>
    <t>47789484</t>
  </si>
  <si>
    <t>S-1502631/46775/2019</t>
  </si>
  <si>
    <t>1915026311</t>
  </si>
  <si>
    <t>Legutková Šárka, Ing.</t>
  </si>
  <si>
    <t>69908079</t>
  </si>
  <si>
    <t>S-1502632/45704/2019</t>
  </si>
  <si>
    <t>1915026321</t>
  </si>
  <si>
    <t>Kubíček Jaroslav</t>
  </si>
  <si>
    <t>70965617</t>
  </si>
  <si>
    <t>S-1502633/45715/2019</t>
  </si>
  <si>
    <t>1915026331</t>
  </si>
  <si>
    <t>Novák Vratislav</t>
  </si>
  <si>
    <t>46382291</t>
  </si>
  <si>
    <t>S-1502634/45730/2019</t>
  </si>
  <si>
    <t>1915026341</t>
  </si>
  <si>
    <t>Mužík Miroslav</t>
  </si>
  <si>
    <t>01106589</t>
  </si>
  <si>
    <t>S-1502635/45735/2019</t>
  </si>
  <si>
    <t>1915026351</t>
  </si>
  <si>
    <t>Divíšek Karel</t>
  </si>
  <si>
    <t>44675488</t>
  </si>
  <si>
    <t>S-1502636/45743/2019</t>
  </si>
  <si>
    <t>1915026361</t>
  </si>
  <si>
    <t>S-1502637/45754/2019</t>
  </si>
  <si>
    <t>1915026371</t>
  </si>
  <si>
    <t>Klabzuba František</t>
  </si>
  <si>
    <t>48665479</t>
  </si>
  <si>
    <t>S-1502638/45764/2019</t>
  </si>
  <si>
    <t>1915026381</t>
  </si>
  <si>
    <t>Klabzubová Běla</t>
  </si>
  <si>
    <t>72565691</t>
  </si>
  <si>
    <t>S-1502639/46030/2019</t>
  </si>
  <si>
    <t>1915026391</t>
  </si>
  <si>
    <t>Macháčková Ivana</t>
  </si>
  <si>
    <t>62491351</t>
  </si>
  <si>
    <t>S-1502640/46035/2019</t>
  </si>
  <si>
    <t>1915026401</t>
  </si>
  <si>
    <t>S-1502641/46040/2019</t>
  </si>
  <si>
    <t>1915026411</t>
  </si>
  <si>
    <t>S-1502642/46046/2019</t>
  </si>
  <si>
    <t>1915026421</t>
  </si>
  <si>
    <t>Zem. spol. SKALSKO, s.r.o. Zem. spol. SKALSKO, GmbH (pro ostatní jazyky)</t>
  </si>
  <si>
    <t>47534800</t>
  </si>
  <si>
    <t>S-1502643/46053/2019</t>
  </si>
  <si>
    <t>1915026431</t>
  </si>
  <si>
    <t>Dvorský Petr</t>
  </si>
  <si>
    <t>69000778</t>
  </si>
  <si>
    <t>S-1502644/46057/2019</t>
  </si>
  <si>
    <t>1915026441</t>
  </si>
  <si>
    <t>Kredba František, Ing.</t>
  </si>
  <si>
    <t>42719356</t>
  </si>
  <si>
    <t>S-1502645/46061/2019</t>
  </si>
  <si>
    <t>1915026451</t>
  </si>
  <si>
    <t>AGRO - RÁJ s.r.o.</t>
  </si>
  <si>
    <t>27372502</t>
  </si>
  <si>
    <t>S-1502646/46065/2019</t>
  </si>
  <si>
    <t>1915026461</t>
  </si>
  <si>
    <t>Pekař Václav</t>
  </si>
  <si>
    <t>62452606</t>
  </si>
  <si>
    <t>S-1502647/46070/2019</t>
  </si>
  <si>
    <t>1915026471</t>
  </si>
  <si>
    <t>Hybler Pavel</t>
  </si>
  <si>
    <t>18572537</t>
  </si>
  <si>
    <t>S-1502648/46077/2019</t>
  </si>
  <si>
    <t>1915026481</t>
  </si>
  <si>
    <t>S-1502649/46085/2019</t>
  </si>
  <si>
    <t>1915026491</t>
  </si>
  <si>
    <t>S-1502650/46089/2019</t>
  </si>
  <si>
    <t>1915026501</t>
  </si>
  <si>
    <t>Olbrich Robert, Ing.</t>
  </si>
  <si>
    <t>62453041</t>
  </si>
  <si>
    <t>S-1502651/46094/2019</t>
  </si>
  <si>
    <t>1915026511</t>
  </si>
  <si>
    <t>AGROFARMA JABKENICE, s.r.o.</t>
  </si>
  <si>
    <t>28240286</t>
  </si>
  <si>
    <t>S-1502652/46098/2019</t>
  </si>
  <si>
    <t>1915026521</t>
  </si>
  <si>
    <t>S-1502653/46102/2019</t>
  </si>
  <si>
    <t>1915026531</t>
  </si>
  <si>
    <t>S-1502654/46106/2019</t>
  </si>
  <si>
    <t>1915026541</t>
  </si>
  <si>
    <t>Piroutek Ladislav</t>
  </si>
  <si>
    <t>62451651</t>
  </si>
  <si>
    <t>S-1502655/46109/2019</t>
  </si>
  <si>
    <t>1915026551</t>
  </si>
  <si>
    <t>Zemědělské družstvo Luštěnice</t>
  </si>
  <si>
    <t>00105601</t>
  </si>
  <si>
    <t>S-1502656/46114/2019</t>
  </si>
  <si>
    <t>1915026561</t>
  </si>
  <si>
    <t>Zemědělské družstvo Mečeříž</t>
  </si>
  <si>
    <t>00105619</t>
  </si>
  <si>
    <t>S-1502657/46120/2019</t>
  </si>
  <si>
    <t>1915026571</t>
  </si>
  <si>
    <t>Rolnické družstvo Bezno</t>
  </si>
  <si>
    <t>46351175</t>
  </si>
  <si>
    <t>S-1502658/46125/2019</t>
  </si>
  <si>
    <t>1915026581</t>
  </si>
  <si>
    <t>Hrabě František, Ing.</t>
  </si>
  <si>
    <t>42714184</t>
  </si>
  <si>
    <t>S-1502659/46131/2019</t>
  </si>
  <si>
    <t>1915026591</t>
  </si>
  <si>
    <t>S-1502660/46135/2019</t>
  </si>
  <si>
    <t>1915026601</t>
  </si>
  <si>
    <t>Maštalíř Josef</t>
  </si>
  <si>
    <t>40017311</t>
  </si>
  <si>
    <t>S-1502661/46139/2019</t>
  </si>
  <si>
    <t>1915026611</t>
  </si>
  <si>
    <t>S-1502662/46144/2019</t>
  </si>
  <si>
    <t>1915026621</t>
  </si>
  <si>
    <t>S-1502664/46155/2019</t>
  </si>
  <si>
    <t>1915026641</t>
  </si>
  <si>
    <t>Zmatlíková Zdeňka</t>
  </si>
  <si>
    <t>42717221</t>
  </si>
  <si>
    <t>S-1502665/46159/2019</t>
  </si>
  <si>
    <t>1915026651</t>
  </si>
  <si>
    <t>Zmatlíková Eva</t>
  </si>
  <si>
    <t>01504142</t>
  </si>
  <si>
    <t>S-1502666/46165/2019</t>
  </si>
  <si>
    <t>1915026661</t>
  </si>
  <si>
    <t>S-1502666/50404/2018</t>
  </si>
  <si>
    <t>1815026661</t>
  </si>
  <si>
    <t>S-1502667/46176/2019</t>
  </si>
  <si>
    <t>1915026671</t>
  </si>
  <si>
    <t>Pavlíček Josef</t>
  </si>
  <si>
    <t>62486004</t>
  </si>
  <si>
    <t>S-1502668/46181/2019</t>
  </si>
  <si>
    <t>1915026681</t>
  </si>
  <si>
    <t>Hložek Vladimír</t>
  </si>
  <si>
    <t>04656024</t>
  </si>
  <si>
    <t>S-1502669/46194/2019</t>
  </si>
  <si>
    <t>1915026691</t>
  </si>
  <si>
    <t>Míchal Josef</t>
  </si>
  <si>
    <t>42716811</t>
  </si>
  <si>
    <t>S-1502670/46202/2019</t>
  </si>
  <si>
    <t>1915026701</t>
  </si>
  <si>
    <t>FARMA KNĚŽMOST s.r.o.</t>
  </si>
  <si>
    <t>03676129</t>
  </si>
  <si>
    <t>S-1502671/46208/2019</t>
  </si>
  <si>
    <t>1915026711</t>
  </si>
  <si>
    <t>Společnost vlastníků půdy, spol. s r.o.</t>
  </si>
  <si>
    <t>45149496</t>
  </si>
  <si>
    <t>S-1502672/46216/2019</t>
  </si>
  <si>
    <t>1915026721</t>
  </si>
  <si>
    <t>S-1502673/46220/2019</t>
  </si>
  <si>
    <t>1915026731</t>
  </si>
  <si>
    <t>Agrofarma Řehnice s.r.o.</t>
  </si>
  <si>
    <t>07698500</t>
  </si>
  <si>
    <t>S-1502674/46229/2019</t>
  </si>
  <si>
    <t>1915026741</t>
  </si>
  <si>
    <t>Zemědělská společnost Katusice s.r.o.</t>
  </si>
  <si>
    <t>47051701</t>
  </si>
  <si>
    <t>S-1502676/47426/2019</t>
  </si>
  <si>
    <t>1915026761</t>
  </si>
  <si>
    <t>S-1502677/47478/2019</t>
  </si>
  <si>
    <t>1915026771</t>
  </si>
  <si>
    <t>Sychra Stanislav</t>
  </si>
  <si>
    <t>75127351</t>
  </si>
  <si>
    <t>S-1502679/47467/2019</t>
  </si>
  <si>
    <t>1915026791</t>
  </si>
  <si>
    <t>S-1502680/47464/2019</t>
  </si>
  <si>
    <t>1915026801</t>
  </si>
  <si>
    <t>Hubálovský Miloš</t>
  </si>
  <si>
    <t>64813461</t>
  </si>
  <si>
    <t>S-1502681/47448/2019</t>
  </si>
  <si>
    <t>1915026811</t>
  </si>
  <si>
    <t>Vejnar Pavel</t>
  </si>
  <si>
    <t>64813002</t>
  </si>
  <si>
    <t>S-1502682/47441/2019</t>
  </si>
  <si>
    <t>1915026821</t>
  </si>
  <si>
    <t>Koníček Lukáš</t>
  </si>
  <si>
    <t>86696572</t>
  </si>
  <si>
    <t>S-1502683/47419/2019</t>
  </si>
  <si>
    <t>1915026831</t>
  </si>
  <si>
    <t>Hnízdo Jaroslav</t>
  </si>
  <si>
    <t>18850430</t>
  </si>
  <si>
    <t>S-1502685/47397/2019</t>
  </si>
  <si>
    <t>1915026851</t>
  </si>
  <si>
    <t>Krofta Kamil Ing.</t>
  </si>
  <si>
    <t>15733335</t>
  </si>
  <si>
    <t>S-1502688/47381/2019</t>
  </si>
  <si>
    <t>1915026881</t>
  </si>
  <si>
    <t>Laski Karel, Ing.</t>
  </si>
  <si>
    <t>46411437</t>
  </si>
  <si>
    <t>S-1502690/47832/2019</t>
  </si>
  <si>
    <t>1915026901</t>
  </si>
  <si>
    <t>Daňhel Jaroslav</t>
  </si>
  <si>
    <t>60414049</t>
  </si>
  <si>
    <t>S-1502691/47842/2019</t>
  </si>
  <si>
    <t>1915026911</t>
  </si>
  <si>
    <t>Kaláb Luboš</t>
  </si>
  <si>
    <t>60415240</t>
  </si>
  <si>
    <t>S-1502692/47845/2019</t>
  </si>
  <si>
    <t>1915026921</t>
  </si>
  <si>
    <t>Kazatel František</t>
  </si>
  <si>
    <t>44061056</t>
  </si>
  <si>
    <t>S-1502693/47729/2019</t>
  </si>
  <si>
    <t>1915026931</t>
  </si>
  <si>
    <t>Tomášek Libor</t>
  </si>
  <si>
    <t>47852445</t>
  </si>
  <si>
    <t>S-1502702/47901/2019</t>
  </si>
  <si>
    <t>1915027021</t>
  </si>
  <si>
    <t>S-1502703/47897/2019</t>
  </si>
  <si>
    <t>1915027031</t>
  </si>
  <si>
    <t>Kazilovský Vlastimír</t>
  </si>
  <si>
    <t>45374449</t>
  </si>
  <si>
    <t>S-1502704/47895/2019</t>
  </si>
  <si>
    <t>1915027041</t>
  </si>
  <si>
    <t>Maroušek Josef</t>
  </si>
  <si>
    <t>45374678</t>
  </si>
  <si>
    <t>S-1502705/47889/2019</t>
  </si>
  <si>
    <t>1915027051</t>
  </si>
  <si>
    <t>Šupka Darek</t>
  </si>
  <si>
    <t>66364051</t>
  </si>
  <si>
    <t>S-1502706/47885/2019</t>
  </si>
  <si>
    <t>1915027061</t>
  </si>
  <si>
    <t>Šupka Bohumil, Ing.</t>
  </si>
  <si>
    <t>10382381</t>
  </si>
  <si>
    <t>S-1502707/47879/2019</t>
  </si>
  <si>
    <t>1915027071</t>
  </si>
  <si>
    <t>45376689</t>
  </si>
  <si>
    <t>S-1502708/47563/2019</t>
  </si>
  <si>
    <t>1915027081</t>
  </si>
  <si>
    <t>Krška Petr</t>
  </si>
  <si>
    <t>72131675</t>
  </si>
  <si>
    <t>S-1502709/47587/2019</t>
  </si>
  <si>
    <t>1915027091</t>
  </si>
  <si>
    <t>Mikoláš Jiří</t>
  </si>
  <si>
    <t>60076500</t>
  </si>
  <si>
    <t>S-1502710/47595/2019</t>
  </si>
  <si>
    <t>1915027101</t>
  </si>
  <si>
    <t>S-1502711/47612/2019</t>
  </si>
  <si>
    <t>1915027111</t>
  </si>
  <si>
    <t>S-1502712/47629/2019</t>
  </si>
  <si>
    <t>1915027121</t>
  </si>
  <si>
    <t>Frejlach Jan</t>
  </si>
  <si>
    <t>45020850</t>
  </si>
  <si>
    <t>S-1502713/47653/2019</t>
  </si>
  <si>
    <t>1915027131</t>
  </si>
  <si>
    <t>Krška Zdeněk</t>
  </si>
  <si>
    <t>71224980</t>
  </si>
  <si>
    <t>S-1502714/47664/2019</t>
  </si>
  <si>
    <t>1915027141</t>
  </si>
  <si>
    <t>Kršková Jiřina</t>
  </si>
  <si>
    <t>71224971</t>
  </si>
  <si>
    <t>S-1502715/47677/2019</t>
  </si>
  <si>
    <t>1915027151</t>
  </si>
  <si>
    <t>Strnad Adolf</t>
  </si>
  <si>
    <t>15769542</t>
  </si>
  <si>
    <t>S-1502716/47821/2019</t>
  </si>
  <si>
    <t>1915027161</t>
  </si>
  <si>
    <t>ZEMSPOL Kuchařovice s.r.o.</t>
  </si>
  <si>
    <t>25524119</t>
  </si>
  <si>
    <t>S-1502717/47815/2019</t>
  </si>
  <si>
    <t>1915027171</t>
  </si>
  <si>
    <t>Zemědělské družstvo  Šatov</t>
  </si>
  <si>
    <t>00143146</t>
  </si>
  <si>
    <t>S-1502718/47811/2019</t>
  </si>
  <si>
    <t>1915027181</t>
  </si>
  <si>
    <t>Rodinná farma Janíčkova s.r.o.</t>
  </si>
  <si>
    <t>03627730</t>
  </si>
  <si>
    <t>S-1502719/47804/2019</t>
  </si>
  <si>
    <t>1915027191</t>
  </si>
  <si>
    <t>Brabec Leoš</t>
  </si>
  <si>
    <t>64437230</t>
  </si>
  <si>
    <t>S-1502720/47792/2019</t>
  </si>
  <si>
    <t>1915027201</t>
  </si>
  <si>
    <t>Šeiner Miloš</t>
  </si>
  <si>
    <t>49948601</t>
  </si>
  <si>
    <t>S-1502721/47788/2019</t>
  </si>
  <si>
    <t>1915027211</t>
  </si>
  <si>
    <t>Farma Žďárský - Vedrovice s.r.o.</t>
  </si>
  <si>
    <t>04048971</t>
  </si>
  <si>
    <t>S-1502722/47776/2019</t>
  </si>
  <si>
    <t>1915027221</t>
  </si>
  <si>
    <t>Novák Jiří, Ing.</t>
  </si>
  <si>
    <t>62848151</t>
  </si>
  <si>
    <t>S-1502723/47758/2019</t>
  </si>
  <si>
    <t>1915027231</t>
  </si>
  <si>
    <t>Kasalová Miluše</t>
  </si>
  <si>
    <t>14647338</t>
  </si>
  <si>
    <t>S-1502724/47830/2019</t>
  </si>
  <si>
    <t>1915027241</t>
  </si>
  <si>
    <t>S-1502725/47802/2019</t>
  </si>
  <si>
    <t>1915027251</t>
  </si>
  <si>
    <t>Mész Václav, Ing.</t>
  </si>
  <si>
    <t>70966184</t>
  </si>
  <si>
    <t>S-1502727/47777/2019</t>
  </si>
  <si>
    <t>1915027271</t>
  </si>
  <si>
    <t>Votava Petr</t>
  </si>
  <si>
    <t>64437825</t>
  </si>
  <si>
    <t>S-1502728/47767/2019</t>
  </si>
  <si>
    <t>1915027281</t>
  </si>
  <si>
    <t>Pátek Jiří, Ing.</t>
  </si>
  <si>
    <t>13395076</t>
  </si>
  <si>
    <t>S-1502729/47761/2019</t>
  </si>
  <si>
    <t>1915027291</t>
  </si>
  <si>
    <t>Kasalová Marta, Mgr.</t>
  </si>
  <si>
    <t>01997122</t>
  </si>
  <si>
    <t>S-1502730/47738/2019</t>
  </si>
  <si>
    <t>1915027301</t>
  </si>
  <si>
    <t>Kolros Antonín</t>
  </si>
  <si>
    <t>64405842</t>
  </si>
  <si>
    <t>S-1502733/47913/2019</t>
  </si>
  <si>
    <t>1915027331</t>
  </si>
  <si>
    <t>Zemědělské družstvo Mříčná - Peřimov</t>
  </si>
  <si>
    <t>00128945</t>
  </si>
  <si>
    <t>S-1502734/47593/2019</t>
  </si>
  <si>
    <t>1915027341</t>
  </si>
  <si>
    <t>LP AGRO s.r.o.</t>
  </si>
  <si>
    <t>29279186</t>
  </si>
  <si>
    <t>S-1502735/47599/2019</t>
  </si>
  <si>
    <t>1915027351</t>
  </si>
  <si>
    <t>Voňka Petr</t>
  </si>
  <si>
    <t>68726287</t>
  </si>
  <si>
    <t>S-1502736/47607/2019</t>
  </si>
  <si>
    <t>1915027361</t>
  </si>
  <si>
    <t>Cenková Marie</t>
  </si>
  <si>
    <t>67610625</t>
  </si>
  <si>
    <t>S-1502737/47614/2019</t>
  </si>
  <si>
    <t>1915027371</t>
  </si>
  <si>
    <t>Voňková Svatava</t>
  </si>
  <si>
    <t>75118441</t>
  </si>
  <si>
    <t>S-1502738/47619/2019</t>
  </si>
  <si>
    <t>1915027381</t>
  </si>
  <si>
    <t>S-1502739/47628/2019</t>
  </si>
  <si>
    <t>1915027391</t>
  </si>
  <si>
    <t>Rotreklová Ivana</t>
  </si>
  <si>
    <t>75114101</t>
  </si>
  <si>
    <t>S-1502740/47634/2019</t>
  </si>
  <si>
    <t>1915027401</t>
  </si>
  <si>
    <t>Hanák Jan Ing.</t>
  </si>
  <si>
    <t>45425361</t>
  </si>
  <si>
    <t>S-1502741/47641/2019</t>
  </si>
  <si>
    <t>1915027411</t>
  </si>
  <si>
    <t>05895057</t>
  </si>
  <si>
    <t>S-1502742/47646/2019</t>
  </si>
  <si>
    <t>1915027421</t>
  </si>
  <si>
    <t>Zemědělské a obchodní družstvo Letonice</t>
  </si>
  <si>
    <t>46983902</t>
  </si>
  <si>
    <t>S-1502744/47665/2019</t>
  </si>
  <si>
    <t>1915027441</t>
  </si>
  <si>
    <t>Kučera Milan, Ing.</t>
  </si>
  <si>
    <t>46272305</t>
  </si>
  <si>
    <t>S-1502745/48213/2019</t>
  </si>
  <si>
    <t>1915027451</t>
  </si>
  <si>
    <t>S-1502746/48220/2019</t>
  </si>
  <si>
    <t>1915027461</t>
  </si>
  <si>
    <t>S-1502747/48239/2019</t>
  </si>
  <si>
    <t>1915027471</t>
  </si>
  <si>
    <t>Šmejkal Zdeněk</t>
  </si>
  <si>
    <t>72062801</t>
  </si>
  <si>
    <t>S-1502748/48246/2019</t>
  </si>
  <si>
    <t>1915027481</t>
  </si>
  <si>
    <t>S-1502749/48267/2019</t>
  </si>
  <si>
    <t>1915027491</t>
  </si>
  <si>
    <t>Miklasová Lenka</t>
  </si>
  <si>
    <t>75000130</t>
  </si>
  <si>
    <t>S-1502750/48276/2019</t>
  </si>
  <si>
    <t>1915027501</t>
  </si>
  <si>
    <t>Rebeka Zdeněk</t>
  </si>
  <si>
    <t>46688048</t>
  </si>
  <si>
    <t>S-1502751/48014/2019</t>
  </si>
  <si>
    <t>1915027511</t>
  </si>
  <si>
    <t>SaP Agro s.r.o.</t>
  </si>
  <si>
    <t>27714128</t>
  </si>
  <si>
    <t>S-1502752/48017/2019</t>
  </si>
  <si>
    <t>1915027521</t>
  </si>
  <si>
    <t>Mlčoch Jiří</t>
  </si>
  <si>
    <t>49138316</t>
  </si>
  <si>
    <t>S-1502753/48026/2019</t>
  </si>
  <si>
    <t>1915027531</t>
  </si>
  <si>
    <t>Hýbl Josef</t>
  </si>
  <si>
    <t>48464678</t>
  </si>
  <si>
    <t>S-1502754/48037/2019</t>
  </si>
  <si>
    <t>1915027541</t>
  </si>
  <si>
    <t>S-1502756/48058/2019</t>
  </si>
  <si>
    <t>1915027561</t>
  </si>
  <si>
    <t>Kuchařová Mádrová Radka</t>
  </si>
  <si>
    <t>06994954</t>
  </si>
  <si>
    <t>S-1502757/48065/2019</t>
  </si>
  <si>
    <t>1915027571</t>
  </si>
  <si>
    <t>S-1502759/47999/2019</t>
  </si>
  <si>
    <t>1915027591</t>
  </si>
  <si>
    <t>Tláskal Petr</t>
  </si>
  <si>
    <t>48651770</t>
  </si>
  <si>
    <t>S-1502760/48002/2019</t>
  </si>
  <si>
    <t>1915027601</t>
  </si>
  <si>
    <t>S-1502761/47952/2019</t>
  </si>
  <si>
    <t>1915027611</t>
  </si>
  <si>
    <t>S-1502762/47956/2019</t>
  </si>
  <si>
    <t>1915027621</t>
  </si>
  <si>
    <t>Říhánek Václav</t>
  </si>
  <si>
    <t>41648528</t>
  </si>
  <si>
    <t>S-1502763/47959/2019</t>
  </si>
  <si>
    <t>1915027631</t>
  </si>
  <si>
    <t>Tomášek Oto</t>
  </si>
  <si>
    <t>18246991</t>
  </si>
  <si>
    <t>S-1502765/47982/2019</t>
  </si>
  <si>
    <t>1915027651</t>
  </si>
  <si>
    <t>Černík Václav</t>
  </si>
  <si>
    <t>47734400</t>
  </si>
  <si>
    <t>S-1502766/47986/2019</t>
  </si>
  <si>
    <t>1915027661</t>
  </si>
  <si>
    <t>S-1502768/48148/2019</t>
  </si>
  <si>
    <t>1915027681</t>
  </si>
  <si>
    <t>Krejča František</t>
  </si>
  <si>
    <t>16853911</t>
  </si>
  <si>
    <t>S-1502769/48042/2019</t>
  </si>
  <si>
    <t>1915027691</t>
  </si>
  <si>
    <t>Krejčová Jiřina</t>
  </si>
  <si>
    <t>46650717</t>
  </si>
  <si>
    <t>S-1502770/48051/2019</t>
  </si>
  <si>
    <t>1915027701</t>
  </si>
  <si>
    <t>S-1502771/48061/2019</t>
  </si>
  <si>
    <t>1915027711</t>
  </si>
  <si>
    <t>Bláha Lukáš, Ing.</t>
  </si>
  <si>
    <t>72033631</t>
  </si>
  <si>
    <t>S-1502772/48070/2019</t>
  </si>
  <si>
    <t>1915027721</t>
  </si>
  <si>
    <t>Kuzdas Pavel</t>
  </si>
  <si>
    <t>49057553</t>
  </si>
  <si>
    <t>S-1502773/48077/2019</t>
  </si>
  <si>
    <t>1915027731</t>
  </si>
  <si>
    <t>Vytiska Josef</t>
  </si>
  <si>
    <t>71209085</t>
  </si>
  <si>
    <t>S-1502774/48081/2019</t>
  </si>
  <si>
    <t>1915027741</t>
  </si>
  <si>
    <t>41890302</t>
  </si>
  <si>
    <t>S-1502775/48085/2019</t>
  </si>
  <si>
    <t>1915027751</t>
  </si>
  <si>
    <t>S-1502777/48101/2019</t>
  </si>
  <si>
    <t>1915027771</t>
  </si>
  <si>
    <t>Přibyl Josef, Ing.</t>
  </si>
  <si>
    <t>46650016</t>
  </si>
  <si>
    <t>S-1502778/48108/2019</t>
  </si>
  <si>
    <t>1915027781</t>
  </si>
  <si>
    <t>Přibyl Ondřej, Bc.</t>
  </si>
  <si>
    <t>04888570</t>
  </si>
  <si>
    <t>S-1502779/48134/2019</t>
  </si>
  <si>
    <t>1915027791</t>
  </si>
  <si>
    <t>S-1502780/48139/2019</t>
  </si>
  <si>
    <t>1915027801</t>
  </si>
  <si>
    <t>S-1502781/48154/2019</t>
  </si>
  <si>
    <t>1915027811</t>
  </si>
  <si>
    <t>Šnitová Naděžda</t>
  </si>
  <si>
    <t>65407601</t>
  </si>
  <si>
    <t>S-1502782/48169/2019</t>
  </si>
  <si>
    <t>1915027821</t>
  </si>
  <si>
    <t>S-1502783/48177/2019</t>
  </si>
  <si>
    <t>1915027831</t>
  </si>
  <si>
    <t>Hadrava Jiří</t>
  </si>
  <si>
    <t>71236368</t>
  </si>
  <si>
    <t>S-1502784/48184/2019</t>
  </si>
  <si>
    <t>1915027841</t>
  </si>
  <si>
    <t>S-1502786/48198/2019</t>
  </si>
  <si>
    <t>1915027861</t>
  </si>
  <si>
    <t>Získal Petr</t>
  </si>
  <si>
    <t>13522779</t>
  </si>
  <si>
    <t>S-1502787/48211/2019</t>
  </si>
  <si>
    <t>1915027871</t>
  </si>
  <si>
    <t>Sekava Josef</t>
  </si>
  <si>
    <t>70904863</t>
  </si>
  <si>
    <t>S-1502788/48222/2019</t>
  </si>
  <si>
    <t>1915027881</t>
  </si>
  <si>
    <t>Vališ Josef</t>
  </si>
  <si>
    <t>76105156</t>
  </si>
  <si>
    <t>S-1502789/48230/2019</t>
  </si>
  <si>
    <t>1915027891</t>
  </si>
  <si>
    <t>Chuchel Jan</t>
  </si>
  <si>
    <t>41888740</t>
  </si>
  <si>
    <t>S-1502790/48236/2019</t>
  </si>
  <si>
    <t>1915027901</t>
  </si>
  <si>
    <t>Chuchel Jan, Ing.</t>
  </si>
  <si>
    <t>04672046</t>
  </si>
  <si>
    <t>S-1502791/48247/2019</t>
  </si>
  <si>
    <t>1915027911</t>
  </si>
  <si>
    <t>45034770</t>
  </si>
  <si>
    <t>S-1502794/48271/2019</t>
  </si>
  <si>
    <t>1915027941</t>
  </si>
  <si>
    <t>S-1502795/48280/2019</t>
  </si>
  <si>
    <t>1915027951</t>
  </si>
  <si>
    <t>S-1502796/48291/2019</t>
  </si>
  <si>
    <t>1915027961</t>
  </si>
  <si>
    <t>S-1502797/48509/2019</t>
  </si>
  <si>
    <t>1915027971</t>
  </si>
  <si>
    <t>Chvojková Tereza, Ing.</t>
  </si>
  <si>
    <t>87182548</t>
  </si>
  <si>
    <t>S-1502798/48515/2019</t>
  </si>
  <si>
    <t>1915027981</t>
  </si>
  <si>
    <t>Netolický Ladislav, DiS.</t>
  </si>
  <si>
    <t>04846656</t>
  </si>
  <si>
    <t>S-1502799/48520/2019</t>
  </si>
  <si>
    <t>1915027991</t>
  </si>
  <si>
    <t>S-1502800/48523/2019</t>
  </si>
  <si>
    <t>1915028001</t>
  </si>
  <si>
    <t>Vyskočil Jaromír</t>
  </si>
  <si>
    <t>43503560</t>
  </si>
  <si>
    <t>S-1502801/48526/2019</t>
  </si>
  <si>
    <t>1915028011</t>
  </si>
  <si>
    <t>Šafránek Jaroslav</t>
  </si>
  <si>
    <t>45970556</t>
  </si>
  <si>
    <t>S-1502802/48527/2019</t>
  </si>
  <si>
    <t>1915028021</t>
  </si>
  <si>
    <t>Hromádko Josef</t>
  </si>
  <si>
    <t>05957672</t>
  </si>
  <si>
    <t>S-1502803/48538/2019</t>
  </si>
  <si>
    <t>1915028031</t>
  </si>
  <si>
    <t>Jelínek Roman</t>
  </si>
  <si>
    <t>48178136</t>
  </si>
  <si>
    <t>S-1502804/48613/2019</t>
  </si>
  <si>
    <t>1915028041</t>
  </si>
  <si>
    <t>S-1502805/48467/2019</t>
  </si>
  <si>
    <t>1915028051</t>
  </si>
  <si>
    <t>Horníková Zdeňka</t>
  </si>
  <si>
    <t>42054460</t>
  </si>
  <si>
    <t>S-1502806/48471/2019</t>
  </si>
  <si>
    <t>1915028061</t>
  </si>
  <si>
    <t>Pešák Jaromír</t>
  </si>
  <si>
    <t>73362077</t>
  </si>
  <si>
    <t>S-1502807/48659/2019</t>
  </si>
  <si>
    <t>1915028071</t>
  </si>
  <si>
    <t>S-1502808/48670/2019</t>
  </si>
  <si>
    <t>1915028081</t>
  </si>
  <si>
    <t>Zemědělské obchodní družstvo Hradiště</t>
  </si>
  <si>
    <t>00112330</t>
  </si>
  <si>
    <t>S-1502809/48688/2019</t>
  </si>
  <si>
    <t>1915028091</t>
  </si>
  <si>
    <t>S-1502810/48739/2019</t>
  </si>
  <si>
    <t>1915028101</t>
  </si>
  <si>
    <t>Hřídel Jan</t>
  </si>
  <si>
    <t>75118467</t>
  </si>
  <si>
    <t>S-1502812/48397/2019</t>
  </si>
  <si>
    <t>1915028121</t>
  </si>
  <si>
    <t>Pondělek Antonín</t>
  </si>
  <si>
    <t>61702129</t>
  </si>
  <si>
    <t>S-1502813/48400/2019</t>
  </si>
  <si>
    <t>1915028131</t>
  </si>
  <si>
    <t>S-1502814/48407/2019</t>
  </si>
  <si>
    <t>1915028141</t>
  </si>
  <si>
    <t>Šlechtitelská stanice vinařská, s.r.o.</t>
  </si>
  <si>
    <t>49977474</t>
  </si>
  <si>
    <t>S-1502815/48415/2019</t>
  </si>
  <si>
    <t>1915028151</t>
  </si>
  <si>
    <t>S-1502816/48657/2019</t>
  </si>
  <si>
    <t>1915028161</t>
  </si>
  <si>
    <t>Klouda Jiří</t>
  </si>
  <si>
    <t>42358906</t>
  </si>
  <si>
    <t>S-1502817/48664/2019</t>
  </si>
  <si>
    <t>1915028171</t>
  </si>
  <si>
    <t>S-1502818/49059/2019</t>
  </si>
  <si>
    <t>1915028181</t>
  </si>
  <si>
    <t>Šik Inocenc</t>
  </si>
  <si>
    <t>13676491</t>
  </si>
  <si>
    <t>S-1502819/48683/2019</t>
  </si>
  <si>
    <t>1915028191</t>
  </si>
  <si>
    <t>DABA, spol. s r.o.</t>
  </si>
  <si>
    <t>48531324</t>
  </si>
  <si>
    <t>S-1502820/48690/2019</t>
  </si>
  <si>
    <t>1915028201</t>
  </si>
  <si>
    <t>Kotek Lukáš</t>
  </si>
  <si>
    <t>72302721</t>
  </si>
  <si>
    <t>S-1502821/49070/2019</t>
  </si>
  <si>
    <t>1915028211</t>
  </si>
  <si>
    <t>AGRO Brno - Tuřany, a.s.</t>
  </si>
  <si>
    <t>29365619</t>
  </si>
  <si>
    <t>S-1502822/48696/2019</t>
  </si>
  <si>
    <t>1915028221</t>
  </si>
  <si>
    <t>Fautschek Edmund</t>
  </si>
  <si>
    <t>04957466</t>
  </si>
  <si>
    <t>S-1502823/48709/2019</t>
  </si>
  <si>
    <t>1915028231</t>
  </si>
  <si>
    <t>Kisling Arnošt</t>
  </si>
  <si>
    <t>47336960</t>
  </si>
  <si>
    <t>S-1502825/48714/2019</t>
  </si>
  <si>
    <t>1915028251</t>
  </si>
  <si>
    <t>S-1502826/48721/2019</t>
  </si>
  <si>
    <t>1915028261</t>
  </si>
  <si>
    <t>Neubauer Jan</t>
  </si>
  <si>
    <t>44027311</t>
  </si>
  <si>
    <t>S-1502828/48738/2019</t>
  </si>
  <si>
    <t>1915028281</t>
  </si>
  <si>
    <t>Brožek Tomáš, Bc.</t>
  </si>
  <si>
    <t>49948334</t>
  </si>
  <si>
    <t>S-1502829/49103/2019</t>
  </si>
  <si>
    <t>1915028291</t>
  </si>
  <si>
    <t>S-1502830/48465/2019</t>
  </si>
  <si>
    <t>1915028301</t>
  </si>
  <si>
    <t>JAHODY BAVOROV s.r.o.</t>
  </si>
  <si>
    <t>26026457</t>
  </si>
  <si>
    <t>S-1502831/48496/2019</t>
  </si>
  <si>
    <t>1915028311</t>
  </si>
  <si>
    <t>49012193</t>
  </si>
  <si>
    <t>S-1502832/48485/2019</t>
  </si>
  <si>
    <t>1915028321</t>
  </si>
  <si>
    <t>Bártl Václav, Ing.</t>
  </si>
  <si>
    <t>45020507</t>
  </si>
  <si>
    <t>S-1502833/49761/2019</t>
  </si>
  <si>
    <t>1915028331</t>
  </si>
  <si>
    <t>MESPOL Medlov, a.s.</t>
  </si>
  <si>
    <t>25816403</t>
  </si>
  <si>
    <t>S-1502834/48779/2019</t>
  </si>
  <si>
    <t>1915028341</t>
  </si>
  <si>
    <t>Drexler Anton Agrar s.r.o.</t>
  </si>
  <si>
    <t>02880458</t>
  </si>
  <si>
    <t>S-1502836/48785/2019</t>
  </si>
  <si>
    <t>1915028361</t>
  </si>
  <si>
    <t>Cirhan Jiří, Ing.</t>
  </si>
  <si>
    <t>62499947</t>
  </si>
  <si>
    <t>S-1502837/49757/2019</t>
  </si>
  <si>
    <t>1915028371</t>
  </si>
  <si>
    <t>FARMA PAPŮVKA s.r.o.</t>
  </si>
  <si>
    <t>01837737</t>
  </si>
  <si>
    <t>S-1502838/48791/2019</t>
  </si>
  <si>
    <t>1915028381</t>
  </si>
  <si>
    <t>Kaštil Čeněk</t>
  </si>
  <si>
    <t>15775569</t>
  </si>
  <si>
    <t>S-1502840/48795/2019</t>
  </si>
  <si>
    <t>1915028401</t>
  </si>
  <si>
    <t>Podolák Jiří</t>
  </si>
  <si>
    <t>72559187</t>
  </si>
  <si>
    <t>S-1502841/48802/2019</t>
  </si>
  <si>
    <t>1915028411</t>
  </si>
  <si>
    <t>S-1502842/49752/2019</t>
  </si>
  <si>
    <t>1915028421</t>
  </si>
  <si>
    <t>ZD Bohuňovice s. r. o.</t>
  </si>
  <si>
    <t>60320818</t>
  </si>
  <si>
    <t>S-1502843/49749/2019</t>
  </si>
  <si>
    <t>1915028431</t>
  </si>
  <si>
    <t>Smékal Zdeněk</t>
  </si>
  <si>
    <t>41419910</t>
  </si>
  <si>
    <t>S-1502845/49746/2019</t>
  </si>
  <si>
    <t>1915028451</t>
  </si>
  <si>
    <t>S-1502846/48508/2019</t>
  </si>
  <si>
    <t>1915028461</t>
  </si>
  <si>
    <t>Sýkorová Bláhová Michaela</t>
  </si>
  <si>
    <t>70961948</t>
  </si>
  <si>
    <t>S-1502847/49739/2019</t>
  </si>
  <si>
    <t>1915028471</t>
  </si>
  <si>
    <t>Škrabal Pavel</t>
  </si>
  <si>
    <t>68347812</t>
  </si>
  <si>
    <t>S-1502848/48514/2019</t>
  </si>
  <si>
    <t>1915028481</t>
  </si>
  <si>
    <t>Cejpek Jiří</t>
  </si>
  <si>
    <t>72535687</t>
  </si>
  <si>
    <t>S-1502850/48931/2019</t>
  </si>
  <si>
    <t>1915028501</t>
  </si>
  <si>
    <t>Cinek František, Ing.</t>
  </si>
  <si>
    <t>13382551</t>
  </si>
  <si>
    <t>S-1502851/49735/2019</t>
  </si>
  <si>
    <t>1915028511</t>
  </si>
  <si>
    <t>Škrabal Ivo, Ing.</t>
  </si>
  <si>
    <t>15396819</t>
  </si>
  <si>
    <t>S-1502852/48997/2019</t>
  </si>
  <si>
    <t>1915028521</t>
  </si>
  <si>
    <t>Teichman Karel</t>
  </si>
  <si>
    <t>15380955</t>
  </si>
  <si>
    <t>S-1502853/49004/2019</t>
  </si>
  <si>
    <t>1915028531</t>
  </si>
  <si>
    <t>Ebr Zdeněk</t>
  </si>
  <si>
    <t>01058631</t>
  </si>
  <si>
    <t>S-1502854/49012/2019</t>
  </si>
  <si>
    <t>1915028541</t>
  </si>
  <si>
    <t>Hamouz Jiří</t>
  </si>
  <si>
    <t>66318149</t>
  </si>
  <si>
    <t>S-1502857/49034/2019</t>
  </si>
  <si>
    <t>1915028571</t>
  </si>
  <si>
    <t>Nosek Jakub</t>
  </si>
  <si>
    <t>71238506</t>
  </si>
  <si>
    <t>S-1502859/49043/2019</t>
  </si>
  <si>
    <t>1915028591</t>
  </si>
  <si>
    <t>Čermák Petr, Ing.</t>
  </si>
  <si>
    <t>70881359</t>
  </si>
  <si>
    <t>S-1502861/49138/2019</t>
  </si>
  <si>
    <t>1915028611</t>
  </si>
  <si>
    <t>Kurka Vladimír, Ing.</t>
  </si>
  <si>
    <t>12652652</t>
  </si>
  <si>
    <t>S-1502862/48826/2019</t>
  </si>
  <si>
    <t>1915028621</t>
  </si>
  <si>
    <t>Ondráček Josef</t>
  </si>
  <si>
    <t>48459674</t>
  </si>
  <si>
    <t>S-1502863/48828/2019</t>
  </si>
  <si>
    <t>1915028631</t>
  </si>
  <si>
    <t>Puchta Pavel</t>
  </si>
  <si>
    <t>46260889</t>
  </si>
  <si>
    <t>S-1502864/48839/2019</t>
  </si>
  <si>
    <t>1915028641</t>
  </si>
  <si>
    <t>Doagris s.r.o.</t>
  </si>
  <si>
    <t>29032121</t>
  </si>
  <si>
    <t>S-1502865/48846/2019</t>
  </si>
  <si>
    <t>1915028651</t>
  </si>
  <si>
    <t>Vystrčil František</t>
  </si>
  <si>
    <t>46262016</t>
  </si>
  <si>
    <t>S-1502866/48849/2019</t>
  </si>
  <si>
    <t>1915028661</t>
  </si>
  <si>
    <t>Novák Václav</t>
  </si>
  <si>
    <t>63443821</t>
  </si>
  <si>
    <t>S-1502867/48854/2019</t>
  </si>
  <si>
    <t>1915028671</t>
  </si>
  <si>
    <t>Kacetlová Helena</t>
  </si>
  <si>
    <t>75131498</t>
  </si>
  <si>
    <t>S-1502868/48858/2019</t>
  </si>
  <si>
    <t>1915028681</t>
  </si>
  <si>
    <t>Kacetl Jiří</t>
  </si>
  <si>
    <t>44058233</t>
  </si>
  <si>
    <t>S-1502869/48863/2019</t>
  </si>
  <si>
    <t>1915028691</t>
  </si>
  <si>
    <t>Novák Miloš</t>
  </si>
  <si>
    <t>44059396</t>
  </si>
  <si>
    <t>S-1502870/48869/2019</t>
  </si>
  <si>
    <t>1915028701</t>
  </si>
  <si>
    <t>S-1502871/48872/2019</t>
  </si>
  <si>
    <t>1915028711</t>
  </si>
  <si>
    <t>Hos Zdeněk</t>
  </si>
  <si>
    <t>60544104</t>
  </si>
  <si>
    <t>S-1502872/48878/2019</t>
  </si>
  <si>
    <t>1915028721</t>
  </si>
  <si>
    <t>S-1502873/48881/2019</t>
  </si>
  <si>
    <t>1915028731</t>
  </si>
  <si>
    <t>Blecha Milan, Ing.</t>
  </si>
  <si>
    <t>68748213</t>
  </si>
  <si>
    <t>S-1502874/48889/2019</t>
  </si>
  <si>
    <t>1915028741</t>
  </si>
  <si>
    <t>S-1502875/48893/2019</t>
  </si>
  <si>
    <t>1915028751</t>
  </si>
  <si>
    <t>Strnadová Veronika</t>
  </si>
  <si>
    <t>04908422</t>
  </si>
  <si>
    <t>S-1502876/48905/2019</t>
  </si>
  <si>
    <t>1915028761</t>
  </si>
  <si>
    <t>Kubát Petr, Ing.</t>
  </si>
  <si>
    <t>60544724</t>
  </si>
  <si>
    <t>S-1502877/48909/2019</t>
  </si>
  <si>
    <t>1915028771</t>
  </si>
  <si>
    <t>42329965</t>
  </si>
  <si>
    <t>S-1502878/48916/2019</t>
  </si>
  <si>
    <t>1915028781</t>
  </si>
  <si>
    <t>S-1502879/48910/2019</t>
  </si>
  <si>
    <t>1915028791</t>
  </si>
  <si>
    <t>Vojáček Milan</t>
  </si>
  <si>
    <t>44368135</t>
  </si>
  <si>
    <t>S-1502880/48756/2019</t>
  </si>
  <si>
    <t>1915028801</t>
  </si>
  <si>
    <t>Marek Petr</t>
  </si>
  <si>
    <t>15824977</t>
  </si>
  <si>
    <t>S-1502882/48204/2019</t>
  </si>
  <si>
    <t>1915028821</t>
  </si>
  <si>
    <t>DOROM a.s.</t>
  </si>
  <si>
    <t>04553454</t>
  </si>
  <si>
    <t>S-1502883/49935/2019</t>
  </si>
  <si>
    <t>1915028831</t>
  </si>
  <si>
    <t>Frnoch Pavel</t>
  </si>
  <si>
    <t>70821828</t>
  </si>
  <si>
    <t>S-1502884/49926/2019</t>
  </si>
  <si>
    <t>1915028841</t>
  </si>
  <si>
    <t>Frnochová Petra, Mgr.</t>
  </si>
  <si>
    <t>72081384</t>
  </si>
  <si>
    <t>S-1502884/52397/2018</t>
  </si>
  <si>
    <t>1815028841</t>
  </si>
  <si>
    <t>S-1502885/49875/2019</t>
  </si>
  <si>
    <t>1915028851</t>
  </si>
  <si>
    <t>S-1502886/49880/2019</t>
  </si>
  <si>
    <t>1915028861</t>
  </si>
  <si>
    <t>Holub Martin</t>
  </si>
  <si>
    <t>40714047</t>
  </si>
  <si>
    <t>S-1502887/49884/2019</t>
  </si>
  <si>
    <t>1915028871</t>
  </si>
  <si>
    <t>Toman Mladějovice s.r.o.</t>
  </si>
  <si>
    <t>07698496</t>
  </si>
  <si>
    <t>S-1502888/48495/2019</t>
  </si>
  <si>
    <t>1915028881</t>
  </si>
  <si>
    <t>Zemědělské družstvo Velké Bílovice</t>
  </si>
  <si>
    <t>00134601</t>
  </si>
  <si>
    <t>S-1502889/48500/2019</t>
  </si>
  <si>
    <t>1915028891</t>
  </si>
  <si>
    <t>ROŽIVA a.s.</t>
  </si>
  <si>
    <t>25313738</t>
  </si>
  <si>
    <t>S-1502890/48419/2019</t>
  </si>
  <si>
    <t>1915028901</t>
  </si>
  <si>
    <t>Žaloudek Věroslav</t>
  </si>
  <si>
    <t>71178350</t>
  </si>
  <si>
    <t>S-1502892/49949/2019</t>
  </si>
  <si>
    <t>1915028921</t>
  </si>
  <si>
    <t>Krofta Ladislav</t>
  </si>
  <si>
    <t>18245579</t>
  </si>
  <si>
    <t>S-1502893/50015/2019</t>
  </si>
  <si>
    <t>1915028931</t>
  </si>
  <si>
    <t>Těšovský statek s.r.o.</t>
  </si>
  <si>
    <t>26369800</t>
  </si>
  <si>
    <t>S-1502895/50020/2019</t>
  </si>
  <si>
    <t>1915028951</t>
  </si>
  <si>
    <t>První Víteňská s.r.o.</t>
  </si>
  <si>
    <t>25229753</t>
  </si>
  <si>
    <t>S-1502896/48437/2019</t>
  </si>
  <si>
    <t>1915028961</t>
  </si>
  <si>
    <t>S-1502897/50027/2019</t>
  </si>
  <si>
    <t>1915028971</t>
  </si>
  <si>
    <t>Bednarik Petr</t>
  </si>
  <si>
    <t>49209639</t>
  </si>
  <si>
    <t>S-1502898/50031/2019</t>
  </si>
  <si>
    <t>1915028981</t>
  </si>
  <si>
    <t>KIRANDEP s.r.o.</t>
  </si>
  <si>
    <t>24246182</t>
  </si>
  <si>
    <t>S-1502899/48440/2019</t>
  </si>
  <si>
    <t>1915028991</t>
  </si>
  <si>
    <t>Štěpánek David, Ing.</t>
  </si>
  <si>
    <t>75158451</t>
  </si>
  <si>
    <t>S-1502900/48443/2019</t>
  </si>
  <si>
    <t>1915029001</t>
  </si>
  <si>
    <t>Pánek Adam, Ing.</t>
  </si>
  <si>
    <t>87226138</t>
  </si>
  <si>
    <t>S-1502901/50035/2019</t>
  </si>
  <si>
    <t>1915029011</t>
  </si>
  <si>
    <t>Zemědělské obchodní družstvo Hlavňovice</t>
  </si>
  <si>
    <t>00117099</t>
  </si>
  <si>
    <t>S-1502902/48447/2019</t>
  </si>
  <si>
    <t>1915029021</t>
  </si>
  <si>
    <t>STATEK KUTLÍŘE, a.s.</t>
  </si>
  <si>
    <t>26721538</t>
  </si>
  <si>
    <t>S-1502903/48451/2019</t>
  </si>
  <si>
    <t>1915029031</t>
  </si>
  <si>
    <t>Váňová Barbora</t>
  </si>
  <si>
    <t>72536373</t>
  </si>
  <si>
    <t>S-1502904/49851/2019</t>
  </si>
  <si>
    <t>1915029041</t>
  </si>
  <si>
    <t>KLIP, s.r.o.</t>
  </si>
  <si>
    <t>48532398</t>
  </si>
  <si>
    <t>S-1502905/48643/2019</t>
  </si>
  <si>
    <t>1915029051</t>
  </si>
  <si>
    <t>S-1502906/48633/2019</t>
  </si>
  <si>
    <t>1915029061</t>
  </si>
  <si>
    <t>Lhotská zemědělská a.s.</t>
  </si>
  <si>
    <t>03693937</t>
  </si>
  <si>
    <t>S-1502907/48550/2019</t>
  </si>
  <si>
    <t>1915029071</t>
  </si>
  <si>
    <t>Fikarová Marie</t>
  </si>
  <si>
    <t>04010965</t>
  </si>
  <si>
    <t>S-1502908/49910/2019</t>
  </si>
  <si>
    <t>1915029081</t>
  </si>
  <si>
    <t>Homolka Miroslav</t>
  </si>
  <si>
    <t>71221158</t>
  </si>
  <si>
    <t>S-1502909/48553/2019</t>
  </si>
  <si>
    <t>1915029091</t>
  </si>
  <si>
    <t>S-1502909/52422/2018</t>
  </si>
  <si>
    <t>1815029091</t>
  </si>
  <si>
    <t>S-1502910/49902/2019</t>
  </si>
  <si>
    <t>1915029101</t>
  </si>
  <si>
    <t>Marvánek Jiří</t>
  </si>
  <si>
    <t>47006099</t>
  </si>
  <si>
    <t>S-1502911/48556/2019</t>
  </si>
  <si>
    <t>1915029111</t>
  </si>
  <si>
    <t>Špitálník Miroslav, Ing.</t>
  </si>
  <si>
    <t>41270665</t>
  </si>
  <si>
    <t>S-1502913/48559/2019</t>
  </si>
  <si>
    <t>1915029131</t>
  </si>
  <si>
    <t>Zbortek Josef</t>
  </si>
  <si>
    <t>75141612</t>
  </si>
  <si>
    <t>S-1502916/48574/2019</t>
  </si>
  <si>
    <t>1915029161</t>
  </si>
  <si>
    <t>Zemědělské družstvo Petrovice</t>
  </si>
  <si>
    <t>48171361</t>
  </si>
  <si>
    <t>S-1502918/49963/2019</t>
  </si>
  <si>
    <t>1915029181</t>
  </si>
  <si>
    <t>SINGER s.r.o.</t>
  </si>
  <si>
    <t>26767759</t>
  </si>
  <si>
    <t>S-1502919/49967/2019</t>
  </si>
  <si>
    <t>1915029191</t>
  </si>
  <si>
    <t>Hejda Vít, Ing.</t>
  </si>
  <si>
    <t>71184856</t>
  </si>
  <si>
    <t>S-1502920/48581/2019</t>
  </si>
  <si>
    <t>1915029201</t>
  </si>
  <si>
    <t>Zemědělské družstvo Pozovice</t>
  </si>
  <si>
    <t>13582631</t>
  </si>
  <si>
    <t>S-1502921/49971/2019</t>
  </si>
  <si>
    <t>1915029211</t>
  </si>
  <si>
    <t>Kučaba František</t>
  </si>
  <si>
    <t>16980506</t>
  </si>
  <si>
    <t>S-1502922/48586/2019</t>
  </si>
  <si>
    <t>1915029221</t>
  </si>
  <si>
    <t>S-1502923/49976/2019</t>
  </si>
  <si>
    <t>1915029231</t>
  </si>
  <si>
    <t>Kučabová Jitka</t>
  </si>
  <si>
    <t>04721772</t>
  </si>
  <si>
    <t>S-1502924/49982/2019</t>
  </si>
  <si>
    <t>1915029241</t>
  </si>
  <si>
    <t>Eminger Václav, Ing.</t>
  </si>
  <si>
    <t>75039621</t>
  </si>
  <si>
    <t>S-1502925/48592/2019</t>
  </si>
  <si>
    <t>1915029251</t>
  </si>
  <si>
    <t>Hudík Jan, Ing.</t>
  </si>
  <si>
    <t>71185305</t>
  </si>
  <si>
    <t>S-1502926/49986/2019</t>
  </si>
  <si>
    <t>1915029261</t>
  </si>
  <si>
    <t>88207315</t>
  </si>
  <si>
    <t>S-1502927/48596/2019</t>
  </si>
  <si>
    <t>1915029271</t>
  </si>
  <si>
    <t>42753716</t>
  </si>
  <si>
    <t>S-1502929/48601/2019</t>
  </si>
  <si>
    <t>1915029291</t>
  </si>
  <si>
    <t>S-1502931/48563/2019</t>
  </si>
  <si>
    <t>1915029311</t>
  </si>
  <si>
    <t>Šrámek Václav, Ing.</t>
  </si>
  <si>
    <t>46442472</t>
  </si>
  <si>
    <t>S-1502932/48422/2019</t>
  </si>
  <si>
    <t>1915029321</t>
  </si>
  <si>
    <t>Žehuňská obchodní společnost, s.r.o.</t>
  </si>
  <si>
    <t>49550411</t>
  </si>
  <si>
    <t>S-1502933/48480/2019</t>
  </si>
  <si>
    <t>1915029331</t>
  </si>
  <si>
    <t>Agroprodukt, spol. s r.o.</t>
  </si>
  <si>
    <t>47053585</t>
  </si>
  <si>
    <t>S-1502934/48484/2019</t>
  </si>
  <si>
    <t>1915029341</t>
  </si>
  <si>
    <t>Šulc Martin</t>
  </si>
  <si>
    <t>69000018</t>
  </si>
  <si>
    <t>S-1502935/49046/2019</t>
  </si>
  <si>
    <t>1915029351</t>
  </si>
  <si>
    <t>Konopka Štěpán</t>
  </si>
  <si>
    <t>73366081</t>
  </si>
  <si>
    <t>S-1502936/49048/2019</t>
  </si>
  <si>
    <t>1915029361</t>
  </si>
  <si>
    <t>S-1502937/49051/2019</t>
  </si>
  <si>
    <t>1915029371</t>
  </si>
  <si>
    <t>S-1502938/49054/2019</t>
  </si>
  <si>
    <t>1915029381</t>
  </si>
  <si>
    <t>Tomaščák Petr</t>
  </si>
  <si>
    <t>41383150</t>
  </si>
  <si>
    <t>S-1502939/49058/2019</t>
  </si>
  <si>
    <t>1915029391</t>
  </si>
  <si>
    <t>Hridžak Vasyl</t>
  </si>
  <si>
    <t>76559947</t>
  </si>
  <si>
    <t>S-1502940/49063/2019</t>
  </si>
  <si>
    <t>1915029401</t>
  </si>
  <si>
    <t>S-1502941/49067/2019</t>
  </si>
  <si>
    <t>1915029411</t>
  </si>
  <si>
    <t>ZESPO Sosnová, zemědělská společnost, s.r.o.</t>
  </si>
  <si>
    <t>48400441</t>
  </si>
  <si>
    <t>S-1502942/49076/2019</t>
  </si>
  <si>
    <t>1915029421</t>
  </si>
  <si>
    <t>Vacula Petr</t>
  </si>
  <si>
    <t>18098649</t>
  </si>
  <si>
    <t>S-1502943/49080/2019</t>
  </si>
  <si>
    <t>1915029431</t>
  </si>
  <si>
    <t>Vacula Tadeusz</t>
  </si>
  <si>
    <t>73084808</t>
  </si>
  <si>
    <t>S-1502945/50306/2019</t>
  </si>
  <si>
    <t>1915029451</t>
  </si>
  <si>
    <t>A G R O P , spol. s r.o.</t>
  </si>
  <si>
    <t>44568371</t>
  </si>
  <si>
    <t>S-1502946/50322/2019</t>
  </si>
  <si>
    <t>1915029461</t>
  </si>
  <si>
    <t>Tatoušek Jan</t>
  </si>
  <si>
    <t>10403434</t>
  </si>
  <si>
    <t>S-1502947/50328/2019</t>
  </si>
  <si>
    <t>1915029471</t>
  </si>
  <si>
    <t>S-1502947/52467/2018</t>
  </si>
  <si>
    <t>1815029471</t>
  </si>
  <si>
    <t>Nekula Petr</t>
  </si>
  <si>
    <t>72091541</t>
  </si>
  <si>
    <t>S-1502948/50278/2019</t>
  </si>
  <si>
    <t>1915029481</t>
  </si>
  <si>
    <t>Šolle Vojtěch</t>
  </si>
  <si>
    <t>18239706</t>
  </si>
  <si>
    <t>S-1502949/50276/2019</t>
  </si>
  <si>
    <t>1915029491</t>
  </si>
  <si>
    <t>Klail Václav</t>
  </si>
  <si>
    <t>18247695</t>
  </si>
  <si>
    <t>S-1502950/50373/2019</t>
  </si>
  <si>
    <t>1915029501</t>
  </si>
  <si>
    <t>S-1502951/50370/2019</t>
  </si>
  <si>
    <t>1915029511</t>
  </si>
  <si>
    <t>Bartoš Bedřich</t>
  </si>
  <si>
    <t>63617676</t>
  </si>
  <si>
    <t>S-1502951/52476/2018</t>
  </si>
  <si>
    <t>1815029511</t>
  </si>
  <si>
    <t>00113824</t>
  </si>
  <si>
    <t>S-1502955/51634/2018</t>
  </si>
  <si>
    <t>1815029551</t>
  </si>
  <si>
    <t>S-1502956/50227/2019</t>
  </si>
  <si>
    <t>S-1502956/51637/2018</t>
  </si>
  <si>
    <t>1915029561</t>
  </si>
  <si>
    <t>1815029561</t>
  </si>
  <si>
    <t>Hotmar Leopold</t>
  </si>
  <si>
    <t>03695573</t>
  </si>
  <si>
    <t>S-1502957/50221/2019</t>
  </si>
  <si>
    <t>1915029571</t>
  </si>
  <si>
    <t>S-1502959/51645/2018</t>
  </si>
  <si>
    <t>1815029591</t>
  </si>
  <si>
    <t>S-1502961/51655/2018</t>
  </si>
  <si>
    <t>1815029611</t>
  </si>
  <si>
    <t>Kaňka Jakub</t>
  </si>
  <si>
    <t>03960269</t>
  </si>
  <si>
    <t>S-1502962/50304/2019</t>
  </si>
  <si>
    <t>1915029621</t>
  </si>
  <si>
    <t>Molík Petr, Ing.</t>
  </si>
  <si>
    <t>46630023</t>
  </si>
  <si>
    <t>S-1502966/50178/2019</t>
  </si>
  <si>
    <t>1915029661</t>
  </si>
  <si>
    <t>Wenzel David</t>
  </si>
  <si>
    <t>70201846</t>
  </si>
  <si>
    <t>S-1502967/50213/2019</t>
  </si>
  <si>
    <t>1915029671</t>
  </si>
  <si>
    <t>Bouda Karel, Ing.</t>
  </si>
  <si>
    <t>42102979</t>
  </si>
  <si>
    <t>S-1502968/50209/2019</t>
  </si>
  <si>
    <t>1915029681</t>
  </si>
  <si>
    <t>S-1502969/50202/2019</t>
  </si>
  <si>
    <t>1915029691</t>
  </si>
  <si>
    <t>Blahout Libor</t>
  </si>
  <si>
    <t>66121809</t>
  </si>
  <si>
    <t>S-1502970/50185/2019</t>
  </si>
  <si>
    <t>S-1502970/51289/2018</t>
  </si>
  <si>
    <t>1915029701</t>
  </si>
  <si>
    <t>1815029701</t>
  </si>
  <si>
    <t>Pavlík Tomáš</t>
  </si>
  <si>
    <t>62248481</t>
  </si>
  <si>
    <t>Jindrová Ludmila, Ing.</t>
  </si>
  <si>
    <t>49019228</t>
  </si>
  <si>
    <t>S-1502971/50181/2019</t>
  </si>
  <si>
    <t>1915029711</t>
  </si>
  <si>
    <t>Říha Martin</t>
  </si>
  <si>
    <t>71229582</t>
  </si>
  <si>
    <t>S-1502973/50161/2019</t>
  </si>
  <si>
    <t>1915029731</t>
  </si>
  <si>
    <t>Chalupný Josef</t>
  </si>
  <si>
    <t>42103177</t>
  </si>
  <si>
    <t>S-1502974/50158/2019</t>
  </si>
  <si>
    <t>1915029741</t>
  </si>
  <si>
    <t>S-1502975/50155/2019</t>
  </si>
  <si>
    <t>1915029751</t>
  </si>
  <si>
    <t>Vukliševič Zdeněk, Ing.</t>
  </si>
  <si>
    <t>07776535</t>
  </si>
  <si>
    <t>S-1502976/50151/2019</t>
  </si>
  <si>
    <t>1915029761</t>
  </si>
  <si>
    <t>S-1502977/50147/2019</t>
  </si>
  <si>
    <t>1915029771</t>
  </si>
  <si>
    <t>Král Miroslav</t>
  </si>
  <si>
    <t>70903549</t>
  </si>
  <si>
    <t>S-1502978/50144/2019</t>
  </si>
  <si>
    <t>1915029781</t>
  </si>
  <si>
    <t>S-1502979/50139/2019</t>
  </si>
  <si>
    <t>S-1502979/51198/2018</t>
  </si>
  <si>
    <t>1915029791</t>
  </si>
  <si>
    <t>1815029791</t>
  </si>
  <si>
    <t>Buk Tomáš</t>
  </si>
  <si>
    <t>68438265</t>
  </si>
  <si>
    <t>S-1502980/50132/2019</t>
  </si>
  <si>
    <t>1915029801</t>
  </si>
  <si>
    <t>Buk Jan</t>
  </si>
  <si>
    <t>61357961</t>
  </si>
  <si>
    <t>S-1502982/50121/2019</t>
  </si>
  <si>
    <t>1915029821</t>
  </si>
  <si>
    <t>S-1502983/50118/2019</t>
  </si>
  <si>
    <t>1915029831</t>
  </si>
  <si>
    <t>Lanc Tomáš</t>
  </si>
  <si>
    <t>75122995</t>
  </si>
  <si>
    <t>S-1502984/50115/2019</t>
  </si>
  <si>
    <t>1915029841</t>
  </si>
  <si>
    <t>Krejčí Ivan, Ing.</t>
  </si>
  <si>
    <t>72088869</t>
  </si>
  <si>
    <t>S-1502985/50106/2019</t>
  </si>
  <si>
    <t>1915029851</t>
  </si>
  <si>
    <t>Pěnička Milan</t>
  </si>
  <si>
    <t>66122554</t>
  </si>
  <si>
    <t>S-1502987/50465/2019</t>
  </si>
  <si>
    <t>1915029871</t>
  </si>
  <si>
    <t>Karlík Vladislav</t>
  </si>
  <si>
    <t>69970572</t>
  </si>
  <si>
    <t>S-1502988/50457/2019</t>
  </si>
  <si>
    <t>1915029881</t>
  </si>
  <si>
    <t>Jurčík Jaroslav</t>
  </si>
  <si>
    <t>71215417</t>
  </si>
  <si>
    <t>S-1502989/50440/2019</t>
  </si>
  <si>
    <t>1915029891</t>
  </si>
  <si>
    <t>S-1502990/50432/2019</t>
  </si>
  <si>
    <t>1915029901</t>
  </si>
  <si>
    <t>ABERO s.r.o.</t>
  </si>
  <si>
    <t>28045297</t>
  </si>
  <si>
    <t>S-1502991/50539/2019</t>
  </si>
  <si>
    <t>1915029911</t>
  </si>
  <si>
    <t>Štícha Jan</t>
  </si>
  <si>
    <t>48230910</t>
  </si>
  <si>
    <t>S-1502992/50534/2019</t>
  </si>
  <si>
    <t>1915029921</t>
  </si>
  <si>
    <t>Votava Petr, Ing.</t>
  </si>
  <si>
    <t>41899750</t>
  </si>
  <si>
    <t>S-1502993/50521/2019</t>
  </si>
  <si>
    <t>1915029931</t>
  </si>
  <si>
    <t>Kočí Aleš</t>
  </si>
  <si>
    <t>62543075</t>
  </si>
  <si>
    <t>S-1502994/50496/2019</t>
  </si>
  <si>
    <t>1915029941</t>
  </si>
  <si>
    <t>S-1502996/50699/2019</t>
  </si>
  <si>
    <t>1915029961</t>
  </si>
  <si>
    <t>Boudná Zdeňka</t>
  </si>
  <si>
    <t>44061323</t>
  </si>
  <si>
    <t>S-1502997/50706/2019</t>
  </si>
  <si>
    <t>1915029971</t>
  </si>
  <si>
    <t>Dostál Jaroslav, Ing.</t>
  </si>
  <si>
    <t>44062290</t>
  </si>
  <si>
    <t>S-1502998/50522/2019</t>
  </si>
  <si>
    <t>1915029981</t>
  </si>
  <si>
    <t>Kovářík Karel, Ing.</t>
  </si>
  <si>
    <t>03308677</t>
  </si>
  <si>
    <t>S-1503005/50740/2019</t>
  </si>
  <si>
    <t>1915030051</t>
  </si>
  <si>
    <t>AGROMASO spol. s r.o.</t>
  </si>
  <si>
    <t>45149143</t>
  </si>
  <si>
    <t>S-1503007/50741/2019</t>
  </si>
  <si>
    <t>1915030071</t>
  </si>
  <si>
    <t>VHŽ Polerady spol. s r.o.</t>
  </si>
  <si>
    <t>27887669</t>
  </si>
  <si>
    <t>S-1503008/50455/2019</t>
  </si>
  <si>
    <t>1915030081</t>
  </si>
  <si>
    <t>Sekanina Jan</t>
  </si>
  <si>
    <t>46916806</t>
  </si>
  <si>
    <t>S-1503009/50448/2019</t>
  </si>
  <si>
    <t>1915030091</t>
  </si>
  <si>
    <t>Schoř Jaromír</t>
  </si>
  <si>
    <t>48485233</t>
  </si>
  <si>
    <t>S-1503010/50431/2019</t>
  </si>
  <si>
    <t>1915030101</t>
  </si>
  <si>
    <t>Sklenář Josef, Ing.</t>
  </si>
  <si>
    <t>60359935</t>
  </si>
  <si>
    <t>S-1503011/50426/2019</t>
  </si>
  <si>
    <t>1915030111</t>
  </si>
  <si>
    <t>Herko Andrea</t>
  </si>
  <si>
    <t>86881809</t>
  </si>
  <si>
    <t>S-1503012/50423/2019</t>
  </si>
  <si>
    <t>1915030121</t>
  </si>
  <si>
    <t>Herko Pavel, Ing., MBA</t>
  </si>
  <si>
    <t>45668698</t>
  </si>
  <si>
    <t>S-1503013/50651/2019</t>
  </si>
  <si>
    <t>1915030131</t>
  </si>
  <si>
    <t>Altman Jan</t>
  </si>
  <si>
    <t>41627059</t>
  </si>
  <si>
    <t>S-1503014/50676/2019</t>
  </si>
  <si>
    <t>1915030141</t>
  </si>
  <si>
    <t>Ondráček Vít</t>
  </si>
  <si>
    <t>60574178</t>
  </si>
  <si>
    <t>S-1503015/50641/2019</t>
  </si>
  <si>
    <t>1915030151</t>
  </si>
  <si>
    <t>Vacula Jan</t>
  </si>
  <si>
    <t>68736312</t>
  </si>
  <si>
    <t>S-1503017/50668/2019</t>
  </si>
  <si>
    <t>1915030171</t>
  </si>
  <si>
    <t>S-1503018/50665/2019</t>
  </si>
  <si>
    <t>1915030181</t>
  </si>
  <si>
    <t>Frejlich Alois</t>
  </si>
  <si>
    <t>48892505</t>
  </si>
  <si>
    <t>S-1503019/50659/2019</t>
  </si>
  <si>
    <t>1915030191</t>
  </si>
  <si>
    <t>48523852</t>
  </si>
  <si>
    <t>S-1503020/50653/2019</t>
  </si>
  <si>
    <t>1915030201</t>
  </si>
  <si>
    <t>Kožený Antonín</t>
  </si>
  <si>
    <t>47890819</t>
  </si>
  <si>
    <t>S-1503021/50644/2019</t>
  </si>
  <si>
    <t>1915030211</t>
  </si>
  <si>
    <t>S-1503022/50637/2019</t>
  </si>
  <si>
    <t>1915030221</t>
  </si>
  <si>
    <t>S-1503023/50626/2019</t>
  </si>
  <si>
    <t>1915030231</t>
  </si>
  <si>
    <t>S-1503025/50619/2019</t>
  </si>
  <si>
    <t>1915030251</t>
  </si>
  <si>
    <t>Loula Vladimír</t>
  </si>
  <si>
    <t>44134444</t>
  </si>
  <si>
    <t>S-1503026/50615/2019</t>
  </si>
  <si>
    <t>1915030261</t>
  </si>
  <si>
    <t>Sobotka Ladislav</t>
  </si>
  <si>
    <t>72019379</t>
  </si>
  <si>
    <t>S-1503027/50612/2019</t>
  </si>
  <si>
    <t>1915030271</t>
  </si>
  <si>
    <t>Musil Raimund</t>
  </si>
  <si>
    <t>88364283</t>
  </si>
  <si>
    <t>S-1503028/50609/2019</t>
  </si>
  <si>
    <t>1915030281</t>
  </si>
  <si>
    <t>Musilová Květoslava</t>
  </si>
  <si>
    <t>70842124</t>
  </si>
  <si>
    <t>S-1503028/53561/2018</t>
  </si>
  <si>
    <t>1815030281</t>
  </si>
  <si>
    <t>S-1503029/50606/2019</t>
  </si>
  <si>
    <t>1915030291</t>
  </si>
  <si>
    <t>47891378</t>
  </si>
  <si>
    <t>S-1503030/50602/2019</t>
  </si>
  <si>
    <t>1915030301</t>
  </si>
  <si>
    <t>S-1503030/53582/2018</t>
  </si>
  <si>
    <t>1815030301</t>
  </si>
  <si>
    <t>S-1503031/50598/2019</t>
  </si>
  <si>
    <t>1915030311</t>
  </si>
  <si>
    <t>S-1503032/51185/2019</t>
  </si>
  <si>
    <t>1915030321</t>
  </si>
  <si>
    <t>S-1503033/50897/2019</t>
  </si>
  <si>
    <t>1915030331</t>
  </si>
  <si>
    <t>STRUDO s.r.o.</t>
  </si>
  <si>
    <t>24259551</t>
  </si>
  <si>
    <t>S-1503034/50900/2019</t>
  </si>
  <si>
    <t>1915030341</t>
  </si>
  <si>
    <t>Starý Rudolf</t>
  </si>
  <si>
    <t>44679114</t>
  </si>
  <si>
    <t>S-1503035/50870/2019</t>
  </si>
  <si>
    <t>1915030351</t>
  </si>
  <si>
    <t>Zemědělské družstvo Čistá u Mladé Boleslavi</t>
  </si>
  <si>
    <t>00105368</t>
  </si>
  <si>
    <t>S-1503036/50865/2019</t>
  </si>
  <si>
    <t>1915030361</t>
  </si>
  <si>
    <t>S-1503037/50859/2019</t>
  </si>
  <si>
    <t>1915030371</t>
  </si>
  <si>
    <t>Poživil Jaroslav, Ing.</t>
  </si>
  <si>
    <t>71155325</t>
  </si>
  <si>
    <t>S-1503038/51003/2019</t>
  </si>
  <si>
    <t>1915030381</t>
  </si>
  <si>
    <t>S-1503039/50975/2019</t>
  </si>
  <si>
    <t>1915030391</t>
  </si>
  <si>
    <t>Škuta Pavel</t>
  </si>
  <si>
    <t>01348841</t>
  </si>
  <si>
    <t>S-1503040/51054/2019</t>
  </si>
  <si>
    <t>1915030401</t>
  </si>
  <si>
    <t>Drahokoupil David</t>
  </si>
  <si>
    <t>70899916</t>
  </si>
  <si>
    <t>S-1503041/51065/2019</t>
  </si>
  <si>
    <t>1915030411</t>
  </si>
  <si>
    <t>S-1503042/51170/2019</t>
  </si>
  <si>
    <t>1915030421</t>
  </si>
  <si>
    <t>S-1503044/50872/2019</t>
  </si>
  <si>
    <t>1915030441</t>
  </si>
  <si>
    <t>S-1503046/51089/2019</t>
  </si>
  <si>
    <t>1915030461</t>
  </si>
  <si>
    <t>Čeřovská Blažena</t>
  </si>
  <si>
    <t>15056066</t>
  </si>
  <si>
    <t>S-1503048/51070/2019</t>
  </si>
  <si>
    <t>1915030481</t>
  </si>
  <si>
    <t>S-1503049/51061/2019</t>
  </si>
  <si>
    <t>1915030491</t>
  </si>
  <si>
    <t>S-1503050/51274/2019</t>
  </si>
  <si>
    <t>1915030501</t>
  </si>
  <si>
    <t>Štěrba Stanislav Ing.</t>
  </si>
  <si>
    <t>45978654</t>
  </si>
  <si>
    <t>S-1503051/51267/2019</t>
  </si>
  <si>
    <t>1915030511</t>
  </si>
  <si>
    <t>Kubec Zdeněk</t>
  </si>
  <si>
    <t>61222828</t>
  </si>
  <si>
    <t>S-1503052/51263/2019</t>
  </si>
  <si>
    <t>1915030521</t>
  </si>
  <si>
    <t>Komárek Martin, Ing.</t>
  </si>
  <si>
    <t>15063887</t>
  </si>
  <si>
    <t>S-1503053/51260/2019</t>
  </si>
  <si>
    <t>1915030531</t>
  </si>
  <si>
    <t>Komárek Martin</t>
  </si>
  <si>
    <t>02709929</t>
  </si>
  <si>
    <t>S-1503054/51256/2019</t>
  </si>
  <si>
    <t>1915030541</t>
  </si>
  <si>
    <t>Havlíček Daniel, Ing.</t>
  </si>
  <si>
    <t>60887001</t>
  </si>
  <si>
    <t>S-1503055/51252/2019</t>
  </si>
  <si>
    <t>1915030551</t>
  </si>
  <si>
    <t>Havlíček Pavel, Ing.</t>
  </si>
  <si>
    <t>42882206</t>
  </si>
  <si>
    <t>S-1503057/51243/2019</t>
  </si>
  <si>
    <t>1915030571</t>
  </si>
  <si>
    <t>S-1503058/51239/2019</t>
  </si>
  <si>
    <t>1915030581</t>
  </si>
  <si>
    <t>ACHP, spol. s r.o. Hradec Králové</t>
  </si>
  <si>
    <t>60914491</t>
  </si>
  <si>
    <t>S-1503059/51234/2019</t>
  </si>
  <si>
    <t>1915030591</t>
  </si>
  <si>
    <t>Ulrich Jiří</t>
  </si>
  <si>
    <t>49334026</t>
  </si>
  <si>
    <t>S-1503061/51225/2019</t>
  </si>
  <si>
    <t>1915030611</t>
  </si>
  <si>
    <t>Michaličková Jana Bc.</t>
  </si>
  <si>
    <t>65219911</t>
  </si>
  <si>
    <t>S-1503062/51221/2019</t>
  </si>
  <si>
    <t>1915030621</t>
  </si>
  <si>
    <t>11595809</t>
  </si>
  <si>
    <t>S-1503063/51214/2019</t>
  </si>
  <si>
    <t>1915030631</t>
  </si>
  <si>
    <t>Tobolka Pavel</t>
  </si>
  <si>
    <t>60138131</t>
  </si>
  <si>
    <t>S-1503064/51207/2019</t>
  </si>
  <si>
    <t>1915030641</t>
  </si>
  <si>
    <t>Lán Jiří</t>
  </si>
  <si>
    <t>70929734</t>
  </si>
  <si>
    <t>S-1503065/51122/2019</t>
  </si>
  <si>
    <t>1915030651</t>
  </si>
  <si>
    <t>FARMA VAVŘÍN Dlouhá Loučka s.r.o.</t>
  </si>
  <si>
    <t>03856992</t>
  </si>
  <si>
    <t>S-1503066/50755/2019</t>
  </si>
  <si>
    <t>1915030661</t>
  </si>
  <si>
    <t>Kubr Jan</t>
  </si>
  <si>
    <t>16074068</t>
  </si>
  <si>
    <t>S-1503067/50769/2019</t>
  </si>
  <si>
    <t>1915030671</t>
  </si>
  <si>
    <t>Suchá Jana</t>
  </si>
  <si>
    <t>47012021</t>
  </si>
  <si>
    <t>S-1503068/50785/2019</t>
  </si>
  <si>
    <t>1915030681</t>
  </si>
  <si>
    <t>Beneš Pavel</t>
  </si>
  <si>
    <t>47013290</t>
  </si>
  <si>
    <t>S-1503069/50783/2019</t>
  </si>
  <si>
    <t>1915030691</t>
  </si>
  <si>
    <t>Čermáková Věra, Ing.</t>
  </si>
  <si>
    <t>86871188</t>
  </si>
  <si>
    <t>S-1503070/50778/2019</t>
  </si>
  <si>
    <t>S-1503070/52658/2018</t>
  </si>
  <si>
    <t>1915030701</t>
  </si>
  <si>
    <t>1815030701</t>
  </si>
  <si>
    <t>Oplt Petr</t>
  </si>
  <si>
    <t>64743365</t>
  </si>
  <si>
    <t>S-1503071/51019/2019</t>
  </si>
  <si>
    <t>1915030711</t>
  </si>
  <si>
    <t>Němec Oldřich</t>
  </si>
  <si>
    <t>46055495</t>
  </si>
  <si>
    <t>S-1503072/51000/2019</t>
  </si>
  <si>
    <t>1915030721</t>
  </si>
  <si>
    <t>Kalina Jaroslav</t>
  </si>
  <si>
    <t>42115426</t>
  </si>
  <si>
    <t>S-1503073/50996/2019</t>
  </si>
  <si>
    <t>1915030731</t>
  </si>
  <si>
    <t>Křížek Jaroslav</t>
  </si>
  <si>
    <t>63151740</t>
  </si>
  <si>
    <t>S-1503075/50974/2019</t>
  </si>
  <si>
    <t>1915030751</t>
  </si>
  <si>
    <t>Svoboda Zdeněk</t>
  </si>
  <si>
    <t>69282374</t>
  </si>
  <si>
    <t>S-1503076/50969/2019</t>
  </si>
  <si>
    <t>1915030761</t>
  </si>
  <si>
    <t>Škoda Miloslav, Ing.</t>
  </si>
  <si>
    <t>42115345</t>
  </si>
  <si>
    <t>S-1503078/50928/2019</t>
  </si>
  <si>
    <t>1915030781</t>
  </si>
  <si>
    <t>Jelínek Miloslav, Ing.</t>
  </si>
  <si>
    <t>47774355</t>
  </si>
  <si>
    <t>S-1503080/50906/2019</t>
  </si>
  <si>
    <t>1915030801</t>
  </si>
  <si>
    <t>Holub Miloš</t>
  </si>
  <si>
    <t>72032804</t>
  </si>
  <si>
    <t>S-1503081/51144/2019</t>
  </si>
  <si>
    <t>1915030811</t>
  </si>
  <si>
    <t>Kralertová Jana, Bc.</t>
  </si>
  <si>
    <t>69566615</t>
  </si>
  <si>
    <t>S-1503082/51139/2019</t>
  </si>
  <si>
    <t>1915030821</t>
  </si>
  <si>
    <t>Gabriel Josef</t>
  </si>
  <si>
    <t>41889347</t>
  </si>
  <si>
    <t>S-1503083/51133/2019</t>
  </si>
  <si>
    <t>1915030831</t>
  </si>
  <si>
    <t>Brávek Ladislav</t>
  </si>
  <si>
    <t>04705289</t>
  </si>
  <si>
    <t>S-1503084/51126/2019</t>
  </si>
  <si>
    <t>1915030841</t>
  </si>
  <si>
    <t>Pošusta Petr</t>
  </si>
  <si>
    <t>41924711</t>
  </si>
  <si>
    <t>S-1503085/50966/2019</t>
  </si>
  <si>
    <t>1915030851</t>
  </si>
  <si>
    <t>Vašík Petr</t>
  </si>
  <si>
    <t>70186472</t>
  </si>
  <si>
    <t>S-1503086/50962/2019</t>
  </si>
  <si>
    <t>1915030861</t>
  </si>
  <si>
    <t>S-1503087/50954/2019</t>
  </si>
  <si>
    <t>1915030871</t>
  </si>
  <si>
    <t>Pařil František</t>
  </si>
  <si>
    <t>71170481</t>
  </si>
  <si>
    <t>S-1503088/50946/2019</t>
  </si>
  <si>
    <t>1915030881</t>
  </si>
  <si>
    <t>S-1503089/50943/2019</t>
  </si>
  <si>
    <t>1915030891</t>
  </si>
  <si>
    <t>Kavan Radovan, Ing.</t>
  </si>
  <si>
    <t>04572947</t>
  </si>
  <si>
    <t>S-1503092/51430/2019</t>
  </si>
  <si>
    <t>1915030921</t>
  </si>
  <si>
    <t>Srb Petr, Ing.</t>
  </si>
  <si>
    <t>64744809</t>
  </si>
  <si>
    <t>S-1503094/51434/2019</t>
  </si>
  <si>
    <t>1915030941</t>
  </si>
  <si>
    <t>S-1503095/51436/2019</t>
  </si>
  <si>
    <t>1915030951</t>
  </si>
  <si>
    <t>S-1503095/53678/2018</t>
  </si>
  <si>
    <t>1815030951</t>
  </si>
  <si>
    <t>S-1503096/51437/2019</t>
  </si>
  <si>
    <t>1915030961</t>
  </si>
  <si>
    <t>S-1503096/53679/2018</t>
  </si>
  <si>
    <t>1815030961</t>
  </si>
  <si>
    <t>Třemošenská a.s.</t>
  </si>
  <si>
    <t>26345625</t>
  </si>
  <si>
    <t>S-1503098/51439/2019</t>
  </si>
  <si>
    <t>1915030981</t>
  </si>
  <si>
    <t>Staňková Jaroslava</t>
  </si>
  <si>
    <t>40396673</t>
  </si>
  <si>
    <t>S-1503106/53656/2018</t>
  </si>
  <si>
    <t>1815031061</t>
  </si>
  <si>
    <t>S-1503111/51452/2019</t>
  </si>
  <si>
    <t>1915031111</t>
  </si>
  <si>
    <t>S-1503112/51453/2019</t>
  </si>
  <si>
    <t>1915031121</t>
  </si>
  <si>
    <t>S-1503113/51455/2019</t>
  </si>
  <si>
    <t>1915031131</t>
  </si>
  <si>
    <t>S-1503114/51456/2019</t>
  </si>
  <si>
    <t>1915031141</t>
  </si>
  <si>
    <t>S-1503117/51462/2019</t>
  </si>
  <si>
    <t>1915031171</t>
  </si>
  <si>
    <t>Mašek Pavel</t>
  </si>
  <si>
    <t>04290828</t>
  </si>
  <si>
    <t>S-1503118/51463/2019</t>
  </si>
  <si>
    <t>1915031181</t>
  </si>
  <si>
    <t>Antoš Petr, Ing.</t>
  </si>
  <si>
    <t>03833640</t>
  </si>
  <si>
    <t>S-1503120/51466/2019</t>
  </si>
  <si>
    <t>1915031201</t>
  </si>
  <si>
    <t>Brenkus Radek</t>
  </si>
  <si>
    <t>87080605</t>
  </si>
  <si>
    <t>S-1503121/51467/2019</t>
  </si>
  <si>
    <t>1915031211</t>
  </si>
  <si>
    <t>S-1503122/52876/2018</t>
  </si>
  <si>
    <t>1815031221</t>
  </si>
  <si>
    <t>S-1503123/51469/2019</t>
  </si>
  <si>
    <t>1915031231</t>
  </si>
  <si>
    <t>Baičev Libor</t>
  </si>
  <si>
    <t>62824040</t>
  </si>
  <si>
    <t>S-1503124/52871/2018</t>
  </si>
  <si>
    <t>1815031241</t>
  </si>
  <si>
    <t>Soukup Josef, s.r.o.</t>
  </si>
  <si>
    <t>28095219</t>
  </si>
  <si>
    <t>S-1503126/51472/2019</t>
  </si>
  <si>
    <t>1915031261</t>
  </si>
  <si>
    <t>I. Zemědělská obchodní společnost s.r.o.</t>
  </si>
  <si>
    <t>60705426</t>
  </si>
  <si>
    <t>S-1503127/51476/2019</t>
  </si>
  <si>
    <t>1915031271</t>
  </si>
  <si>
    <t>S-1503128/51477/2019</t>
  </si>
  <si>
    <t>1915031281</t>
  </si>
  <si>
    <t>S-1503129/51478/2019</t>
  </si>
  <si>
    <t>1915031291</t>
  </si>
  <si>
    <t>Skřivánek Miroslav, Ing.</t>
  </si>
  <si>
    <t>47187832</t>
  </si>
  <si>
    <t>S-1503130/51479/2019</t>
  </si>
  <si>
    <t>1915031301</t>
  </si>
  <si>
    <t>Ošmera Jan</t>
  </si>
  <si>
    <t>03920763</t>
  </si>
  <si>
    <t>S-1503132/51481/2019</t>
  </si>
  <si>
    <t>S-1503132/52631/2018</t>
  </si>
  <si>
    <t>1915031321</t>
  </si>
  <si>
    <t>1815031321</t>
  </si>
  <si>
    <t>Lazar Jaroslav</t>
  </si>
  <si>
    <t>70253099</t>
  </si>
  <si>
    <t>S-1503133/51482/2019</t>
  </si>
  <si>
    <t>1915031331</t>
  </si>
  <si>
    <t>S-1503134/51483/2019</t>
  </si>
  <si>
    <t>1915031341</t>
  </si>
  <si>
    <t>STATEK ŠTÍCHA s.r.o.</t>
  </si>
  <si>
    <t>05375274</t>
  </si>
  <si>
    <t>S-1503135/51484/2019</t>
  </si>
  <si>
    <t>1915031351</t>
  </si>
  <si>
    <t>Melounová Dana</t>
  </si>
  <si>
    <t>06908748</t>
  </si>
  <si>
    <t>S-1503136/51485/2019</t>
  </si>
  <si>
    <t>1915031361</t>
  </si>
  <si>
    <t>Statek Vodňanský  s.r.o.</t>
  </si>
  <si>
    <t>27273326</t>
  </si>
  <si>
    <t>S-1503138/51489/2019</t>
  </si>
  <si>
    <t>1915031381</t>
  </si>
  <si>
    <t>S-1503139/51492/2019</t>
  </si>
  <si>
    <t>1915031391</t>
  </si>
  <si>
    <t>Skalický Jiří, Ing.</t>
  </si>
  <si>
    <t>42114845</t>
  </si>
  <si>
    <t>S-1503140/51493/2019</t>
  </si>
  <si>
    <t>1915031401</t>
  </si>
  <si>
    <t>S-1503141/52599/2018</t>
  </si>
  <si>
    <t>1815031411</t>
  </si>
  <si>
    <t>Hevera Jan</t>
  </si>
  <si>
    <t>41611438</t>
  </si>
  <si>
    <t>S-1503142/51496/2019</t>
  </si>
  <si>
    <t>1915031421</t>
  </si>
  <si>
    <t>Vojtěchovský Zdeněk, Ing.</t>
  </si>
  <si>
    <t>13775791</t>
  </si>
  <si>
    <t>S-1503143/51499/2019</t>
  </si>
  <si>
    <t>1915031431</t>
  </si>
  <si>
    <t>S-1503145/51504/2019</t>
  </si>
  <si>
    <t>1915031451</t>
  </si>
  <si>
    <t>S-1503145/54156/2018</t>
  </si>
  <si>
    <t>1815031451</t>
  </si>
  <si>
    <t>Školní statek a krajské středisko ekologické výchovy Cheb</t>
  </si>
  <si>
    <t>00076899</t>
  </si>
  <si>
    <t>S-1503148/51507/2019</t>
  </si>
  <si>
    <t>1915031481</t>
  </si>
  <si>
    <t>Škorpík Lukáš</t>
  </si>
  <si>
    <t>05911338</t>
  </si>
  <si>
    <t>S-1503149/51509/2019</t>
  </si>
  <si>
    <t>1915031491</t>
  </si>
  <si>
    <t>Skřivánková Vlasta</t>
  </si>
  <si>
    <t>47854499</t>
  </si>
  <si>
    <t>S-1503149/54005/2018</t>
  </si>
  <si>
    <t>1815031491</t>
  </si>
  <si>
    <t>S-1503150/51510/2019</t>
  </si>
  <si>
    <t>1915031501</t>
  </si>
  <si>
    <t>Mayerová Jaroslava</t>
  </si>
  <si>
    <t>45059446</t>
  </si>
  <si>
    <t>S-1503151/51512/2019</t>
  </si>
  <si>
    <t>1915031511</t>
  </si>
  <si>
    <t>Blaška Jaroslav, Dr.</t>
  </si>
  <si>
    <t>75098393</t>
  </si>
  <si>
    <t>S-1503152/51513/2019</t>
  </si>
  <si>
    <t>1915031521</t>
  </si>
  <si>
    <t>S-1503153/51515/2019</t>
  </si>
  <si>
    <t>1915031531</t>
  </si>
  <si>
    <t>FARMA ONDROUŠEK s.r.o.</t>
  </si>
  <si>
    <t>27854311</t>
  </si>
  <si>
    <t>S-1503155/51517/2019</t>
  </si>
  <si>
    <t>1915031551</t>
  </si>
  <si>
    <t>ZELENÉ ÚDOLÍ EKO s.r.o.</t>
  </si>
  <si>
    <t>25272811</t>
  </si>
  <si>
    <t>S-1503156/51518/2019</t>
  </si>
  <si>
    <t>1915031561</t>
  </si>
  <si>
    <t>Bejlek Antonín</t>
  </si>
  <si>
    <t>47001283</t>
  </si>
  <si>
    <t>S-1503158/51521/2019</t>
  </si>
  <si>
    <t>1915031581</t>
  </si>
  <si>
    <t>Nieslaniková Sylvie, Bc.</t>
  </si>
  <si>
    <t>73367036</t>
  </si>
  <si>
    <t>S-1503158/54053/2018</t>
  </si>
  <si>
    <t>1815031581</t>
  </si>
  <si>
    <t>S-1503159/51522/2019</t>
  </si>
  <si>
    <t>1915031591</t>
  </si>
  <si>
    <t>S-1503159/54059/2018</t>
  </si>
  <si>
    <t>1815031591</t>
  </si>
  <si>
    <t>S-1503160/51524/2019</t>
  </si>
  <si>
    <t>1915031601</t>
  </si>
  <si>
    <t>PODSTATZKY THONSERN s.r.o.</t>
  </si>
  <si>
    <t>05844631</t>
  </si>
  <si>
    <t>S-1503161/51525/2019</t>
  </si>
  <si>
    <t>1915031611</t>
  </si>
  <si>
    <t>SUIGAL CZ s. r. o.</t>
  </si>
  <si>
    <t>26219093</t>
  </si>
  <si>
    <t>S-1503161/54070/2018</t>
  </si>
  <si>
    <t>1815031611</t>
  </si>
  <si>
    <t>S-1503162/51527/2019</t>
  </si>
  <si>
    <t>1915031621</t>
  </si>
  <si>
    <t>S-1503163/51528/2019</t>
  </si>
  <si>
    <t>1915031631</t>
  </si>
  <si>
    <t>Sekanina František, Ing.</t>
  </si>
  <si>
    <t>46561781</t>
  </si>
  <si>
    <t>S-1503164/51529/2019</t>
  </si>
  <si>
    <t>1915031641</t>
  </si>
  <si>
    <t>S-1503165/51531/2019</t>
  </si>
  <si>
    <t>1915031651</t>
  </si>
  <si>
    <t>S-1503167/51534/2019</t>
  </si>
  <si>
    <t>1915031671</t>
  </si>
  <si>
    <t>Vodseďálek Pavel</t>
  </si>
  <si>
    <t>61883042</t>
  </si>
  <si>
    <t>S-1503169/51539/2019</t>
  </si>
  <si>
    <t>1915031691</t>
  </si>
  <si>
    <t>Zemědělské družstvo vlastníků Fryšták</t>
  </si>
  <si>
    <t>00134881</t>
  </si>
  <si>
    <t>S-1503170/51540/2019</t>
  </si>
  <si>
    <t>1915031701</t>
  </si>
  <si>
    <t>Holeček Pavel</t>
  </si>
  <si>
    <t>73993654</t>
  </si>
  <si>
    <t>S-1503170/54107/2018</t>
  </si>
  <si>
    <t>1815031701</t>
  </si>
  <si>
    <t>Bálek Tomáš</t>
  </si>
  <si>
    <t>15783456</t>
  </si>
  <si>
    <t>S-1503171/51541/2019</t>
  </si>
  <si>
    <t>1915031711</t>
  </si>
  <si>
    <t>S-1503172/51543/2019</t>
  </si>
  <si>
    <t>1915031721</t>
  </si>
  <si>
    <t>Kvíz Zdeněk, Ing.</t>
  </si>
  <si>
    <t>43172911</t>
  </si>
  <si>
    <t>S-1503173/54123/2018</t>
  </si>
  <si>
    <t>1815031731</t>
  </si>
  <si>
    <t>S-1503174/51547/2019</t>
  </si>
  <si>
    <t>1915031741</t>
  </si>
  <si>
    <t>S-1503174/54126/2018</t>
  </si>
  <si>
    <t>1815031741</t>
  </si>
  <si>
    <t>S-1503175/51549/2019</t>
  </si>
  <si>
    <t>1915031751</t>
  </si>
  <si>
    <t>S-1503178/51554/2019</t>
  </si>
  <si>
    <t>1915031781</t>
  </si>
  <si>
    <t>Šťastná Drahomíra</t>
  </si>
  <si>
    <t>40228461</t>
  </si>
  <si>
    <t>S-1503179/51555/2019</t>
  </si>
  <si>
    <t>1915031791</t>
  </si>
  <si>
    <t>S-1503181/51558/2019</t>
  </si>
  <si>
    <t>1915031811</t>
  </si>
  <si>
    <t>ZOS odbyt, s.r.o.</t>
  </si>
  <si>
    <t>27671640</t>
  </si>
  <si>
    <t>S-1503183/51563/2019</t>
  </si>
  <si>
    <t>1915031831</t>
  </si>
  <si>
    <t>Kaňa Bohumil</t>
  </si>
  <si>
    <t>46987436</t>
  </si>
  <si>
    <t>S-1503184/51565/2019</t>
  </si>
  <si>
    <t>1915031841</t>
  </si>
  <si>
    <t>Kořínková Dana</t>
  </si>
  <si>
    <t>72556684</t>
  </si>
  <si>
    <t>S-1503185/51566/2019</t>
  </si>
  <si>
    <t>1915031851</t>
  </si>
  <si>
    <t>Řezníčková Miroslava, Ing.</t>
  </si>
  <si>
    <t>66333865</t>
  </si>
  <si>
    <t>S-1503186/51567/2019</t>
  </si>
  <si>
    <t>1915031861</t>
  </si>
  <si>
    <t>Holeček Petr</t>
  </si>
  <si>
    <t>61222518</t>
  </si>
  <si>
    <t>S-1503187/51568/2019</t>
  </si>
  <si>
    <t>1915031871</t>
  </si>
  <si>
    <t>Zavadil Vladimír</t>
  </si>
  <si>
    <t>73363073</t>
  </si>
  <si>
    <t>S-1503188/51571/2019</t>
  </si>
  <si>
    <t>1915031881</t>
  </si>
  <si>
    <t>Hořanská a.s.</t>
  </si>
  <si>
    <t>25619667</t>
  </si>
  <si>
    <t>S-1503190/51575/2019</t>
  </si>
  <si>
    <t>1915031901</t>
  </si>
  <si>
    <t>S-1503191/51577/2019</t>
  </si>
  <si>
    <t>1915031911</t>
  </si>
  <si>
    <t>S-1503192/51579/2019</t>
  </si>
  <si>
    <t>1915031921</t>
  </si>
  <si>
    <t>S-1503193/51581/2019</t>
  </si>
  <si>
    <t>1915031931</t>
  </si>
  <si>
    <t>Jančura Václav</t>
  </si>
  <si>
    <t>07703384</t>
  </si>
  <si>
    <t>S-1503194/51582/2019</t>
  </si>
  <si>
    <t>1915031941</t>
  </si>
  <si>
    <t>Křapáček Petr</t>
  </si>
  <si>
    <t>70899045</t>
  </si>
  <si>
    <t>S-1503195/51584/2019</t>
  </si>
  <si>
    <t>1915031951</t>
  </si>
  <si>
    <t>Zemědělské družstvo Dušejov, družstvo</t>
  </si>
  <si>
    <t>00136450</t>
  </si>
  <si>
    <t>S-1503197/51586/2019</t>
  </si>
  <si>
    <t>1915031971</t>
  </si>
  <si>
    <t>A G R O L A N D, spol. s r.o.</t>
  </si>
  <si>
    <t>49815237</t>
  </si>
  <si>
    <t>S-1503199/51588/2019</t>
  </si>
  <si>
    <t>1915031991</t>
  </si>
  <si>
    <t>S-1503201/51590/2019</t>
  </si>
  <si>
    <t>1915032011</t>
  </si>
  <si>
    <t>Mikolášek Miroslav</t>
  </si>
  <si>
    <t>75131579</t>
  </si>
  <si>
    <t>S-1503202/51592/2019</t>
  </si>
  <si>
    <t>1915032021</t>
  </si>
  <si>
    <t>Hlaváč Jan</t>
  </si>
  <si>
    <t>69461104</t>
  </si>
  <si>
    <t>S-1503203/51593/2019</t>
  </si>
  <si>
    <t>1915032031</t>
  </si>
  <si>
    <t>Brzák Milan</t>
  </si>
  <si>
    <t>45066540</t>
  </si>
  <si>
    <t>S-1503205/51595/2019</t>
  </si>
  <si>
    <t>1915032051</t>
  </si>
  <si>
    <t>S-1503206/51596/2019</t>
  </si>
  <si>
    <t>1915032061</t>
  </si>
  <si>
    <t>Špičková Jana, Ing.</t>
  </si>
  <si>
    <t>60401664</t>
  </si>
  <si>
    <t>S-1503208/51600/2019</t>
  </si>
  <si>
    <t>1915032081</t>
  </si>
  <si>
    <t>AGROFUTURE s.r.o.</t>
  </si>
  <si>
    <t>04224442</t>
  </si>
  <si>
    <t>S-1503209/51601/2019</t>
  </si>
  <si>
    <t>1915032091</t>
  </si>
  <si>
    <t>HÁČEK spol. s r.o.</t>
  </si>
  <si>
    <t>45786372</t>
  </si>
  <si>
    <t>S-1503210/51604/2019</t>
  </si>
  <si>
    <t>1915032101</t>
  </si>
  <si>
    <t>S-1503212/51607/2019</t>
  </si>
  <si>
    <t>1915032121</t>
  </si>
  <si>
    <t>S-1503213/51608/2019</t>
  </si>
  <si>
    <t>1915032131</t>
  </si>
  <si>
    <t>Zemědělská akciová společnost Lípa</t>
  </si>
  <si>
    <t>25251660</t>
  </si>
  <si>
    <t>S-1503215/51610/2019</t>
  </si>
  <si>
    <t>1915032151</t>
  </si>
  <si>
    <t>Nekulová Lucie, Bc.</t>
  </si>
  <si>
    <t>03975738</t>
  </si>
  <si>
    <t>S-1503216/51612/2019</t>
  </si>
  <si>
    <t>1915032161</t>
  </si>
  <si>
    <t>VOSA spol. s r.o.</t>
  </si>
  <si>
    <t>47470232</t>
  </si>
  <si>
    <t>S-1503218/51617/2019</t>
  </si>
  <si>
    <t>1915032181</t>
  </si>
  <si>
    <t>AGROSPOL STARÝ PELHŘIMOV spol. s r.o.</t>
  </si>
  <si>
    <t>42371937</t>
  </si>
  <si>
    <t>S-1503218/54556/2018</t>
  </si>
  <si>
    <t>1815032181</t>
  </si>
  <si>
    <t>Nesét Miroslav</t>
  </si>
  <si>
    <t>73363651</t>
  </si>
  <si>
    <t>S-1503219/51618/2019</t>
  </si>
  <si>
    <t>1915032191</t>
  </si>
  <si>
    <t>Holečková Monika</t>
  </si>
  <si>
    <t>06433707</t>
  </si>
  <si>
    <t>S-1503220/51619/2019</t>
  </si>
  <si>
    <t>1915032201</t>
  </si>
  <si>
    <t>S-1503221/51620/2019</t>
  </si>
  <si>
    <t>1915032211</t>
  </si>
  <si>
    <t>Havránek Tomáš, Ing.</t>
  </si>
  <si>
    <t>45827869</t>
  </si>
  <si>
    <t>S-1503223/51624/2019</t>
  </si>
  <si>
    <t>1915032231</t>
  </si>
  <si>
    <t>Soukup Josef, doc. Ing, CSc.</t>
  </si>
  <si>
    <t>18312900</t>
  </si>
  <si>
    <t>S-1503227/51630/2019</t>
  </si>
  <si>
    <t>1915032271</t>
  </si>
  <si>
    <t>Křišťanová Milena</t>
  </si>
  <si>
    <t>45019291</t>
  </si>
  <si>
    <t>S-1503229/51632/2019</t>
  </si>
  <si>
    <t>1915032291</t>
  </si>
  <si>
    <t>S-1503230/51633/2019</t>
  </si>
  <si>
    <t>1915032301</t>
  </si>
  <si>
    <t>VPA a.s.</t>
  </si>
  <si>
    <t>63493870</t>
  </si>
  <si>
    <t>S-1503231/51634/2019</t>
  </si>
  <si>
    <t>1915032311</t>
  </si>
  <si>
    <t>Ekofarma Načešice s.r.o.</t>
  </si>
  <si>
    <t>28783824</t>
  </si>
  <si>
    <t>S-1503233/51636/2019</t>
  </si>
  <si>
    <t>1915032331</t>
  </si>
  <si>
    <t>Reban Jiří</t>
  </si>
  <si>
    <t>43314457</t>
  </si>
  <si>
    <t>S-1503235/51638/2019</t>
  </si>
  <si>
    <t>1915032351</t>
  </si>
  <si>
    <t>S-1503235/54673/2018</t>
  </si>
  <si>
    <t>1815032351</t>
  </si>
  <si>
    <t>C - SYSTEM TRADE  s.r.o.</t>
  </si>
  <si>
    <t>25041932</t>
  </si>
  <si>
    <t>S-1503237/51640/2019</t>
  </si>
  <si>
    <t>1915032371</t>
  </si>
  <si>
    <t>Šístkova farma s.r.o.</t>
  </si>
  <si>
    <t>07772386</t>
  </si>
  <si>
    <t>S-1503238/51641/2019</t>
  </si>
  <si>
    <t>1915032381</t>
  </si>
  <si>
    <t>Tichý Jaroslav</t>
  </si>
  <si>
    <t>73686832</t>
  </si>
  <si>
    <t>S-1503240/51647/2019</t>
  </si>
  <si>
    <t>1915032401</t>
  </si>
  <si>
    <t>S-1503241/51648/2019</t>
  </si>
  <si>
    <t>1915032411</t>
  </si>
  <si>
    <t>76584267</t>
  </si>
  <si>
    <t>S-1503242/51649/2019</t>
  </si>
  <si>
    <t>1915032421</t>
  </si>
  <si>
    <t>SENTUS, s.r.o.</t>
  </si>
  <si>
    <t>60732865</t>
  </si>
  <si>
    <t>S-1503243/51650/2019</t>
  </si>
  <si>
    <t>1915032431</t>
  </si>
  <si>
    <t>SEMA NYMBURK spol. s r.o.</t>
  </si>
  <si>
    <t>43144403</t>
  </si>
  <si>
    <t>S-1503244/51651/2019</t>
  </si>
  <si>
    <t>1915032441</t>
  </si>
  <si>
    <t>SKOTCHEBA, s.r.o.</t>
  </si>
  <si>
    <t>26023407</t>
  </si>
  <si>
    <t>S-1503245/51653/2019</t>
  </si>
  <si>
    <t>1915032451</t>
  </si>
  <si>
    <t>EM-KOM s.r.o.</t>
  </si>
  <si>
    <t>04927117</t>
  </si>
  <si>
    <t>S-1503248/51657/2019</t>
  </si>
  <si>
    <t>1915032481</t>
  </si>
  <si>
    <t>Tvrdík Lukáš, Ing.</t>
  </si>
  <si>
    <t>04987845</t>
  </si>
  <si>
    <t>S-1503249/51658/2019</t>
  </si>
  <si>
    <t>1915032491</t>
  </si>
  <si>
    <t>S-1503250/51659/2019</t>
  </si>
  <si>
    <t>1915032501</t>
  </si>
  <si>
    <t>42104173</t>
  </si>
  <si>
    <t>S-1503251/51660/2019</t>
  </si>
  <si>
    <t>1915032511</t>
  </si>
  <si>
    <t>Procházka Jan, Ing.</t>
  </si>
  <si>
    <t>45825963</t>
  </si>
  <si>
    <t>S-1503252/51661/2019</t>
  </si>
  <si>
    <t>1915032521</t>
  </si>
  <si>
    <t>Páchová Hana</t>
  </si>
  <si>
    <t>63211360</t>
  </si>
  <si>
    <t>S-1503252/54664/2018</t>
  </si>
  <si>
    <t>1815032521</t>
  </si>
  <si>
    <t>S-1503254/51664/2019</t>
  </si>
  <si>
    <t>1915032541</t>
  </si>
  <si>
    <t>S-1503256/51666/2019</t>
  </si>
  <si>
    <t>1915032561</t>
  </si>
  <si>
    <t>S-1503258/51668/2019</t>
  </si>
  <si>
    <t>1915032581</t>
  </si>
  <si>
    <t>62541668</t>
  </si>
  <si>
    <t>S-1503259/51670/2019</t>
  </si>
  <si>
    <t>1915032591</t>
  </si>
  <si>
    <t>Němcová Lenka</t>
  </si>
  <si>
    <t>06012566</t>
  </si>
  <si>
    <t>S-1503260/51671/2019</t>
  </si>
  <si>
    <t>1915032601</t>
  </si>
  <si>
    <t>Pavlíček Zdeněk</t>
  </si>
  <si>
    <t>48614386</t>
  </si>
  <si>
    <t>S-1503262/51674/2019</t>
  </si>
  <si>
    <t>1915032621</t>
  </si>
  <si>
    <t>Víšek Milan, Ing.</t>
  </si>
  <si>
    <t>71178384</t>
  </si>
  <si>
    <t>S-1503264/51676/2019</t>
  </si>
  <si>
    <t>1915032641</t>
  </si>
  <si>
    <t>Veverka Karel, Ing.</t>
  </si>
  <si>
    <t>40355888</t>
  </si>
  <si>
    <t>S-1503265/51677/2019</t>
  </si>
  <si>
    <t>1915032651</t>
  </si>
  <si>
    <t>Jančurová Kateřina</t>
  </si>
  <si>
    <t>07702680</t>
  </si>
  <si>
    <t>S-1503266/51678/2019</t>
  </si>
  <si>
    <t>1915032661</t>
  </si>
  <si>
    <t>Toufar Radek</t>
  </si>
  <si>
    <t>60064323</t>
  </si>
  <si>
    <t>S-1503267/51679/2019</t>
  </si>
  <si>
    <t>1915032671</t>
  </si>
  <si>
    <t>AG Vltavín s.r.o.</t>
  </si>
  <si>
    <t>60066415</t>
  </si>
  <si>
    <t>S-1503268/51680/2019</t>
  </si>
  <si>
    <t>1915032681</t>
  </si>
  <si>
    <t>S-1503270/51684/2019</t>
  </si>
  <si>
    <t>1915032701</t>
  </si>
  <si>
    <t>AGRO NAČEŠICE a.s.</t>
  </si>
  <si>
    <t>25926934</t>
  </si>
  <si>
    <t>S-1503271/51686/2019</t>
  </si>
  <si>
    <t>1915032711</t>
  </si>
  <si>
    <t>S-1503273/51688/2019</t>
  </si>
  <si>
    <t>1915032731</t>
  </si>
  <si>
    <t>S-1503276/51694/2019</t>
  </si>
  <si>
    <t>1915032761</t>
  </si>
  <si>
    <t>Chroustovická a.s.</t>
  </si>
  <si>
    <t>27479111</t>
  </si>
  <si>
    <t>S-1503276/54779/2018</t>
  </si>
  <si>
    <t>1815032761</t>
  </si>
  <si>
    <t>S-1503279/51699/2019</t>
  </si>
  <si>
    <t>1915032791</t>
  </si>
  <si>
    <t>S-1503280/51701/2019</t>
  </si>
  <si>
    <t>1915032801</t>
  </si>
  <si>
    <t>ČERNĚVESKÝ HÁJ s.r.o.</t>
  </si>
  <si>
    <t>26097796</t>
  </si>
  <si>
    <t>S-1503281/51702/2019</t>
  </si>
  <si>
    <t>1915032811</t>
  </si>
  <si>
    <t>Kubelka Karel, Ing.</t>
  </si>
  <si>
    <t>48665673</t>
  </si>
  <si>
    <t>S-1503284/51707/2019</t>
  </si>
  <si>
    <t>1915032841</t>
  </si>
  <si>
    <t>Kaňa Jan</t>
  </si>
  <si>
    <t>04060989</t>
  </si>
  <si>
    <t>S-1503286/51711/2019</t>
  </si>
  <si>
    <t>1915032861</t>
  </si>
  <si>
    <t>Hrbáč Jindřich</t>
  </si>
  <si>
    <t>62326805</t>
  </si>
  <si>
    <t>S-1503287/51712/2019</t>
  </si>
  <si>
    <t>1915032871</t>
  </si>
  <si>
    <t>Zurynek Milan</t>
  </si>
  <si>
    <t>16554418</t>
  </si>
  <si>
    <t>S-1503288/51714/2019</t>
  </si>
  <si>
    <t>1915032881</t>
  </si>
  <si>
    <t>S-1503292/51720/2019</t>
  </si>
  <si>
    <t>1915032921</t>
  </si>
  <si>
    <t>ZP Tismice s.r.o.</t>
  </si>
  <si>
    <t>61682390</t>
  </si>
  <si>
    <t>S-1503294/51722/2019</t>
  </si>
  <si>
    <t>1915032941</t>
  </si>
  <si>
    <t>Müller Luděk Ing.</t>
  </si>
  <si>
    <t>71192026</t>
  </si>
  <si>
    <t>S-1503298/51728/2019</t>
  </si>
  <si>
    <t>1915032981</t>
  </si>
  <si>
    <t>AGROZA, spol. s r.o.</t>
  </si>
  <si>
    <t>49062581</t>
  </si>
  <si>
    <t>S-1503300/51732/2019</t>
  </si>
  <si>
    <t>1915033001</t>
  </si>
  <si>
    <t>Knápek Zdeněk, Ing.</t>
  </si>
  <si>
    <t>75053161</t>
  </si>
  <si>
    <t>S-1503301/51733/2019</t>
  </si>
  <si>
    <t>1915033011</t>
  </si>
  <si>
    <t>S-1503302/51734/2019</t>
  </si>
  <si>
    <t>1915033021</t>
  </si>
  <si>
    <t>Holeček Jan</t>
  </si>
  <si>
    <t>42411114</t>
  </si>
  <si>
    <t>S-1503303/51735/2019</t>
  </si>
  <si>
    <t>1915033031</t>
  </si>
  <si>
    <t>S-1503304/51736/2019</t>
  </si>
  <si>
    <t>1915033041</t>
  </si>
  <si>
    <t>S-1503305/51738/2019</t>
  </si>
  <si>
    <t>1915033051</t>
  </si>
  <si>
    <t>S-1503307/51741/2019</t>
  </si>
  <si>
    <t>1915033071</t>
  </si>
  <si>
    <t>Černý Milan</t>
  </si>
  <si>
    <t>43090371</t>
  </si>
  <si>
    <t>S-1503310/51746/2019</t>
  </si>
  <si>
    <t>1915033101</t>
  </si>
  <si>
    <t>S-1503311/51748/2019</t>
  </si>
  <si>
    <t>1915033111</t>
  </si>
  <si>
    <t>S-1503312/51749/2019</t>
  </si>
  <si>
    <t>1915033121</t>
  </si>
  <si>
    <t>Kysilková Eva, Ing.</t>
  </si>
  <si>
    <t>87413761</t>
  </si>
  <si>
    <t>S-1503314/51751/2019</t>
  </si>
  <si>
    <t>1915033141</t>
  </si>
  <si>
    <t>Machač Jan, Ing.</t>
  </si>
  <si>
    <t>61558605</t>
  </si>
  <si>
    <t>S-1503317/51758/2019</t>
  </si>
  <si>
    <t>1915033171</t>
  </si>
  <si>
    <t>Ekofarma Lípa s.r.o.</t>
  </si>
  <si>
    <t>24657964</t>
  </si>
  <si>
    <t>S-1503321/51764/2019</t>
  </si>
  <si>
    <t>1915033211</t>
  </si>
  <si>
    <t>Cechová Jana</t>
  </si>
  <si>
    <t>70804214</t>
  </si>
  <si>
    <t>S-1503322/51768/2019</t>
  </si>
  <si>
    <t>1915033221</t>
  </si>
  <si>
    <t>S-1503323/51770/2019</t>
  </si>
  <si>
    <t>1915033231</t>
  </si>
  <si>
    <t>Ondroušek Alois</t>
  </si>
  <si>
    <t>14620693</t>
  </si>
  <si>
    <t>S-1503324/51772/2019</t>
  </si>
  <si>
    <t>1915033241</t>
  </si>
  <si>
    <t>Benák Martin</t>
  </si>
  <si>
    <t>71012508</t>
  </si>
  <si>
    <t>S-1503326/51774/2019</t>
  </si>
  <si>
    <t>1915033261</t>
  </si>
  <si>
    <t>Populová Věra</t>
  </si>
  <si>
    <t>01576003</t>
  </si>
  <si>
    <t>S-1503328/51780/2019</t>
  </si>
  <si>
    <t>1915033281</t>
  </si>
  <si>
    <t>NIVIS MB, s.r.o.</t>
  </si>
  <si>
    <t>07619685</t>
  </si>
  <si>
    <t>S-1503332/51784/2019</t>
  </si>
  <si>
    <t>1915033321</t>
  </si>
  <si>
    <t>Lužová Svatava</t>
  </si>
  <si>
    <t>42600995</t>
  </si>
  <si>
    <t>S-1503334/51788/2019</t>
  </si>
  <si>
    <t>1915033341</t>
  </si>
  <si>
    <t>Hampl Robert</t>
  </si>
  <si>
    <t>46039902</t>
  </si>
  <si>
    <t>S-1503335/51789/2019</t>
  </si>
  <si>
    <t>1915033351</t>
  </si>
  <si>
    <t>ZEAS Lažánky, a.s.</t>
  </si>
  <si>
    <t>60709863</t>
  </si>
  <si>
    <t>S-1503337/51793/2019</t>
  </si>
  <si>
    <t>1915033371</t>
  </si>
  <si>
    <t>S-1503338/51796/2019</t>
  </si>
  <si>
    <t>1915033381</t>
  </si>
  <si>
    <t>S-1503339/51797/2019</t>
  </si>
  <si>
    <t>1915033391</t>
  </si>
  <si>
    <t>S-1503341/51801/2019</t>
  </si>
  <si>
    <t>1915033411</t>
  </si>
  <si>
    <t>S-1503341/54891/2018</t>
  </si>
  <si>
    <t>1815033411</t>
  </si>
  <si>
    <t>S-1503342/51802/2019</t>
  </si>
  <si>
    <t>1915033421</t>
  </si>
  <si>
    <t>Zemědělské družstvo Kožichovice, družstvo</t>
  </si>
  <si>
    <t>00139718</t>
  </si>
  <si>
    <t>S-1503343/51803/2019</t>
  </si>
  <si>
    <t>1915033431</t>
  </si>
  <si>
    <t>AVE PRO CZ s.r.o.</t>
  </si>
  <si>
    <t>26922363</t>
  </si>
  <si>
    <t>S-1503344/51805/2019</t>
  </si>
  <si>
    <t>1915033441</t>
  </si>
  <si>
    <t>Statek Dvořák s.  s r.o.</t>
  </si>
  <si>
    <t>60838612</t>
  </si>
  <si>
    <t>S-1503344/54860/2018</t>
  </si>
  <si>
    <t>1815033441</t>
  </si>
  <si>
    <t>S-1503345/51807/2019</t>
  </si>
  <si>
    <t>1915033451</t>
  </si>
  <si>
    <t>Malý Vojtěch</t>
  </si>
  <si>
    <t>04418719</t>
  </si>
  <si>
    <t>S-1503345/54851/2018</t>
  </si>
  <si>
    <t>1815033451</t>
  </si>
  <si>
    <t>S-1503347/51809/2019</t>
  </si>
  <si>
    <t>1915033471</t>
  </si>
  <si>
    <t>S-1503349/51812/2019</t>
  </si>
  <si>
    <t>1915033491</t>
  </si>
  <si>
    <t>Šumava, a.s.</t>
  </si>
  <si>
    <t>25183982</t>
  </si>
  <si>
    <t>S-1503350/51813/2019</t>
  </si>
  <si>
    <t>1915033501</t>
  </si>
  <si>
    <t>S-1503351/51814/2019</t>
  </si>
  <si>
    <t>1915033511</t>
  </si>
  <si>
    <t>S-1503354/51817/2019</t>
  </si>
  <si>
    <t>1915033541</t>
  </si>
  <si>
    <t>Hoštice s.r.o.</t>
  </si>
  <si>
    <t>03477118</t>
  </si>
  <si>
    <t>S-1503356/51819/2019</t>
  </si>
  <si>
    <t>1915033561</t>
  </si>
  <si>
    <t>S-1503359/51822/2019</t>
  </si>
  <si>
    <t>1915033591</t>
  </si>
  <si>
    <t>Páníková Renata</t>
  </si>
  <si>
    <t>44667078</t>
  </si>
  <si>
    <t>S-1503361/51825/2019</t>
  </si>
  <si>
    <t>1915033611</t>
  </si>
  <si>
    <t>Agria, s.r.o.</t>
  </si>
  <si>
    <t>47538635</t>
  </si>
  <si>
    <t>S-1503363/51827/2019</t>
  </si>
  <si>
    <t>1915033631</t>
  </si>
  <si>
    <t>S-1503366/51831/2019</t>
  </si>
  <si>
    <t>1915033661</t>
  </si>
  <si>
    <t>Štola Radek</t>
  </si>
  <si>
    <t>03307948</t>
  </si>
  <si>
    <t>S-1503367/51833/2019</t>
  </si>
  <si>
    <t>1915033671</t>
  </si>
  <si>
    <t>Rešl Daniel</t>
  </si>
  <si>
    <t>73567973</t>
  </si>
  <si>
    <t>S-1503368/51834/2019</t>
  </si>
  <si>
    <t>1915033681</t>
  </si>
  <si>
    <t>AGROPROGRES Kateřinky s. r. o.</t>
  </si>
  <si>
    <t>47977400</t>
  </si>
  <si>
    <t>S-1503369/51835/2019</t>
  </si>
  <si>
    <t>1915033691</t>
  </si>
  <si>
    <t>Dvůr Lnáře, spol. s r.o.</t>
  </si>
  <si>
    <t>25161253</t>
  </si>
  <si>
    <t>S-1503371/51837/2019</t>
  </si>
  <si>
    <t>1915033711</t>
  </si>
  <si>
    <t>REIHL AGRO s.r.o.</t>
  </si>
  <si>
    <t>26366517</t>
  </si>
  <si>
    <t>S-1503372/51841/2019</t>
  </si>
  <si>
    <t>1915033721</t>
  </si>
  <si>
    <t>Bednářová Kamila</t>
  </si>
  <si>
    <t>42228450</t>
  </si>
  <si>
    <t>S-1503375/51846/2019</t>
  </si>
  <si>
    <t>1915033751</t>
  </si>
  <si>
    <t>Čihák František</t>
  </si>
  <si>
    <t>15836193</t>
  </si>
  <si>
    <t>S-1503376/51849/2019</t>
  </si>
  <si>
    <t>1915033761</t>
  </si>
  <si>
    <t>Syrovátka Pavel, Ing.</t>
  </si>
  <si>
    <t>42115906</t>
  </si>
  <si>
    <t>S-1503377/51852/2019</t>
  </si>
  <si>
    <t>1915033771</t>
  </si>
  <si>
    <t>Kořínek Vladimír</t>
  </si>
  <si>
    <t>75082756</t>
  </si>
  <si>
    <t>S-1503378/51853/2019</t>
  </si>
  <si>
    <t>1915033781</t>
  </si>
  <si>
    <t>S-1503380/51856/2019</t>
  </si>
  <si>
    <t>1915033801</t>
  </si>
  <si>
    <t>Rajzlerová Kateřina</t>
  </si>
  <si>
    <t>05521084</t>
  </si>
  <si>
    <t>S-1503381/51857/2019</t>
  </si>
  <si>
    <t>1915033811</t>
  </si>
  <si>
    <t>S-1503382/51858/2019</t>
  </si>
  <si>
    <t>1915033821</t>
  </si>
  <si>
    <t>S-1503383/51860/2019</t>
  </si>
  <si>
    <t>1915033831</t>
  </si>
  <si>
    <t>S-1503384/51861/2019</t>
  </si>
  <si>
    <t>1915033841</t>
  </si>
  <si>
    <t>Rejchrt Vladimír, Ing.</t>
  </si>
  <si>
    <t>16804929</t>
  </si>
  <si>
    <t>S-1503385/51864/2019</t>
  </si>
  <si>
    <t>1915033851</t>
  </si>
  <si>
    <t>Spurný Adam</t>
  </si>
  <si>
    <t>73726826</t>
  </si>
  <si>
    <t>S-1503387/51868/2019</t>
  </si>
  <si>
    <t>1915033871</t>
  </si>
  <si>
    <t>S-1503389/51870/2019</t>
  </si>
  <si>
    <t>1915033891</t>
  </si>
  <si>
    <t>ZEMASPOL odbyt s.r.o.</t>
  </si>
  <si>
    <t>27674185</t>
  </si>
  <si>
    <t>S-1503391/51873/2019</t>
  </si>
  <si>
    <t>1915033911</t>
  </si>
  <si>
    <t>ZEMASPOL Uherský Brod a.s.</t>
  </si>
  <si>
    <t>25509985</t>
  </si>
  <si>
    <t>S-1503392/51874/2019</t>
  </si>
  <si>
    <t>1915033921</t>
  </si>
  <si>
    <t>Chalupa Drahomír</t>
  </si>
  <si>
    <t>18583997</t>
  </si>
  <si>
    <t>S-1503393/50939/2019</t>
  </si>
  <si>
    <t>1915033931</t>
  </si>
  <si>
    <t>S-1503394/50936/2019</t>
  </si>
  <si>
    <t>1915033941</t>
  </si>
  <si>
    <t>VOPOL a.s.</t>
  </si>
  <si>
    <t>25968459</t>
  </si>
  <si>
    <t>S-1503395/50929/2019</t>
  </si>
  <si>
    <t>1915033951</t>
  </si>
  <si>
    <t>VOPOL AGRO s.r.o.</t>
  </si>
  <si>
    <t>03782131</t>
  </si>
  <si>
    <t>S-1503396/50888/2019</t>
  </si>
  <si>
    <t>1915033961</t>
  </si>
  <si>
    <t>S-1503398/50848/2019</t>
  </si>
  <si>
    <t>1915033981</t>
  </si>
  <si>
    <t>Štrejbar Ladislav</t>
  </si>
  <si>
    <t>71183639</t>
  </si>
  <si>
    <t>S-1503399/50839/2019</t>
  </si>
  <si>
    <t>1915033991</t>
  </si>
  <si>
    <t>Svoboda Vladimír, Ing.</t>
  </si>
  <si>
    <t>42329809</t>
  </si>
  <si>
    <t>S-1503400/50835/2019</t>
  </si>
  <si>
    <t>1915034001</t>
  </si>
  <si>
    <t>Zahradník Lukáš</t>
  </si>
  <si>
    <t>71218980</t>
  </si>
  <si>
    <t>S-1503401/50828/2019</t>
  </si>
  <si>
    <t>1915034011</t>
  </si>
  <si>
    <t>Zemědělské družstvo Telč</t>
  </si>
  <si>
    <t>00137162</t>
  </si>
  <si>
    <t>S-1503402/51323/2019</t>
  </si>
  <si>
    <t>1915034021</t>
  </si>
  <si>
    <t>Staněk Tomáš, DiS.</t>
  </si>
  <si>
    <t>71248013</t>
  </si>
  <si>
    <t>S-1503404/51331/2019</t>
  </si>
  <si>
    <t>1915034041</t>
  </si>
  <si>
    <t>Beneš Stanislav, Ing.</t>
  </si>
  <si>
    <t>47012978</t>
  </si>
  <si>
    <t>S-1503404/55857/2018</t>
  </si>
  <si>
    <t>1815034041</t>
  </si>
  <si>
    <t>Vinice LAHOFER s.r.o.</t>
  </si>
  <si>
    <t>18510884</t>
  </si>
  <si>
    <t>S-1503407/51351/2019</t>
  </si>
  <si>
    <t>1915034071</t>
  </si>
  <si>
    <t>S-1503408/52052/2019</t>
  </si>
  <si>
    <t>1915034081</t>
  </si>
  <si>
    <t>Rygl Tomáš</t>
  </si>
  <si>
    <t>62991477</t>
  </si>
  <si>
    <t>S-1503409/52049/2019</t>
  </si>
  <si>
    <t>1915034091</t>
  </si>
  <si>
    <t>Barták Jiří, Ing.</t>
  </si>
  <si>
    <t>40066681</t>
  </si>
  <si>
    <t>S-1503410/52041/2019</t>
  </si>
  <si>
    <t>1915034101</t>
  </si>
  <si>
    <t>Buryan Jan</t>
  </si>
  <si>
    <t>71370021</t>
  </si>
  <si>
    <t>S-1503411/51989/2019</t>
  </si>
  <si>
    <t>1915034111</t>
  </si>
  <si>
    <t>Statek Valtice s.r.o.</t>
  </si>
  <si>
    <t>25305085</t>
  </si>
  <si>
    <t>S-1503412/51982/2019</t>
  </si>
  <si>
    <t>1915034121</t>
  </si>
  <si>
    <t>FRAVLA, spol. s r.o.</t>
  </si>
  <si>
    <t>25529871</t>
  </si>
  <si>
    <t>S-1503413/52307/2019</t>
  </si>
  <si>
    <t>1915034131</t>
  </si>
  <si>
    <t>Havlena Josef</t>
  </si>
  <si>
    <t>68727259</t>
  </si>
  <si>
    <t>S-1503414/52029/2019</t>
  </si>
  <si>
    <t>1915034141</t>
  </si>
  <si>
    <t>Dokulil Pavel</t>
  </si>
  <si>
    <t>71200118</t>
  </si>
  <si>
    <t>S-1503416/52091/2019</t>
  </si>
  <si>
    <t>1915034161</t>
  </si>
  <si>
    <t>Pavel Václav</t>
  </si>
  <si>
    <t>15047261</t>
  </si>
  <si>
    <t>S-1503418/52066/2019</t>
  </si>
  <si>
    <t>1915034181</t>
  </si>
  <si>
    <t>Sychrovský Aleš</t>
  </si>
  <si>
    <t>62730371</t>
  </si>
  <si>
    <t>S-1503419/52184/2019</t>
  </si>
  <si>
    <t>1915034191</t>
  </si>
  <si>
    <t>Horák Josef</t>
  </si>
  <si>
    <t>62070274</t>
  </si>
  <si>
    <t>S-1503420/52179/2019</t>
  </si>
  <si>
    <t>1915034201</t>
  </si>
  <si>
    <t>Adamec Aleš</t>
  </si>
  <si>
    <t>48197718</t>
  </si>
  <si>
    <t>S-1503421/52160/2019</t>
  </si>
  <si>
    <t>1915034211</t>
  </si>
  <si>
    <t>S-1503422/52135/2019</t>
  </si>
  <si>
    <t>1915034221</t>
  </si>
  <si>
    <t>R Ý C H O L K A  s. r. o.</t>
  </si>
  <si>
    <t>48151092</t>
  </si>
  <si>
    <t>S-1503422/55930/2018</t>
  </si>
  <si>
    <t>1815034221</t>
  </si>
  <si>
    <t>S-1503423/52148/2019</t>
  </si>
  <si>
    <t>1915034231</t>
  </si>
  <si>
    <t>Malčínská, a.s.</t>
  </si>
  <si>
    <t>25278061</t>
  </si>
  <si>
    <t>S-1503424/52141/2019</t>
  </si>
  <si>
    <t>1915034241</t>
  </si>
  <si>
    <t>S-1503425/52133/2019</t>
  </si>
  <si>
    <t>1915034251</t>
  </si>
  <si>
    <t>S-1503426/52128/2019</t>
  </si>
  <si>
    <t>1915034261</t>
  </si>
  <si>
    <t>STATEK DOUBRAVKA, s.r.o.</t>
  </si>
  <si>
    <t>46508431</t>
  </si>
  <si>
    <t>S-1503427/52119/2019</t>
  </si>
  <si>
    <t>1915034271</t>
  </si>
  <si>
    <t>STATEK Horní Studenec, s.r.o.</t>
  </si>
  <si>
    <t>47453435</t>
  </si>
  <si>
    <t>S-1503429/52103/2019</t>
  </si>
  <si>
    <t>1915034291</t>
  </si>
  <si>
    <t>S-1503430/52256/2019</t>
  </si>
  <si>
    <t>1915034301</t>
  </si>
  <si>
    <t>06741916</t>
  </si>
  <si>
    <t>S-1503431/52100/2019</t>
  </si>
  <si>
    <t>1915034311</t>
  </si>
  <si>
    <t>Pipek Josef</t>
  </si>
  <si>
    <t>45904472</t>
  </si>
  <si>
    <t>S-1503432/52250/2019</t>
  </si>
  <si>
    <t>1915034321</t>
  </si>
  <si>
    <t>Babor Jindřich</t>
  </si>
  <si>
    <t>63289881</t>
  </si>
  <si>
    <t>S-1503433/52095/2019</t>
  </si>
  <si>
    <t>1915034331</t>
  </si>
  <si>
    <t>Brož Miroslav</t>
  </si>
  <si>
    <t>41270401</t>
  </si>
  <si>
    <t>S-1503434/52242/2019</t>
  </si>
  <si>
    <t>1915034341</t>
  </si>
  <si>
    <t>Kuřina Josef</t>
  </si>
  <si>
    <t>41913957</t>
  </si>
  <si>
    <t>S-1503435/52237/2019</t>
  </si>
  <si>
    <t>1915034351</t>
  </si>
  <si>
    <t>Častoral Ondřej, Bc.</t>
  </si>
  <si>
    <t>06885161</t>
  </si>
  <si>
    <t>S-1503436/52288/2019</t>
  </si>
  <si>
    <t>1915034361</t>
  </si>
  <si>
    <t>Talaš Jiří</t>
  </si>
  <si>
    <t>18753124</t>
  </si>
  <si>
    <t>S-1503437/52210/2019</t>
  </si>
  <si>
    <t>1915034371</t>
  </si>
  <si>
    <t>S-1503438/52227/2019</t>
  </si>
  <si>
    <t>1915034381</t>
  </si>
  <si>
    <t>S-1503439/52255/2019</t>
  </si>
  <si>
    <t>1915034391</t>
  </si>
  <si>
    <t>Štefl Martin</t>
  </si>
  <si>
    <t>70950563</t>
  </si>
  <si>
    <t>S-1503440/52295/2019</t>
  </si>
  <si>
    <t>1915034401</t>
  </si>
  <si>
    <t>S-1503441/52232/2019</t>
  </si>
  <si>
    <t>1915034411</t>
  </si>
  <si>
    <t>Solař František</t>
  </si>
  <si>
    <t>66595258</t>
  </si>
  <si>
    <t>S-1503442/52223/2019</t>
  </si>
  <si>
    <t>1915034421</t>
  </si>
  <si>
    <t>Vávra Pavel, Ing.</t>
  </si>
  <si>
    <t>62846264</t>
  </si>
  <si>
    <t>S-1503443/52283/2019</t>
  </si>
  <si>
    <t>1915034431</t>
  </si>
  <si>
    <t>Vápeník Petr, Ing.</t>
  </si>
  <si>
    <t>46056467</t>
  </si>
  <si>
    <t>S-1503444/52218/2019</t>
  </si>
  <si>
    <t>1915034441</t>
  </si>
  <si>
    <t>Ökoplant international s.r.o.</t>
  </si>
  <si>
    <t>25525026</t>
  </si>
  <si>
    <t>S-1503445/52277/2019</t>
  </si>
  <si>
    <t>1915034451</t>
  </si>
  <si>
    <t>Žatecký Petr</t>
  </si>
  <si>
    <t>42116554</t>
  </si>
  <si>
    <t>S-1503446/52212/2019</t>
  </si>
  <si>
    <t>1915034461</t>
  </si>
  <si>
    <t>Prášek Jiří</t>
  </si>
  <si>
    <t>04302940</t>
  </si>
  <si>
    <t>S-1503447/52272/2019</t>
  </si>
  <si>
    <t>1915034471</t>
  </si>
  <si>
    <t>Štorek Zdeněk</t>
  </si>
  <si>
    <t>69282676</t>
  </si>
  <si>
    <t>S-1503448/52196/2019</t>
  </si>
  <si>
    <t>1915034481</t>
  </si>
  <si>
    <t>S-1503450/52189/2019</t>
  </si>
  <si>
    <t>1915034501</t>
  </si>
  <si>
    <t>Dvořák Vladimír</t>
  </si>
  <si>
    <t>62142496</t>
  </si>
  <si>
    <t>S-1503451/52087/2019</t>
  </si>
  <si>
    <t>1915034511</t>
  </si>
  <si>
    <t>S-1503454/52620/2019</t>
  </si>
  <si>
    <t>1915034541</t>
  </si>
  <si>
    <t>Růdl Luboš</t>
  </si>
  <si>
    <t>72058676</t>
  </si>
  <si>
    <t>S-1503457/52623/2019</t>
  </si>
  <si>
    <t>1915034571</t>
  </si>
  <si>
    <t>Kalista Josef, Ing., Ph.D.</t>
  </si>
  <si>
    <t>71250361</t>
  </si>
  <si>
    <t>S-1503458/52624/2019</t>
  </si>
  <si>
    <t>1915034581</t>
  </si>
  <si>
    <t>S-1503462/52629/2019</t>
  </si>
  <si>
    <t>1915034621</t>
  </si>
  <si>
    <t>Paleta Vlastimil</t>
  </si>
  <si>
    <t>62324497</t>
  </si>
  <si>
    <t>S-1503464/52593/2019</t>
  </si>
  <si>
    <t>1915034641</t>
  </si>
  <si>
    <t>Plecháč Jaroslav</t>
  </si>
  <si>
    <t>15038572</t>
  </si>
  <si>
    <t>S-1503465/52587/2019</t>
  </si>
  <si>
    <t>1915034651</t>
  </si>
  <si>
    <t>60151021</t>
  </si>
  <si>
    <t>S-1503466/52559/2019</t>
  </si>
  <si>
    <t>1915034661</t>
  </si>
  <si>
    <t>Kočer Zdeněk</t>
  </si>
  <si>
    <t>60665319</t>
  </si>
  <si>
    <t>S-1503467/52538/2019</t>
  </si>
  <si>
    <t>1915034671</t>
  </si>
  <si>
    <t>S-1503468/52570/2019</t>
  </si>
  <si>
    <t>1915034681</t>
  </si>
  <si>
    <t>FARMA SUCHÁ spol. s r.o.</t>
  </si>
  <si>
    <t>62526324</t>
  </si>
  <si>
    <t>S-1503469/52579/2019</t>
  </si>
  <si>
    <t>1915034691</t>
  </si>
  <si>
    <t>Zasadil Jiří</t>
  </si>
  <si>
    <t>12935913</t>
  </si>
  <si>
    <t>S-1503470/52568/2019</t>
  </si>
  <si>
    <t>1915034701</t>
  </si>
  <si>
    <t>Harant Marek, Ing.</t>
  </si>
  <si>
    <t>03898385</t>
  </si>
  <si>
    <t>S-1503471/52544/2019</t>
  </si>
  <si>
    <t>1915034711</t>
  </si>
  <si>
    <t>60883090</t>
  </si>
  <si>
    <t>S-1503473/52548/2019</t>
  </si>
  <si>
    <t>1915034731</t>
  </si>
  <si>
    <t>Balous Petr</t>
  </si>
  <si>
    <t>75126613</t>
  </si>
  <si>
    <t>S-1503475/52528/2019</t>
  </si>
  <si>
    <t>1915034751</t>
  </si>
  <si>
    <t>Mazánek Jiří, Ing.</t>
  </si>
  <si>
    <t>61218464</t>
  </si>
  <si>
    <t>S-1503477/52510/2019</t>
  </si>
  <si>
    <t>1915034771</t>
  </si>
  <si>
    <t>Lukášek Petr</t>
  </si>
  <si>
    <t>16979893</t>
  </si>
  <si>
    <t>S-1503478/52506/2019</t>
  </si>
  <si>
    <t>1915034781</t>
  </si>
  <si>
    <t>Lukášek Jan</t>
  </si>
  <si>
    <t>01452592</t>
  </si>
  <si>
    <t>S-1503478/56130/2018</t>
  </si>
  <si>
    <t>1815034781</t>
  </si>
  <si>
    <t>S-1503479/52493/2019</t>
  </si>
  <si>
    <t>1915034791</t>
  </si>
  <si>
    <t>Linda Rostislav</t>
  </si>
  <si>
    <t>40917070</t>
  </si>
  <si>
    <t>S-1503480/52490/2019</t>
  </si>
  <si>
    <t>1915034801</t>
  </si>
  <si>
    <t>Holeček František</t>
  </si>
  <si>
    <t>43774938</t>
  </si>
  <si>
    <t>S-1503481/52487/2019</t>
  </si>
  <si>
    <t>1915034811</t>
  </si>
  <si>
    <t>S-1503482/52484/2019</t>
  </si>
  <si>
    <t>1915034821</t>
  </si>
  <si>
    <t>Slavík Milan, Ing.</t>
  </si>
  <si>
    <t>71175784</t>
  </si>
  <si>
    <t>S-1503483/52481/2019</t>
  </si>
  <si>
    <t>1915034831</t>
  </si>
  <si>
    <t>Polívka Milan</t>
  </si>
  <si>
    <t>45852154</t>
  </si>
  <si>
    <t>S-1503484/52412/2019</t>
  </si>
  <si>
    <t>1915034841</t>
  </si>
  <si>
    <t>43106200</t>
  </si>
  <si>
    <t>S-1503485/52916/2019</t>
  </si>
  <si>
    <t>1915034851</t>
  </si>
  <si>
    <t>Růčka Alois, Ing.</t>
  </si>
  <si>
    <t>70641366</t>
  </si>
  <si>
    <t>S-1503486/52987/2019</t>
  </si>
  <si>
    <t>1915034861</t>
  </si>
  <si>
    <t>AGRO Poleň, a.s.</t>
  </si>
  <si>
    <t>49195506</t>
  </si>
  <si>
    <t>S-1503487/52977/2019</t>
  </si>
  <si>
    <t>1915034871</t>
  </si>
  <si>
    <t>Chval Josef, Ing.</t>
  </si>
  <si>
    <t>47731559</t>
  </si>
  <si>
    <t>S-1503488/53033/2019</t>
  </si>
  <si>
    <t>1915034881</t>
  </si>
  <si>
    <t>Bačina Marek, Mgr.</t>
  </si>
  <si>
    <t>64244440</t>
  </si>
  <si>
    <t>S-1503489/53025/2019</t>
  </si>
  <si>
    <t>1915034891</t>
  </si>
  <si>
    <t>PALENT-ZENPRO s.r.o.</t>
  </si>
  <si>
    <t>63219492</t>
  </si>
  <si>
    <t>S-1503490/53014/2019</t>
  </si>
  <si>
    <t>1915034901</t>
  </si>
  <si>
    <t>S-1503492/53000/2019</t>
  </si>
  <si>
    <t>1915034921</t>
  </si>
  <si>
    <t>S-1503493/52995/2019</t>
  </si>
  <si>
    <t>1915034931</t>
  </si>
  <si>
    <t>S-1503493/56216/2018</t>
  </si>
  <si>
    <t>1815034931</t>
  </si>
  <si>
    <t>S-1503495/52988/2019</t>
  </si>
  <si>
    <t>1915034951</t>
  </si>
  <si>
    <t>Skutil David</t>
  </si>
  <si>
    <t>72781335</t>
  </si>
  <si>
    <t>S-1503496/52970/2019</t>
  </si>
  <si>
    <t>1915034961</t>
  </si>
  <si>
    <t>Goldschald Martin</t>
  </si>
  <si>
    <t>02115484</t>
  </si>
  <si>
    <t>S-1503497/52976/2019</t>
  </si>
  <si>
    <t>1915034971</t>
  </si>
  <si>
    <t>Janko Josef, Ing.</t>
  </si>
  <si>
    <t>44486626</t>
  </si>
  <si>
    <t>S-1503498/53073/2019</t>
  </si>
  <si>
    <t>1915034981</t>
  </si>
  <si>
    <t>Vogl Rostislav</t>
  </si>
  <si>
    <t>69282781</t>
  </si>
  <si>
    <t>S-1503499/52741/2019</t>
  </si>
  <si>
    <t>1915034991</t>
  </si>
  <si>
    <t>S-1503499/56156/2018</t>
  </si>
  <si>
    <t>1815034991</t>
  </si>
  <si>
    <t>Rudolf Josef</t>
  </si>
  <si>
    <t>44031661</t>
  </si>
  <si>
    <t>S-1503500/52735/2019</t>
  </si>
  <si>
    <t>1915035001</t>
  </si>
  <si>
    <t>Bočanová Andrea</t>
  </si>
  <si>
    <t>75124246</t>
  </si>
  <si>
    <t>S-1503500/56148/2018</t>
  </si>
  <si>
    <t>1815035001</t>
  </si>
  <si>
    <t>Rudolf Tomáš</t>
  </si>
  <si>
    <t>75041529</t>
  </si>
  <si>
    <t>S-1503501/52748/2019</t>
  </si>
  <si>
    <t>1915035011</t>
  </si>
  <si>
    <t>Vystavěl Jiří</t>
  </si>
  <si>
    <t>15238831</t>
  </si>
  <si>
    <t>S-1503502/52744/2019</t>
  </si>
  <si>
    <t>1915035021</t>
  </si>
  <si>
    <t>Hložek Jiří, Ing.</t>
  </si>
  <si>
    <t>49413724</t>
  </si>
  <si>
    <t>S-1503503/52731/2019</t>
  </si>
  <si>
    <t>1915035031</t>
  </si>
  <si>
    <t>Sláma Karel, Ing.</t>
  </si>
  <si>
    <t>60869488</t>
  </si>
  <si>
    <t>S-1503504/52723/2019</t>
  </si>
  <si>
    <t>1915035041</t>
  </si>
  <si>
    <t>"AGROTECHNIK, spol. s r.o."</t>
  </si>
  <si>
    <t>60068132</t>
  </si>
  <si>
    <t>S-1503505/52698/2019</t>
  </si>
  <si>
    <t>1915035051</t>
  </si>
  <si>
    <t>Prokeš Jan</t>
  </si>
  <si>
    <t>42301149</t>
  </si>
  <si>
    <t>S-1503506/52694/2019</t>
  </si>
  <si>
    <t>1915035061</t>
  </si>
  <si>
    <t>Prokeš Petr</t>
  </si>
  <si>
    <t>70962120</t>
  </si>
  <si>
    <t>S-1503506/56028/2018</t>
  </si>
  <si>
    <t>1815035061</t>
  </si>
  <si>
    <t>S-1503507/52773/2019</t>
  </si>
  <si>
    <t>1915035071</t>
  </si>
  <si>
    <t>S-1503508/52689/2019</t>
  </si>
  <si>
    <t>1915035081</t>
  </si>
  <si>
    <t>Stejskalová Radka</t>
  </si>
  <si>
    <t>72059729</t>
  </si>
  <si>
    <t>S-1503509/52684/2019</t>
  </si>
  <si>
    <t>1915035091</t>
  </si>
  <si>
    <t>Stejskal Pavel, Ing.</t>
  </si>
  <si>
    <t>42316707</t>
  </si>
  <si>
    <t>S-1503510/52764/2019</t>
  </si>
  <si>
    <t>1915035101</t>
  </si>
  <si>
    <t>Zemědělské družstvo Kokory</t>
  </si>
  <si>
    <t>00149225</t>
  </si>
  <si>
    <t>S-1503511/52680/2019</t>
  </si>
  <si>
    <t>1915035111</t>
  </si>
  <si>
    <t>JURAL, s.r.o.</t>
  </si>
  <si>
    <t>25501453</t>
  </si>
  <si>
    <t>S-1503512/52754/2019</t>
  </si>
  <si>
    <t>1915035121</t>
  </si>
  <si>
    <t>S-1503513/52676/2019</t>
  </si>
  <si>
    <t>1915035131</t>
  </si>
  <si>
    <t>S-1503514/52747/2019</t>
  </si>
  <si>
    <t>1915035141</t>
  </si>
  <si>
    <t>S-1503515/52673/2019</t>
  </si>
  <si>
    <t>1915035151</t>
  </si>
  <si>
    <t>S-1503516/52669/2019</t>
  </si>
  <si>
    <t>1915035161</t>
  </si>
  <si>
    <t>Andrlík Vladimír</t>
  </si>
  <si>
    <t>75132362</t>
  </si>
  <si>
    <t>S-1503517/52662/2019</t>
  </si>
  <si>
    <t>1915035171</t>
  </si>
  <si>
    <t>Dvořáček Miroslav</t>
  </si>
  <si>
    <t>42315255</t>
  </si>
  <si>
    <t>S-1503518/52657/2019</t>
  </si>
  <si>
    <t>1915035181</t>
  </si>
  <si>
    <t>72308338</t>
  </si>
  <si>
    <t>S-1503519/52651/2019</t>
  </si>
  <si>
    <t>1915035191</t>
  </si>
  <si>
    <t>Přecechtěl Jindřich, Ing. arch.</t>
  </si>
  <si>
    <t>13035941</t>
  </si>
  <si>
    <t>S-1503520/52762/2019</t>
  </si>
  <si>
    <t>1915035201</t>
  </si>
  <si>
    <t>S-1503521/52645/2019</t>
  </si>
  <si>
    <t>1915035211</t>
  </si>
  <si>
    <t>Patočka Petr, Ing.</t>
  </si>
  <si>
    <t>01189573</t>
  </si>
  <si>
    <t>S-1503522/52641/2019</t>
  </si>
  <si>
    <t>1915035221</t>
  </si>
  <si>
    <t>Patočka Jan, Ing.</t>
  </si>
  <si>
    <t>75132192</t>
  </si>
  <si>
    <t>S-1503524/52919/2019</t>
  </si>
  <si>
    <t>1915035241</t>
  </si>
  <si>
    <t>S-1503526/53053/2019</t>
  </si>
  <si>
    <t>1915035261</t>
  </si>
  <si>
    <t>Saitl Stanislav</t>
  </si>
  <si>
    <t>47441313</t>
  </si>
  <si>
    <t>S-1503527/52719/2019</t>
  </si>
  <si>
    <t>1915035271</t>
  </si>
  <si>
    <t>Vlk Jaroslav</t>
  </si>
  <si>
    <t>47227362</t>
  </si>
  <si>
    <t>S-1503528/53050/2019</t>
  </si>
  <si>
    <t>1915035281</t>
  </si>
  <si>
    <t>Saitl Petr</t>
  </si>
  <si>
    <t>44064101</t>
  </si>
  <si>
    <t>S-1503529/52711/2019</t>
  </si>
  <si>
    <t>1915035291</t>
  </si>
  <si>
    <t>S-1503532/53034/2019</t>
  </si>
  <si>
    <t>1915035321</t>
  </si>
  <si>
    <t>Dočekal Aleš</t>
  </si>
  <si>
    <t>46188720</t>
  </si>
  <si>
    <t>S-1503533/52952/2019</t>
  </si>
  <si>
    <t>1915035331</t>
  </si>
  <si>
    <t>Podhradský Jaromír</t>
  </si>
  <si>
    <t>46400150</t>
  </si>
  <si>
    <t>S-1503534/53026/2019</t>
  </si>
  <si>
    <t>1915035341</t>
  </si>
  <si>
    <t>Dočekal Stanislav</t>
  </si>
  <si>
    <t>66595746</t>
  </si>
  <si>
    <t>S-1503535/52949/2019</t>
  </si>
  <si>
    <t>1915035351</t>
  </si>
  <si>
    <t>S-1503536/52941/2019</t>
  </si>
  <si>
    <t>1915035361</t>
  </si>
  <si>
    <t>Knap Pavel</t>
  </si>
  <si>
    <t>63843684</t>
  </si>
  <si>
    <t>S-1503537/53020/2019</t>
  </si>
  <si>
    <t>1915035371</t>
  </si>
  <si>
    <t>S-1503538/53015/2019</t>
  </si>
  <si>
    <t>1915035381</t>
  </si>
  <si>
    <t>Chvátal Karel</t>
  </si>
  <si>
    <t>64267199</t>
  </si>
  <si>
    <t>S-1503539/53010/2019</t>
  </si>
  <si>
    <t>1915035391</t>
  </si>
  <si>
    <t>72085860</t>
  </si>
  <si>
    <t>S-1503539/56573/2018</t>
  </si>
  <si>
    <t>1815035391</t>
  </si>
  <si>
    <t>S-1503540/52855/2019</t>
  </si>
  <si>
    <t>1915035401</t>
  </si>
  <si>
    <t>Pražáková Radka</t>
  </si>
  <si>
    <t>75156547</t>
  </si>
  <si>
    <t>S-1503541/52869/2019</t>
  </si>
  <si>
    <t>1915035411</t>
  </si>
  <si>
    <t>Kratochvíl Martin</t>
  </si>
  <si>
    <t>71213074</t>
  </si>
  <si>
    <t>S-1503542/52844/2019</t>
  </si>
  <si>
    <t>1915035421</t>
  </si>
  <si>
    <t>S-1503543/52839/2019</t>
  </si>
  <si>
    <t>1915035431</t>
  </si>
  <si>
    <t>Soukop Pavel, Mgr.</t>
  </si>
  <si>
    <t>63443864</t>
  </si>
  <si>
    <t>S-1503544/52834/2019</t>
  </si>
  <si>
    <t>1915035441</t>
  </si>
  <si>
    <t>Soukop František</t>
  </si>
  <si>
    <t>64438503</t>
  </si>
  <si>
    <t>S-1503545/52828/2019</t>
  </si>
  <si>
    <t>1915035451</t>
  </si>
  <si>
    <t>Wasserbauer Václav</t>
  </si>
  <si>
    <t>48457167</t>
  </si>
  <si>
    <t>S-1503546/53128/2019</t>
  </si>
  <si>
    <t>1915035461</t>
  </si>
  <si>
    <t>Drexler Stanislav, Ing.</t>
  </si>
  <si>
    <t>11460458</t>
  </si>
  <si>
    <t>S-1503547/53125/2019</t>
  </si>
  <si>
    <t>1915035471</t>
  </si>
  <si>
    <t>Kartes Jiří, Ing.</t>
  </si>
  <si>
    <t>04857089</t>
  </si>
  <si>
    <t>S-1503548/53120/2019</t>
  </si>
  <si>
    <t>1915035481</t>
  </si>
  <si>
    <t>Kartes Milan, Ing.</t>
  </si>
  <si>
    <t>75128004</t>
  </si>
  <si>
    <t>S-1503549/53116/2019</t>
  </si>
  <si>
    <t>1915035491</t>
  </si>
  <si>
    <t>Toman Miloš</t>
  </si>
  <si>
    <t>62248847</t>
  </si>
  <si>
    <t>S-1503550/53113/2019</t>
  </si>
  <si>
    <t>1915035501</t>
  </si>
  <si>
    <t>S-1503551/53110/2019</t>
  </si>
  <si>
    <t>1915035511</t>
  </si>
  <si>
    <t>Petrlík Jindřich</t>
  </si>
  <si>
    <t>62248405</t>
  </si>
  <si>
    <t>S-1503552/53097/2019</t>
  </si>
  <si>
    <t>1915035521</t>
  </si>
  <si>
    <t>Šůma Jaroslav</t>
  </si>
  <si>
    <t>42102502</t>
  </si>
  <si>
    <t>S-1503553/53094/2019</t>
  </si>
  <si>
    <t>1915035531</t>
  </si>
  <si>
    <t>Janza Milan</t>
  </si>
  <si>
    <t>42105811</t>
  </si>
  <si>
    <t>S-1503557/53075/2019</t>
  </si>
  <si>
    <t>1915035571</t>
  </si>
  <si>
    <t>Chládek Ivo, Ing.</t>
  </si>
  <si>
    <t>47296861</t>
  </si>
  <si>
    <t>S-1503558/53069/2019</t>
  </si>
  <si>
    <t>1915035581</t>
  </si>
  <si>
    <t>Jindřich Michal, Bc.</t>
  </si>
  <si>
    <t>01316257</t>
  </si>
  <si>
    <t>S-1503559/53065/2019</t>
  </si>
  <si>
    <t>1915035591</t>
  </si>
  <si>
    <t>Jindřich Vlastimil</t>
  </si>
  <si>
    <t>42105382</t>
  </si>
  <si>
    <t>S-1503560/53332/2019</t>
  </si>
  <si>
    <t>1915035601</t>
  </si>
  <si>
    <t>S-1503561/53341/2019</t>
  </si>
  <si>
    <t>1915035611</t>
  </si>
  <si>
    <t>Zemědělské družstvo Červené Janovice</t>
  </si>
  <si>
    <t>00104329</t>
  </si>
  <si>
    <t>S-1503562/53325/2019</t>
  </si>
  <si>
    <t>1915035621</t>
  </si>
  <si>
    <t>Vítková Anna</t>
  </si>
  <si>
    <t>04985087</t>
  </si>
  <si>
    <t>S-1503563/53318/2019</t>
  </si>
  <si>
    <t>1915035631</t>
  </si>
  <si>
    <t>Uher Vladislav</t>
  </si>
  <si>
    <t>04492382</t>
  </si>
  <si>
    <t>S-1503565/53442/2019</t>
  </si>
  <si>
    <t>1915035651</t>
  </si>
  <si>
    <t>Kopeček Vlastimil</t>
  </si>
  <si>
    <t>75132061</t>
  </si>
  <si>
    <t>S-1503566/53445/2019</t>
  </si>
  <si>
    <t>1915035661</t>
  </si>
  <si>
    <t>Kopeček Miroslav</t>
  </si>
  <si>
    <t>10088695</t>
  </si>
  <si>
    <t>S-1503567/53430/2019</t>
  </si>
  <si>
    <t>1915035671</t>
  </si>
  <si>
    <t>Axmann Radek, MVDr.</t>
  </si>
  <si>
    <t>41279964</t>
  </si>
  <si>
    <t>S-1503573/53326/2019</t>
  </si>
  <si>
    <t>1915035731</t>
  </si>
  <si>
    <t>Kašeová Irena</t>
  </si>
  <si>
    <t>66678871</t>
  </si>
  <si>
    <t>S-1503574/53322/2019</t>
  </si>
  <si>
    <t>1915035741</t>
  </si>
  <si>
    <t>Sedlák Jakub</t>
  </si>
  <si>
    <t>75968282</t>
  </si>
  <si>
    <t>S-1503575/53398/2019</t>
  </si>
  <si>
    <t>1915035751</t>
  </si>
  <si>
    <t>Leština Miroslav</t>
  </si>
  <si>
    <t>70516391</t>
  </si>
  <si>
    <t>S-1503576/53421/2019</t>
  </si>
  <si>
    <t>1915035761</t>
  </si>
  <si>
    <t>Drs František</t>
  </si>
  <si>
    <t>15769046</t>
  </si>
  <si>
    <t>S-1503577/53382/2019</t>
  </si>
  <si>
    <t>1915035771</t>
  </si>
  <si>
    <t>Hrabě Martin</t>
  </si>
  <si>
    <t>01077864</t>
  </si>
  <si>
    <t>S-1503578/53378/2019</t>
  </si>
  <si>
    <t>1915035781</t>
  </si>
  <si>
    <t>S-1503579/53374/2019</t>
  </si>
  <si>
    <t>1915035791</t>
  </si>
  <si>
    <t>Žíla Dušan</t>
  </si>
  <si>
    <t>71204351</t>
  </si>
  <si>
    <t>S-1503581/54198/2019</t>
  </si>
  <si>
    <t>1915035811</t>
  </si>
  <si>
    <t>Bajer Miroslav</t>
  </si>
  <si>
    <t>72562927</t>
  </si>
  <si>
    <t>S-1503581/56965/2018</t>
  </si>
  <si>
    <t>1815035811</t>
  </si>
  <si>
    <t>EKO HAVŘICE s.r.o</t>
  </si>
  <si>
    <t>27674525</t>
  </si>
  <si>
    <t>S-1503582/54250/2019</t>
  </si>
  <si>
    <t>1915035821</t>
  </si>
  <si>
    <t>Štulík Michal</t>
  </si>
  <si>
    <t>06866492</t>
  </si>
  <si>
    <t>S-1503584/54202/2019</t>
  </si>
  <si>
    <t>1915035841</t>
  </si>
  <si>
    <t>Šedivý Jaroslav, Ing.</t>
  </si>
  <si>
    <t>16980522</t>
  </si>
  <si>
    <t>S-1503585/54195/2019</t>
  </si>
  <si>
    <t>1915035851</t>
  </si>
  <si>
    <t>S-1503586/54176/2019</t>
  </si>
  <si>
    <t>1915035861</t>
  </si>
  <si>
    <t>Miler Josef</t>
  </si>
  <si>
    <t>45817171</t>
  </si>
  <si>
    <t>S-1503587/54230/2019</t>
  </si>
  <si>
    <t>1915035871</t>
  </si>
  <si>
    <t>S-1503587/57103/2018</t>
  </si>
  <si>
    <t>1815035871</t>
  </si>
  <si>
    <t>Zemědělská a obchodní společnost, spol. s r.o., zkráceně ZOS, spol. s r.o.</t>
  </si>
  <si>
    <t>46348166</t>
  </si>
  <si>
    <t>S-1503588/54240/2019</t>
  </si>
  <si>
    <t>1915035881</t>
  </si>
  <si>
    <t>S-1503589/54374/2019</t>
  </si>
  <si>
    <t>1915035891</t>
  </si>
  <si>
    <t>S-1503590/54368/2019</t>
  </si>
  <si>
    <t>1915035901</t>
  </si>
  <si>
    <t>S-1503591/54385/2019</t>
  </si>
  <si>
    <t>1915035911</t>
  </si>
  <si>
    <t>60624698</t>
  </si>
  <si>
    <t>S-1503592/54215/2019</t>
  </si>
  <si>
    <t>1915035921</t>
  </si>
  <si>
    <t>Otoupal Libor</t>
  </si>
  <si>
    <t>65168259</t>
  </si>
  <si>
    <t>S-1503593/54293/2019</t>
  </si>
  <si>
    <t>1915035931</t>
  </si>
  <si>
    <t>Svoboda Tomáš</t>
  </si>
  <si>
    <t>05992613</t>
  </si>
  <si>
    <t>S-1503593/56809/2018</t>
  </si>
  <si>
    <t>1815035931</t>
  </si>
  <si>
    <t>S-1503595/56820/2018</t>
  </si>
  <si>
    <t>1815035951</t>
  </si>
  <si>
    <t>S-1503600/56837/2018</t>
  </si>
  <si>
    <t>1815036001</t>
  </si>
  <si>
    <t>S-1503602/56845/2018</t>
  </si>
  <si>
    <t>1815036021</t>
  </si>
  <si>
    <t>S-1503603/56856/2018</t>
  </si>
  <si>
    <t>1815036031</t>
  </si>
  <si>
    <t>S-1503609/54742/2019</t>
  </si>
  <si>
    <t>1915036091</t>
  </si>
  <si>
    <t>S-1503610/54737/2019</t>
  </si>
  <si>
    <t>1915036101</t>
  </si>
  <si>
    <t>Pokuta Jaroslav, Mgr.</t>
  </si>
  <si>
    <t>49033786</t>
  </si>
  <si>
    <t>S-1503612/54728/2019</t>
  </si>
  <si>
    <t>1915036121</t>
  </si>
  <si>
    <t>S-1503613/54723/2019</t>
  </si>
  <si>
    <t>1915036131</t>
  </si>
  <si>
    <t>Basík Milan, Ing.</t>
  </si>
  <si>
    <t>71210407</t>
  </si>
  <si>
    <t>S-1503614/54718/2019</t>
  </si>
  <si>
    <t>1915036141</t>
  </si>
  <si>
    <t>S-1503615/54713/2019</t>
  </si>
  <si>
    <t>1915036151</t>
  </si>
  <si>
    <t>Skořepa Václav</t>
  </si>
  <si>
    <t>01327909</t>
  </si>
  <si>
    <t>S-1503618/54681/2019</t>
  </si>
  <si>
    <t>1915036181</t>
  </si>
  <si>
    <t>Zemědělské družstvo Hroby</t>
  </si>
  <si>
    <t>14504201</t>
  </si>
  <si>
    <t>S-1503624/54598/2019</t>
  </si>
  <si>
    <t>1915036241</t>
  </si>
  <si>
    <t>Komárek Jan</t>
  </si>
  <si>
    <t>71240012</t>
  </si>
  <si>
    <t>S-1503625/54593/2019</t>
  </si>
  <si>
    <t>1915036251</t>
  </si>
  <si>
    <t>Komárek František</t>
  </si>
  <si>
    <t>48174254</t>
  </si>
  <si>
    <t>S-1503627/54587/2019</t>
  </si>
  <si>
    <t>1915036271</t>
  </si>
  <si>
    <t>Doležalová Lenka</t>
  </si>
  <si>
    <t>11597011</t>
  </si>
  <si>
    <t>S-1503630/54581/2019</t>
  </si>
  <si>
    <t>1915036301</t>
  </si>
  <si>
    <t>13192515</t>
  </si>
  <si>
    <t>S-1503634/54825/2019</t>
  </si>
  <si>
    <t>1915036341</t>
  </si>
  <si>
    <t>S-1503635/54787/2019</t>
  </si>
  <si>
    <t>1915036351</t>
  </si>
  <si>
    <t>S-1503636/54706/2019</t>
  </si>
  <si>
    <t>1915036361</t>
  </si>
  <si>
    <t>Vacek Václav</t>
  </si>
  <si>
    <t>11001569</t>
  </si>
  <si>
    <t>S-1503637/54690/2019</t>
  </si>
  <si>
    <t>1915036371</t>
  </si>
  <si>
    <t>SPOLAGRO CZ, s.r.o.</t>
  </si>
  <si>
    <t>25250680</t>
  </si>
  <si>
    <t>S-1503638/54459/2019</t>
  </si>
  <si>
    <t>1915036381</t>
  </si>
  <si>
    <t>VINOHRADNICTVÍ Hluk s.r.o.</t>
  </si>
  <si>
    <t>07287852</t>
  </si>
  <si>
    <t>S-1503639/54451/2019</t>
  </si>
  <si>
    <t>1915036391</t>
  </si>
  <si>
    <t>S-1503640/54529/2019</t>
  </si>
  <si>
    <t>1915036401</t>
  </si>
  <si>
    <t>Jednotné zemědělské družstvo Budovatel se s. v Janovicích</t>
  </si>
  <si>
    <t>00116700</t>
  </si>
  <si>
    <t>S-1503641/54810/2019</t>
  </si>
  <si>
    <t>1915036411</t>
  </si>
  <si>
    <t>Leitgeb Petr</t>
  </si>
  <si>
    <t>75044633</t>
  </si>
  <si>
    <t>S-1503642/54561/2019</t>
  </si>
  <si>
    <t>1915036421</t>
  </si>
  <si>
    <t>S-1503644/54530/2019</t>
  </si>
  <si>
    <t>1915036441</t>
  </si>
  <si>
    <t>S-1503645/54524/2019</t>
  </si>
  <si>
    <t>1915036451</t>
  </si>
  <si>
    <t>Miroš Zdeněk</t>
  </si>
  <si>
    <t>75040409</t>
  </si>
  <si>
    <t>S-1503646/54488/2019</t>
  </si>
  <si>
    <t>1915036461</t>
  </si>
  <si>
    <t>Chvátal Stanislav</t>
  </si>
  <si>
    <t>72525495</t>
  </si>
  <si>
    <t>S-1503647/54484/2019</t>
  </si>
  <si>
    <t>1915036471</t>
  </si>
  <si>
    <t>S-1503648/54480/2019</t>
  </si>
  <si>
    <t>1915036481</t>
  </si>
  <si>
    <t>Koller Annemarie</t>
  </si>
  <si>
    <t>72543027</t>
  </si>
  <si>
    <t>S-1503649/54475/2019</t>
  </si>
  <si>
    <t>1915036491</t>
  </si>
  <si>
    <t>Koller Mark</t>
  </si>
  <si>
    <t>06029019</t>
  </si>
  <si>
    <t>S-1503651/54778/2019</t>
  </si>
  <si>
    <t>1915036511</t>
  </si>
  <si>
    <t>Balounová Dagmar</t>
  </si>
  <si>
    <t>60440384</t>
  </si>
  <si>
    <t>S-1503652/54774/2019</t>
  </si>
  <si>
    <t>1915036521</t>
  </si>
  <si>
    <t>Baloun Richard</t>
  </si>
  <si>
    <t>48080365</t>
  </si>
  <si>
    <t>S-1503653/54767/2019</t>
  </si>
  <si>
    <t>1915036531</t>
  </si>
  <si>
    <t>Štička Josef</t>
  </si>
  <si>
    <t>43173225</t>
  </si>
  <si>
    <t>S-1503654/54764/2019</t>
  </si>
  <si>
    <t>1915036541</t>
  </si>
  <si>
    <t>Kos MZ spol. s r.o.</t>
  </si>
  <si>
    <t>25180801</t>
  </si>
  <si>
    <t>S-1503656/54654/2019</t>
  </si>
  <si>
    <t>1915036561</t>
  </si>
  <si>
    <t>Jonášová Jana</t>
  </si>
  <si>
    <t>61736660</t>
  </si>
  <si>
    <t>S-1503657/54648/2019</t>
  </si>
  <si>
    <t>1915036571</t>
  </si>
  <si>
    <t>Mašek Vítězslav</t>
  </si>
  <si>
    <t>63443643</t>
  </si>
  <si>
    <t>S-1503658/54660/2019</t>
  </si>
  <si>
    <t>1915036581</t>
  </si>
  <si>
    <t>S-1503659/54664/2019</t>
  </si>
  <si>
    <t>1915036591</t>
  </si>
  <si>
    <t>S-1503662/55065/2019</t>
  </si>
  <si>
    <t>1915036621</t>
  </si>
  <si>
    <t>Kuchař Martin</t>
  </si>
  <si>
    <t>71159479</t>
  </si>
  <si>
    <t>S-1503663/55059/2019</t>
  </si>
  <si>
    <t>1915036631</t>
  </si>
  <si>
    <t>ZEPO PODMOKY, spol. s r. o.</t>
  </si>
  <si>
    <t>48039811</t>
  </si>
  <si>
    <t>S-1503666/55032/2019</t>
  </si>
  <si>
    <t>1915036661</t>
  </si>
  <si>
    <t>Štěcha Roman, Bc.</t>
  </si>
  <si>
    <t>72081228</t>
  </si>
  <si>
    <t>S-1503667/55026/2019</t>
  </si>
  <si>
    <t>1915036671</t>
  </si>
  <si>
    <t>Macek Jan</t>
  </si>
  <si>
    <t>01955250</t>
  </si>
  <si>
    <t>S-1503668/55014/2019</t>
  </si>
  <si>
    <t>1915036681</t>
  </si>
  <si>
    <t>Placanda Vladimír</t>
  </si>
  <si>
    <t>15772951</t>
  </si>
  <si>
    <t>S-1503669/55168/2019</t>
  </si>
  <si>
    <t>1915036691</t>
  </si>
  <si>
    <t>18251587</t>
  </si>
  <si>
    <t>S-1503671/55138/2019</t>
  </si>
  <si>
    <t>1915036711</t>
  </si>
  <si>
    <t>Cigánová Ludmila</t>
  </si>
  <si>
    <t>46095888</t>
  </si>
  <si>
    <t>S-1503673/55073/2019</t>
  </si>
  <si>
    <t>1915036731</t>
  </si>
  <si>
    <t>S-1503674/55064/2019</t>
  </si>
  <si>
    <t>1915036741</t>
  </si>
  <si>
    <t>S-1503675/55058/2019</t>
  </si>
  <si>
    <t>1915036751</t>
  </si>
  <si>
    <t>Nedbal Stanislav</t>
  </si>
  <si>
    <t>42740266</t>
  </si>
  <si>
    <t>S-1503676/55044/2019</t>
  </si>
  <si>
    <t>1915036761</t>
  </si>
  <si>
    <t>S-1503677/55040/2019</t>
  </si>
  <si>
    <t>1915036771</t>
  </si>
  <si>
    <t>Štrupl František</t>
  </si>
  <si>
    <t>10237852</t>
  </si>
  <si>
    <t>S-1503681/55121/2019</t>
  </si>
  <si>
    <t>1915036811</t>
  </si>
  <si>
    <t>Karfilát Rudolf, Ing.</t>
  </si>
  <si>
    <t>49913361</t>
  </si>
  <si>
    <t>S-1503682/55118/2019</t>
  </si>
  <si>
    <t>1915036821</t>
  </si>
  <si>
    <t>S-1503683/55114/2019</t>
  </si>
  <si>
    <t>1915036831</t>
  </si>
  <si>
    <t>S-1503684/58292/2017</t>
  </si>
  <si>
    <t>1715036841</t>
  </si>
  <si>
    <t>Mazancová Jana</t>
  </si>
  <si>
    <t>65993772</t>
  </si>
  <si>
    <t>S-1503685/55107/2019</t>
  </si>
  <si>
    <t>1915036851</t>
  </si>
  <si>
    <t>Vojík Jiří</t>
  </si>
  <si>
    <t>46055851</t>
  </si>
  <si>
    <t>S-1503686/55102/2019</t>
  </si>
  <si>
    <t>1915036861</t>
  </si>
  <si>
    <t>Kinc Jan</t>
  </si>
  <si>
    <t>04903102</t>
  </si>
  <si>
    <t>S-1503687/55094/2019</t>
  </si>
  <si>
    <t>1915036871</t>
  </si>
  <si>
    <t>Černý Martin</t>
  </si>
  <si>
    <t>02523914</t>
  </si>
  <si>
    <t>S-1503688/55090/2019</t>
  </si>
  <si>
    <t>1915036881</t>
  </si>
  <si>
    <t>S-1503689/55087/2019</t>
  </si>
  <si>
    <t>1915036891</t>
  </si>
  <si>
    <t>Sechterová Zdeňka</t>
  </si>
  <si>
    <t>49915495</t>
  </si>
  <si>
    <t>S-1503690/55082/2019</t>
  </si>
  <si>
    <t>1915036901</t>
  </si>
  <si>
    <t>Korous Petr</t>
  </si>
  <si>
    <t>68438818</t>
  </si>
  <si>
    <t>S-1503691/55078/2019</t>
  </si>
  <si>
    <t>1915036911</t>
  </si>
  <si>
    <t>S-1503691/58767/2018</t>
  </si>
  <si>
    <t>1815036911</t>
  </si>
  <si>
    <t>AGRAG s.r.o.</t>
  </si>
  <si>
    <t>25735675</t>
  </si>
  <si>
    <t>S-1503692/55762/2019</t>
  </si>
  <si>
    <t>1915036921</t>
  </si>
  <si>
    <t>Černá Lenka</t>
  </si>
  <si>
    <t>73362115</t>
  </si>
  <si>
    <t>S-1503693/55777/2019</t>
  </si>
  <si>
    <t>1915036931</t>
  </si>
  <si>
    <t>Maulis Jiří, Mgr.</t>
  </si>
  <si>
    <t>68347464</t>
  </si>
  <si>
    <t>S-1503694/55778/2019</t>
  </si>
  <si>
    <t>1915036941</t>
  </si>
  <si>
    <t>Voltr Václav</t>
  </si>
  <si>
    <t>13566083</t>
  </si>
  <si>
    <t>S-1503696/59037/2018</t>
  </si>
  <si>
    <t>1815036961</t>
  </si>
  <si>
    <t>S-1503697/55783/2019</t>
  </si>
  <si>
    <t>1915036971</t>
  </si>
  <si>
    <t>Šedivá Markéta</t>
  </si>
  <si>
    <t>02825511</t>
  </si>
  <si>
    <t>S-1503697/59041/2018</t>
  </si>
  <si>
    <t>1815036971</t>
  </si>
  <si>
    <t>S-1503701/55790/2019</t>
  </si>
  <si>
    <t>1915037011</t>
  </si>
  <si>
    <t>AGRO Lipovec s.r.o.</t>
  </si>
  <si>
    <t>26955661</t>
  </si>
  <si>
    <t>S-1503702/55791/2019</t>
  </si>
  <si>
    <t>1915037021</t>
  </si>
  <si>
    <t>KORDULA s.r.o.</t>
  </si>
  <si>
    <t>25033832</t>
  </si>
  <si>
    <t>S-1503703/55792/2019</t>
  </si>
  <si>
    <t>1915037031</t>
  </si>
  <si>
    <t>Šteflová Marie</t>
  </si>
  <si>
    <t>41379055</t>
  </si>
  <si>
    <t>S-1503704/55793/2019</t>
  </si>
  <si>
    <t>1915037041</t>
  </si>
  <si>
    <t>Neussarová Marie</t>
  </si>
  <si>
    <t>03883795</t>
  </si>
  <si>
    <t>S-1503705/55794/2019</t>
  </si>
  <si>
    <t>1915037051</t>
  </si>
  <si>
    <t>Mach Vít</t>
  </si>
  <si>
    <t>74315218</t>
  </si>
  <si>
    <t>S-1503706/55795/2019</t>
  </si>
  <si>
    <t>1915037061</t>
  </si>
  <si>
    <t>Zemědělské družstvo Brloh se sídlem v Brloze</t>
  </si>
  <si>
    <t>00109916</t>
  </si>
  <si>
    <t>S-1503707/55797/2019</t>
  </si>
  <si>
    <t>1915037071</t>
  </si>
  <si>
    <t>Mandík Milan</t>
  </si>
  <si>
    <t>05726450</t>
  </si>
  <si>
    <t>S-1503707/58840/2018</t>
  </si>
  <si>
    <t>1815037071</t>
  </si>
  <si>
    <t>AGROCENTRUM JIZERAN a.s.</t>
  </si>
  <si>
    <t>60914351</t>
  </si>
  <si>
    <t>S-1503709/55799/2019</t>
  </si>
  <si>
    <t>1915037091</t>
  </si>
  <si>
    <t>Prošková Barbora</t>
  </si>
  <si>
    <t>07863187</t>
  </si>
  <si>
    <t>S-1503710/55800/2019</t>
  </si>
  <si>
    <t>1915037101</t>
  </si>
  <si>
    <t>S-1503712/55806/2019</t>
  </si>
  <si>
    <t>1915037121</t>
  </si>
  <si>
    <t>Robenek Tomáš</t>
  </si>
  <si>
    <t>43597980</t>
  </si>
  <si>
    <t>S-1503713/55807/2019</t>
  </si>
  <si>
    <t>1915037131</t>
  </si>
  <si>
    <t>Agrospol Blšany v.o.s.</t>
  </si>
  <si>
    <t>46712615</t>
  </si>
  <si>
    <t>S-1503714/55809/2019</t>
  </si>
  <si>
    <t>1915037141</t>
  </si>
  <si>
    <t>Hamáček Lukáš</t>
  </si>
  <si>
    <t>03710289</t>
  </si>
  <si>
    <t>S-1503715/55811/2019</t>
  </si>
  <si>
    <t>1915037151</t>
  </si>
  <si>
    <t>Podešva Radovan</t>
  </si>
  <si>
    <t>73360414</t>
  </si>
  <si>
    <t>S-1503716/55813/2019</t>
  </si>
  <si>
    <t>1915037161</t>
  </si>
  <si>
    <t>S-1503719/55819/2019</t>
  </si>
  <si>
    <t>1915037191</t>
  </si>
  <si>
    <t>Bukovjan Martin</t>
  </si>
  <si>
    <t>04641884</t>
  </si>
  <si>
    <t>S-1503720/55820/2019</t>
  </si>
  <si>
    <t>1915037201</t>
  </si>
  <si>
    <t>Rosa David</t>
  </si>
  <si>
    <t>72535474</t>
  </si>
  <si>
    <t>S-1503725/55829/2019</t>
  </si>
  <si>
    <t>1915037251</t>
  </si>
  <si>
    <t>S-1503727/55835/2019</t>
  </si>
  <si>
    <t>1915037271</t>
  </si>
  <si>
    <t>Záhorka Jan</t>
  </si>
  <si>
    <t>43842780</t>
  </si>
  <si>
    <t>S-1503728/55836/2019</t>
  </si>
  <si>
    <t>1915037281</t>
  </si>
  <si>
    <t>S-1503730/55839/2019</t>
  </si>
  <si>
    <t>1915037301</t>
  </si>
  <si>
    <t>ERFRA s.r.o.</t>
  </si>
  <si>
    <t>13503201</t>
  </si>
  <si>
    <t>S-1503732/55841/2019</t>
  </si>
  <si>
    <t>1915037321</t>
  </si>
  <si>
    <t>Zemědělské obchodní družstvo Potěhy</t>
  </si>
  <si>
    <t>00104540</t>
  </si>
  <si>
    <t>S-1503734/55843/2019</t>
  </si>
  <si>
    <t>1915037341</t>
  </si>
  <si>
    <t>S-1503735/55844/2019</t>
  </si>
  <si>
    <t>1915037351</t>
  </si>
  <si>
    <t>S-1503737/55846/2019</t>
  </si>
  <si>
    <t>1915037371</t>
  </si>
  <si>
    <t>S-1503738/55850/2019</t>
  </si>
  <si>
    <t>1915037381</t>
  </si>
  <si>
    <t>Bystrianský Jan</t>
  </si>
  <si>
    <t>04906837</t>
  </si>
  <si>
    <t>S-1503740/55852/2019</t>
  </si>
  <si>
    <t>1915037401</t>
  </si>
  <si>
    <t>S-1503741/55853/2019</t>
  </si>
  <si>
    <t>1915037411</t>
  </si>
  <si>
    <t>S-1503745/55860/2019</t>
  </si>
  <si>
    <t>1915037451</t>
  </si>
  <si>
    <t>Uhlíř Jan</t>
  </si>
  <si>
    <t>75131331</t>
  </si>
  <si>
    <t>S-1503746/55861/2019</t>
  </si>
  <si>
    <t>1915037461</t>
  </si>
  <si>
    <t>Pospíšil Jan, Ing.</t>
  </si>
  <si>
    <t>48017272</t>
  </si>
  <si>
    <t>S-1503747/55863/2019</t>
  </si>
  <si>
    <t>1915037471</t>
  </si>
  <si>
    <t>Broža Prokop</t>
  </si>
  <si>
    <t>68081821</t>
  </si>
  <si>
    <t>S-1503756/55877/2019</t>
  </si>
  <si>
    <t>1915037561</t>
  </si>
  <si>
    <t>S-1503758/59892/2018</t>
  </si>
  <si>
    <t>1815037581</t>
  </si>
  <si>
    <t>Jiránek Josef</t>
  </si>
  <si>
    <t>62048074</t>
  </si>
  <si>
    <t>S-1503760/55887/2019</t>
  </si>
  <si>
    <t>1915037601</t>
  </si>
  <si>
    <t>S-1503761/55889/2019</t>
  </si>
  <si>
    <t>1915037611</t>
  </si>
  <si>
    <t>Konvalinová Eva</t>
  </si>
  <si>
    <t>45075352</t>
  </si>
  <si>
    <t>S-1503762/55890/2019</t>
  </si>
  <si>
    <t>1915037621</t>
  </si>
  <si>
    <t>Žert Zdeněk, Ing.</t>
  </si>
  <si>
    <t>10066772</t>
  </si>
  <si>
    <t>S-1503765/55896/2019</t>
  </si>
  <si>
    <t>1915037651</t>
  </si>
  <si>
    <t>Černý Petr</t>
  </si>
  <si>
    <t>64808475</t>
  </si>
  <si>
    <t>S-1503769/55904/2019</t>
  </si>
  <si>
    <t>1915037691</t>
  </si>
  <si>
    <t>Pekař Miroslav</t>
  </si>
  <si>
    <t>60093480</t>
  </si>
  <si>
    <t>S-1503776/59773/2018</t>
  </si>
  <si>
    <t>1815037761</t>
  </si>
  <si>
    <t>S-1503781/55923/2019</t>
  </si>
  <si>
    <t>1915037811</t>
  </si>
  <si>
    <t>S-1503782/55924/2019</t>
  </si>
  <si>
    <t>1915037821</t>
  </si>
  <si>
    <t>Hlavinka Petr, Doc. Ing. Ph.D.</t>
  </si>
  <si>
    <t>73362221</t>
  </si>
  <si>
    <t>S-1503783/55925/2019</t>
  </si>
  <si>
    <t>1915037831</t>
  </si>
  <si>
    <t>AGRO RSV Slavonice spol. s r.o.</t>
  </si>
  <si>
    <t>26052211</t>
  </si>
  <si>
    <t>S-1503784/55926/2019</t>
  </si>
  <si>
    <t>1915037841</t>
  </si>
  <si>
    <t>Macková Kateřina, Bc.</t>
  </si>
  <si>
    <t>75112710</t>
  </si>
  <si>
    <t>S-1503786/55928/2019</t>
  </si>
  <si>
    <t>1915037861</t>
  </si>
  <si>
    <t>DOSTOS s.r.o.</t>
  </si>
  <si>
    <t>28782275</t>
  </si>
  <si>
    <t>S-1503787/55929/2019</t>
  </si>
  <si>
    <t>1915037871</t>
  </si>
  <si>
    <t>Šebesta Dolní Dunajovice, spol. s r.o.</t>
  </si>
  <si>
    <t>49970437</t>
  </si>
  <si>
    <t>S-1503791/55935/2019</t>
  </si>
  <si>
    <t>1915037911</t>
  </si>
  <si>
    <t>Indráková Romana, Ing.</t>
  </si>
  <si>
    <t>72568453</t>
  </si>
  <si>
    <t>S-1503793/55938/2019</t>
  </si>
  <si>
    <t>1915037931</t>
  </si>
  <si>
    <t>S-1503794/55939/2019</t>
  </si>
  <si>
    <t>1915037941</t>
  </si>
  <si>
    <t>Holuša Antonín</t>
  </si>
  <si>
    <t>42876729</t>
  </si>
  <si>
    <t>S-1503797/55943/2019</t>
  </si>
  <si>
    <t>1915037971</t>
  </si>
  <si>
    <t>S-1503806/55960/2019</t>
  </si>
  <si>
    <t>1915038061</t>
  </si>
  <si>
    <t>Votava Jiří, Bc.</t>
  </si>
  <si>
    <t>72020245</t>
  </si>
  <si>
    <t>S-1503808/55962/2019</t>
  </si>
  <si>
    <t>1915038081</t>
  </si>
  <si>
    <t>S-1503808/60230/2018</t>
  </si>
  <si>
    <t>1815038081</t>
  </si>
  <si>
    <t>STAGRO spol. s r.o.</t>
  </si>
  <si>
    <t>46979778</t>
  </si>
  <si>
    <t>S-1503809/55964/2019</t>
  </si>
  <si>
    <t>1915038091</t>
  </si>
  <si>
    <t>S-1503811/55966/2019</t>
  </si>
  <si>
    <t>1915038111</t>
  </si>
  <si>
    <t>Šedivý Kamil</t>
  </si>
  <si>
    <t>88020550</t>
  </si>
  <si>
    <t>S-1503812/55967/2019</t>
  </si>
  <si>
    <t>1915038121</t>
  </si>
  <si>
    <t>ZD Zbilidy s.r.o.</t>
  </si>
  <si>
    <t>46979000</t>
  </si>
  <si>
    <t>S-1503814/55971/2019</t>
  </si>
  <si>
    <t>1915038141</t>
  </si>
  <si>
    <t>Babůrková Martina, Ing.</t>
  </si>
  <si>
    <t>72019352</t>
  </si>
  <si>
    <t>S-1503816/55973/2019</t>
  </si>
  <si>
    <t>1915038161</t>
  </si>
  <si>
    <t>Kloiber Lubomír</t>
  </si>
  <si>
    <t>12922846</t>
  </si>
  <si>
    <t>S-1503818/55975/2019</t>
  </si>
  <si>
    <t>1915038181</t>
  </si>
  <si>
    <t>Vitaminátor s.r.o.</t>
  </si>
  <si>
    <t>28585658</t>
  </si>
  <si>
    <t>S-1503821/55979/2019</t>
  </si>
  <si>
    <t>1915038211</t>
  </si>
  <si>
    <t>Votava Jiří</t>
  </si>
  <si>
    <t>71195980</t>
  </si>
  <si>
    <t>S-1503823/55981/2019</t>
  </si>
  <si>
    <t>1915038231</t>
  </si>
  <si>
    <t>Holušová Kateřina</t>
  </si>
  <si>
    <t>64987124</t>
  </si>
  <si>
    <t>S-1503825/55984/2019</t>
  </si>
  <si>
    <t>1915038251</t>
  </si>
  <si>
    <t>HAGENAUER-AGRO, s.r.o.</t>
  </si>
  <si>
    <t>25191501</t>
  </si>
  <si>
    <t>S-1503826/55987/2019</t>
  </si>
  <si>
    <t>1915038261</t>
  </si>
  <si>
    <t>Basík Josef, Ing.</t>
  </si>
  <si>
    <t>03952215</t>
  </si>
  <si>
    <t>S-1503830/55994/2019</t>
  </si>
  <si>
    <t>1915038301</t>
  </si>
  <si>
    <t>S-1503831/55996/2019</t>
  </si>
  <si>
    <t>1915038311</t>
  </si>
  <si>
    <t>AGRO-CEPAK s.r.o.</t>
  </si>
  <si>
    <t>02891794</t>
  </si>
  <si>
    <t>S-1503834/56002/2019</t>
  </si>
  <si>
    <t>1915038341</t>
  </si>
  <si>
    <t>Šůs Radek</t>
  </si>
  <si>
    <t>64387585</t>
  </si>
  <si>
    <t>S-1503835/56003/2019</t>
  </si>
  <si>
    <t>1915038351</t>
  </si>
  <si>
    <t>Konzal Jan</t>
  </si>
  <si>
    <t>15786463</t>
  </si>
  <si>
    <t>S-1503840/56011/2019</t>
  </si>
  <si>
    <t>1915038401</t>
  </si>
  <si>
    <t>Černý Jiří, Ing.,Ph.D.</t>
  </si>
  <si>
    <t>71170740</t>
  </si>
  <si>
    <t>S-1503845/56021/2019</t>
  </si>
  <si>
    <t>1915038451</t>
  </si>
  <si>
    <t>AGRO Skalka, spol. s r.o.</t>
  </si>
  <si>
    <t>25551639</t>
  </si>
  <si>
    <t>S-1503848/56029/2019</t>
  </si>
  <si>
    <t>1915038481</t>
  </si>
  <si>
    <t>VÝROBA KRMIV spol. s r.o.</t>
  </si>
  <si>
    <t>26174898</t>
  </si>
  <si>
    <t>S-1503851/56034/2019</t>
  </si>
  <si>
    <t>1915038511</t>
  </si>
  <si>
    <t>S-1503852/56036/2019</t>
  </si>
  <si>
    <t>1915038521</t>
  </si>
  <si>
    <t>Sochor Jan, Ing.</t>
  </si>
  <si>
    <t>70147973</t>
  </si>
  <si>
    <t>S-1503853/56037/2019</t>
  </si>
  <si>
    <t>1915038531</t>
  </si>
  <si>
    <t>S-1503855/56039/2019</t>
  </si>
  <si>
    <t>1915038551</t>
  </si>
  <si>
    <t>Černý Libor</t>
  </si>
  <si>
    <t>47184825</t>
  </si>
  <si>
    <t>S-1503857/56043/2019</t>
  </si>
  <si>
    <t>1915038571</t>
  </si>
  <si>
    <t>S-1503859/56045/2019</t>
  </si>
  <si>
    <t>1915038591</t>
  </si>
  <si>
    <t>AGROZEBITOM s.r.o.</t>
  </si>
  <si>
    <t>04606582</t>
  </si>
  <si>
    <t>S-1503862/56048/2019</t>
  </si>
  <si>
    <t>1915038621</t>
  </si>
  <si>
    <t>Javůrek Pavel</t>
  </si>
  <si>
    <t>16555953</t>
  </si>
  <si>
    <t>S-1503863/56050/2019</t>
  </si>
  <si>
    <t>1915038631</t>
  </si>
  <si>
    <t>S-1503864/56051/2019</t>
  </si>
  <si>
    <t>1915038641</t>
  </si>
  <si>
    <t>S-1503864/60854/2018</t>
  </si>
  <si>
    <t>1815038641</t>
  </si>
  <si>
    <t>Veselý Libor, Ing.</t>
  </si>
  <si>
    <t>71215841</t>
  </si>
  <si>
    <t>S-1503866/56053/2019</t>
  </si>
  <si>
    <t>1915038661</t>
  </si>
  <si>
    <t>BROMIL s.r.o.</t>
  </si>
  <si>
    <t>28162692</t>
  </si>
  <si>
    <t>S-1503867/56055/2019</t>
  </si>
  <si>
    <t>1915038671</t>
  </si>
  <si>
    <t>Větrovec Václav</t>
  </si>
  <si>
    <t>60093404</t>
  </si>
  <si>
    <t>S-1503870/56060/2019</t>
  </si>
  <si>
    <t>1915038701</t>
  </si>
  <si>
    <t>Bystrianská Jana</t>
  </si>
  <si>
    <t>73366757</t>
  </si>
  <si>
    <t>S-1503871/56061/2019</t>
  </si>
  <si>
    <t>1915038711</t>
  </si>
  <si>
    <t>S-1503872/56062/2019</t>
  </si>
  <si>
    <t>1915038721</t>
  </si>
  <si>
    <t>Šimek Ladislav</t>
  </si>
  <si>
    <t>74410539</t>
  </si>
  <si>
    <t>S-1503873/56063/2019</t>
  </si>
  <si>
    <t>1915038731</t>
  </si>
  <si>
    <t>S-1503874/56065/2019</t>
  </si>
  <si>
    <t>1915038741</t>
  </si>
  <si>
    <t>Drahota Martin</t>
  </si>
  <si>
    <t>65621565</t>
  </si>
  <si>
    <t>S-1503874/60883/2018</t>
  </si>
  <si>
    <t>1815038741</t>
  </si>
  <si>
    <t>S-1503876/56068/2019</t>
  </si>
  <si>
    <t>1915038761</t>
  </si>
  <si>
    <t>S-1503877/56070/2019</t>
  </si>
  <si>
    <t>1915038771</t>
  </si>
  <si>
    <t>S-1503879/55735/2019</t>
  </si>
  <si>
    <t>1915038791</t>
  </si>
  <si>
    <t>Holeček Pavel, Ing.</t>
  </si>
  <si>
    <t>14753286</t>
  </si>
  <si>
    <t>S-1503880/55718/2019</t>
  </si>
  <si>
    <t>1915038801</t>
  </si>
  <si>
    <t>43090257</t>
  </si>
  <si>
    <t>S-1503881/55713/2019</t>
  </si>
  <si>
    <t>1915038811</t>
  </si>
  <si>
    <t>Holečková Petra</t>
  </si>
  <si>
    <t>03690920</t>
  </si>
  <si>
    <t>S-1503882/55707/2019</t>
  </si>
  <si>
    <t>1915038821</t>
  </si>
  <si>
    <t>Zajíc Jiří, Ing.</t>
  </si>
  <si>
    <t>86552406</t>
  </si>
  <si>
    <t>S-1503883/55701/2019</t>
  </si>
  <si>
    <t>1915038831</t>
  </si>
  <si>
    <t>Kolář J., v.o.s.</t>
  </si>
  <si>
    <t>26128560</t>
  </si>
  <si>
    <t>S-1503885/55687/2019</t>
  </si>
  <si>
    <t>1915038851</t>
  </si>
  <si>
    <t>S-1503886/55753/2019</t>
  </si>
  <si>
    <t>1915038861</t>
  </si>
  <si>
    <t>Šemík Martin</t>
  </si>
  <si>
    <t>72534435</t>
  </si>
  <si>
    <t>S-1503887/55750/2019</t>
  </si>
  <si>
    <t>1915038871</t>
  </si>
  <si>
    <t>S-1503888/55660/2019</t>
  </si>
  <si>
    <t>1915038881</t>
  </si>
  <si>
    <t>Augustin Petr</t>
  </si>
  <si>
    <t>87275023</t>
  </si>
  <si>
    <t>S-1503889/55413/2019</t>
  </si>
  <si>
    <t>1915038891</t>
  </si>
  <si>
    <t>S-1503890/55422/2019</t>
  </si>
  <si>
    <t>1915038901</t>
  </si>
  <si>
    <t>RESPO - D s.r.o.</t>
  </si>
  <si>
    <t>48593915</t>
  </si>
  <si>
    <t>S-1503891/55297/2019</t>
  </si>
  <si>
    <t>1915038911</t>
  </si>
  <si>
    <t>Benjač Josef</t>
  </si>
  <si>
    <t>03828719</t>
  </si>
  <si>
    <t>S-1503892/55292/2019</t>
  </si>
  <si>
    <t>1915038921</t>
  </si>
  <si>
    <t>Farma Čermákovi s.r.o.</t>
  </si>
  <si>
    <t>03304566</t>
  </si>
  <si>
    <t>S-1503893/55288/2019</t>
  </si>
  <si>
    <t>1915038931</t>
  </si>
  <si>
    <t>Čermák Jiří</t>
  </si>
  <si>
    <t>41237064</t>
  </si>
  <si>
    <t>S-1503894/55279/2019</t>
  </si>
  <si>
    <t>1915038941</t>
  </si>
  <si>
    <t>S-1503895/55272/2019</t>
  </si>
  <si>
    <t>1915038951</t>
  </si>
  <si>
    <t>Houdková Lenka, DiS.</t>
  </si>
  <si>
    <t>62708708</t>
  </si>
  <si>
    <t>S-1503896/55265/2019</t>
  </si>
  <si>
    <t>1915038961</t>
  </si>
  <si>
    <t>Kaplan Petr</t>
  </si>
  <si>
    <t>42938490</t>
  </si>
  <si>
    <t>S-1503897/55260/2019</t>
  </si>
  <si>
    <t>1915038971</t>
  </si>
  <si>
    <t>Polanská Lenka, Mgr.</t>
  </si>
  <si>
    <t>07001819</t>
  </si>
  <si>
    <t>S-1503898/55255/2019</t>
  </si>
  <si>
    <t>1915038981</t>
  </si>
  <si>
    <t>Kostkan Petr</t>
  </si>
  <si>
    <t>68244355</t>
  </si>
  <si>
    <t>S-1503898/60988/2018</t>
  </si>
  <si>
    <t>1815038981</t>
  </si>
  <si>
    <t>Farm Lelov, s. r. o.</t>
  </si>
  <si>
    <t>27459748</t>
  </si>
  <si>
    <t>S-1503899/55248/2019</t>
  </si>
  <si>
    <t>1915038991</t>
  </si>
  <si>
    <t>Agroterra East s.r.o.</t>
  </si>
  <si>
    <t>28826043</t>
  </si>
  <si>
    <t>S-1503900/55241/2019</t>
  </si>
  <si>
    <t>1915039001</t>
  </si>
  <si>
    <t>Hyhlík Jiří</t>
  </si>
  <si>
    <t>15051706</t>
  </si>
  <si>
    <t>S-1503901/55236/2019</t>
  </si>
  <si>
    <t>1915039011</t>
  </si>
  <si>
    <t>Sobotka Antonín, Ing.</t>
  </si>
  <si>
    <t>48156167</t>
  </si>
  <si>
    <t>S-1503902/55232/2019</t>
  </si>
  <si>
    <t>1915039021</t>
  </si>
  <si>
    <t>Kučera Jiří</t>
  </si>
  <si>
    <t>71240381</t>
  </si>
  <si>
    <t>S-1503903/55229/2019</t>
  </si>
  <si>
    <t>1915039031</t>
  </si>
  <si>
    <t>Kučera Jiří, Ing.</t>
  </si>
  <si>
    <t>41280105</t>
  </si>
  <si>
    <t>S-1503905/55408/2019</t>
  </si>
  <si>
    <t>1915039051</t>
  </si>
  <si>
    <t>Šikýř Jan</t>
  </si>
  <si>
    <t>72147199</t>
  </si>
  <si>
    <t>S-1503906/55357/2019</t>
  </si>
  <si>
    <t>1915039061</t>
  </si>
  <si>
    <t>S-1503907/55347/2019</t>
  </si>
  <si>
    <t>1915039071</t>
  </si>
  <si>
    <t>S-1503908/55342/2019</t>
  </si>
  <si>
    <t>1915039081</t>
  </si>
  <si>
    <t>S-1503910/55499/2019</t>
  </si>
  <si>
    <t>1915039101</t>
  </si>
  <si>
    <t>Vlček Leon</t>
  </si>
  <si>
    <t>64637093</t>
  </si>
  <si>
    <t>S-1503911/55494/2019</t>
  </si>
  <si>
    <t>1915039111</t>
  </si>
  <si>
    <t>Zahrádka Radek</t>
  </si>
  <si>
    <t>49553917</t>
  </si>
  <si>
    <t>S-1503913/55488/2019</t>
  </si>
  <si>
    <t>1915039131</t>
  </si>
  <si>
    <t>Psota Jan</t>
  </si>
  <si>
    <t>42958962</t>
  </si>
  <si>
    <t>S-1503914/55483/2019</t>
  </si>
  <si>
    <t>1915039141</t>
  </si>
  <si>
    <t>S-1503919/55571/2019</t>
  </si>
  <si>
    <t>1915039191</t>
  </si>
  <si>
    <t>Klimeš Petr</t>
  </si>
  <si>
    <t>43534121</t>
  </si>
  <si>
    <t>S-1503920/55561/2019</t>
  </si>
  <si>
    <t>1915039201</t>
  </si>
  <si>
    <t>Němeček Radek, Ing., Ph.D.</t>
  </si>
  <si>
    <t>49305841</t>
  </si>
  <si>
    <t>S-1503921/55544/2019</t>
  </si>
  <si>
    <t>1915039211</t>
  </si>
  <si>
    <t>Sedláček Radomír</t>
  </si>
  <si>
    <t>44478666</t>
  </si>
  <si>
    <t>S-1503922/55536/2019</t>
  </si>
  <si>
    <t>1915039221</t>
  </si>
  <si>
    <t>S-1503924/55520/2019</t>
  </si>
  <si>
    <t>1915039241</t>
  </si>
  <si>
    <t>Fuchs Tomáš</t>
  </si>
  <si>
    <t>43521754</t>
  </si>
  <si>
    <t>S-1503926/55606/2019</t>
  </si>
  <si>
    <t>1915039261</t>
  </si>
  <si>
    <t>Bača Slavomír</t>
  </si>
  <si>
    <t>73367257</t>
  </si>
  <si>
    <t>S-1503927/55378/2019</t>
  </si>
  <si>
    <t>1915039271</t>
  </si>
  <si>
    <t>Benda Vladimír</t>
  </si>
  <si>
    <t>64266826</t>
  </si>
  <si>
    <t>S-1503928/55594/2019</t>
  </si>
  <si>
    <t>1915039281</t>
  </si>
  <si>
    <t>AGRO Rozstání, družstvo</t>
  </si>
  <si>
    <t>49445014</t>
  </si>
  <si>
    <t>S-1503929/55588/2019</t>
  </si>
  <si>
    <t>1915039291</t>
  </si>
  <si>
    <t>S-1503931/55402/2019</t>
  </si>
  <si>
    <t>1915039311</t>
  </si>
  <si>
    <t>Pokorný Luděk</t>
  </si>
  <si>
    <t>67069932</t>
  </si>
  <si>
    <t>S-1503931/61019/2018</t>
  </si>
  <si>
    <t>1815039311</t>
  </si>
  <si>
    <t>MORAVA - HOP s. r. o.</t>
  </si>
  <si>
    <t>47155132</t>
  </si>
  <si>
    <t>S-1503932/55399/2019</t>
  </si>
  <si>
    <t>1915039321</t>
  </si>
  <si>
    <t>S-1503933/61045/2018</t>
  </si>
  <si>
    <t>1815039331</t>
  </si>
  <si>
    <t>S-1503935/55386/2019</t>
  </si>
  <si>
    <t>1915039351</t>
  </si>
  <si>
    <t>Gruber Miloš</t>
  </si>
  <si>
    <t>75043050</t>
  </si>
  <si>
    <t>S-1503936/55538/2019</t>
  </si>
  <si>
    <t>1915039361</t>
  </si>
  <si>
    <t>Sahula Josef</t>
  </si>
  <si>
    <t>72109114</t>
  </si>
  <si>
    <t>S-1503937/55466/2019</t>
  </si>
  <si>
    <t>1915039371</t>
  </si>
  <si>
    <t>Jurčík Miloslav</t>
  </si>
  <si>
    <t>46906126</t>
  </si>
  <si>
    <t>S-1503938/55447/2019</t>
  </si>
  <si>
    <t>1915039381</t>
  </si>
  <si>
    <t>Novák Jaromír</t>
  </si>
  <si>
    <t>75833506</t>
  </si>
  <si>
    <t>S-1503939/55710/2019</t>
  </si>
  <si>
    <t>1915039391</t>
  </si>
  <si>
    <t>Zobal Radek</t>
  </si>
  <si>
    <t>70675252</t>
  </si>
  <si>
    <t>S-1503940/55700/2019</t>
  </si>
  <si>
    <t>1915039401</t>
  </si>
  <si>
    <t>Vácha Milan</t>
  </si>
  <si>
    <t>42390290</t>
  </si>
  <si>
    <t>S-1503941/55691/2019</t>
  </si>
  <si>
    <t>1915039411</t>
  </si>
  <si>
    <t>Černá Lucie</t>
  </si>
  <si>
    <t>04956532</t>
  </si>
  <si>
    <t>S-1503942/55678/2019</t>
  </si>
  <si>
    <t>1915039421</t>
  </si>
  <si>
    <t>Dlesk Jaroslav</t>
  </si>
  <si>
    <t>04838319</t>
  </si>
  <si>
    <t>S-1503943/55685/2019</t>
  </si>
  <si>
    <t>1915039431</t>
  </si>
  <si>
    <t>Černý Stanislav</t>
  </si>
  <si>
    <t>72020890</t>
  </si>
  <si>
    <t>S-1503944/55674/2019</t>
  </si>
  <si>
    <t>1915039441</t>
  </si>
  <si>
    <t>S-1503945/55671/2019</t>
  </si>
  <si>
    <t>1915039451</t>
  </si>
  <si>
    <t>AGRO Dvořák s.r.o.</t>
  </si>
  <si>
    <t>07561130</t>
  </si>
  <si>
    <t>S-1503946/55554/2019</t>
  </si>
  <si>
    <t>1915039461</t>
  </si>
  <si>
    <t>Motejlková Irena</t>
  </si>
  <si>
    <t>60256079</t>
  </si>
  <si>
    <t>S-1503947/55639/2019</t>
  </si>
  <si>
    <t>1915039471</t>
  </si>
  <si>
    <t>S-1503948/55458/2019</t>
  </si>
  <si>
    <t>1915039481</t>
  </si>
  <si>
    <t>S-1503949/55446/2019</t>
  </si>
  <si>
    <t>1915039491</t>
  </si>
  <si>
    <t>03978338</t>
  </si>
  <si>
    <t>S-1503950/55435/2019</t>
  </si>
  <si>
    <t>1915039501</t>
  </si>
  <si>
    <t>Diviš Daniel</t>
  </si>
  <si>
    <t>75111101</t>
  </si>
  <si>
    <t>S-1503951/55428/2019</t>
  </si>
  <si>
    <t>1915039511</t>
  </si>
  <si>
    <t>S-1503952/55326/2019</t>
  </si>
  <si>
    <t>1915039521</t>
  </si>
  <si>
    <t>42821606</t>
  </si>
  <si>
    <t>S-1503953/55316/2019</t>
  </si>
  <si>
    <t>1915039531</t>
  </si>
  <si>
    <t>Kantor Václav</t>
  </si>
  <si>
    <t>42819822</t>
  </si>
  <si>
    <t>S-1503954/56436/2019</t>
  </si>
  <si>
    <t>1915039541</t>
  </si>
  <si>
    <t>Ökofruit international s.r.o.</t>
  </si>
  <si>
    <t>25562339</t>
  </si>
  <si>
    <t>S-1503955/56433/2019</t>
  </si>
  <si>
    <t>1915039551</t>
  </si>
  <si>
    <t>VP &amp; DJ s.r.o.</t>
  </si>
  <si>
    <t>26947471</t>
  </si>
  <si>
    <t>S-1503956/56426/2019</t>
  </si>
  <si>
    <t>1915039561</t>
  </si>
  <si>
    <t>Nesvačil Petr</t>
  </si>
  <si>
    <t>70879648</t>
  </si>
  <si>
    <t>S-1503957/56422/2019</t>
  </si>
  <si>
    <t>1915039571</t>
  </si>
  <si>
    <t>AGRANA spol. s r.o.</t>
  </si>
  <si>
    <t>60729848</t>
  </si>
  <si>
    <t>S-1503958/56419/2019</t>
  </si>
  <si>
    <t>1915039581</t>
  </si>
  <si>
    <t>45667322</t>
  </si>
  <si>
    <t>S-1503959/63297/2018</t>
  </si>
  <si>
    <t>1815039591</t>
  </si>
  <si>
    <t>AGRO Lochousice s.r.o.</t>
  </si>
  <si>
    <t>06640036</t>
  </si>
  <si>
    <t>S-1503960/63301/2018</t>
  </si>
  <si>
    <t>1815039601</t>
  </si>
  <si>
    <t>Cvrk Martin</t>
  </si>
  <si>
    <t>03421741</t>
  </si>
  <si>
    <t>S-1503961/63303/2018</t>
  </si>
  <si>
    <t>1815039611</t>
  </si>
  <si>
    <t>Bareš Jiří</t>
  </si>
  <si>
    <t>61671177</t>
  </si>
  <si>
    <t>S-1503963/56336/2019</t>
  </si>
  <si>
    <t>1915039631</t>
  </si>
  <si>
    <t>ZIROM, s.r.o.</t>
  </si>
  <si>
    <t>28290372</t>
  </si>
  <si>
    <t>S-1503963/63306/2018</t>
  </si>
  <si>
    <t>1815039631</t>
  </si>
  <si>
    <t>Farm Velenovy, s.r.o.</t>
  </si>
  <si>
    <t>27099482</t>
  </si>
  <si>
    <t>S-1503964/56327/2019</t>
  </si>
  <si>
    <t>1915039641</t>
  </si>
  <si>
    <t>Zimák Josef, Ing.</t>
  </si>
  <si>
    <t>47376708</t>
  </si>
  <si>
    <t>S-1503966/56305/2019</t>
  </si>
  <si>
    <t>1915039661</t>
  </si>
  <si>
    <t>Hošek Jaroslav</t>
  </si>
  <si>
    <t>03954048</t>
  </si>
  <si>
    <t>S-1503967/56300/2019</t>
  </si>
  <si>
    <t>1915039671</t>
  </si>
  <si>
    <t>Statek Beňovy s. r. o.</t>
  </si>
  <si>
    <t>47714450</t>
  </si>
  <si>
    <t>S-1503968/56294/2019</t>
  </si>
  <si>
    <t>1915039681</t>
  </si>
  <si>
    <t>Hlinka Vladislav, Ing.</t>
  </si>
  <si>
    <t>43314627</t>
  </si>
  <si>
    <t>S-1503969/56151/2019</t>
  </si>
  <si>
    <t>1915039691</t>
  </si>
  <si>
    <t>Solmilk a. s.</t>
  </si>
  <si>
    <t>25271555</t>
  </si>
  <si>
    <t>S-1503970/56141/2019</t>
  </si>
  <si>
    <t>1915039701</t>
  </si>
  <si>
    <t>ZEMKO Kožlí a.s.</t>
  </si>
  <si>
    <t>25252020</t>
  </si>
  <si>
    <t>S-1503971/56134/2019</t>
  </si>
  <si>
    <t>1915039711</t>
  </si>
  <si>
    <t>S-1503971/63351/2018</t>
  </si>
  <si>
    <t>1815039711</t>
  </si>
  <si>
    <t>Holeček Bohuslav</t>
  </si>
  <si>
    <t>86746049</t>
  </si>
  <si>
    <t>S-1503972/56456/2019</t>
  </si>
  <si>
    <t>1915039721</t>
  </si>
  <si>
    <t>Čechovský Milan</t>
  </si>
  <si>
    <t>75152258</t>
  </si>
  <si>
    <t>S-1503972/63362/2018</t>
  </si>
  <si>
    <t>1815039721</t>
  </si>
  <si>
    <t>Kolín s.r.o.</t>
  </si>
  <si>
    <t>26704803</t>
  </si>
  <si>
    <t>S-1503973/56458/2019</t>
  </si>
  <si>
    <t>1915039731</t>
  </si>
  <si>
    <t>Kovář Jakub, Ing.</t>
  </si>
  <si>
    <t>01298658</t>
  </si>
  <si>
    <t>S-1503975/56091/2019</t>
  </si>
  <si>
    <t>1915039751</t>
  </si>
  <si>
    <t>S-1503976/56223/2019</t>
  </si>
  <si>
    <t>1915039761</t>
  </si>
  <si>
    <t>Dudek Petr</t>
  </si>
  <si>
    <t>49545442</t>
  </si>
  <si>
    <t>S-1503977/56117/2019</t>
  </si>
  <si>
    <t>1915039771</t>
  </si>
  <si>
    <t>Kozel Vlastimil, Bc.</t>
  </si>
  <si>
    <t>75117517</t>
  </si>
  <si>
    <t>S-1503978/56376/2019</t>
  </si>
  <si>
    <t>1915039781</t>
  </si>
  <si>
    <t>Morava Pustiměř, družstvo</t>
  </si>
  <si>
    <t>49970810</t>
  </si>
  <si>
    <t>S-1503979/56373/2019</t>
  </si>
  <si>
    <t>1915039791</t>
  </si>
  <si>
    <t>S-1503980/56370/2019</t>
  </si>
  <si>
    <t>1915039801</t>
  </si>
  <si>
    <t>S-1503981/56367/2019</t>
  </si>
  <si>
    <t>1915039811</t>
  </si>
  <si>
    <t>Vojtek František</t>
  </si>
  <si>
    <t>71187073</t>
  </si>
  <si>
    <t>S-1503983/56171/2019</t>
  </si>
  <si>
    <t>1915039831</t>
  </si>
  <si>
    <t>Veselý Jaroslav</t>
  </si>
  <si>
    <t>49912453</t>
  </si>
  <si>
    <t>S-1503984/56159/2019</t>
  </si>
  <si>
    <t>1915039841</t>
  </si>
  <si>
    <t>Veselý Tomáš</t>
  </si>
  <si>
    <t>47775262</t>
  </si>
  <si>
    <t>S-1503985/56142/2019</t>
  </si>
  <si>
    <t>1915039851</t>
  </si>
  <si>
    <t>Eliáš Pavel</t>
  </si>
  <si>
    <t>71244310</t>
  </si>
  <si>
    <t>S-1503986/56127/2019</t>
  </si>
  <si>
    <t>1915039861</t>
  </si>
  <si>
    <t>Krejný Lukáš</t>
  </si>
  <si>
    <t>68280017</t>
  </si>
  <si>
    <t>S-1503987/56111/2019</t>
  </si>
  <si>
    <t>1915039871</t>
  </si>
  <si>
    <t>S-1503989/56388/2019</t>
  </si>
  <si>
    <t>1915039891</t>
  </si>
  <si>
    <t>Kozák Ladislav, Ing.</t>
  </si>
  <si>
    <t>68996306</t>
  </si>
  <si>
    <t>S-1503990/56385/2019</t>
  </si>
  <si>
    <t>1915039901</t>
  </si>
  <si>
    <t>Čech Milan</t>
  </si>
  <si>
    <t>72536357</t>
  </si>
  <si>
    <t>S-1503991/56381/2019</t>
  </si>
  <si>
    <t>1915039911</t>
  </si>
  <si>
    <t>Jelen Tomáš</t>
  </si>
  <si>
    <t>71184694</t>
  </si>
  <si>
    <t>S-1503992/56343/2019</t>
  </si>
  <si>
    <t>1915039921</t>
  </si>
  <si>
    <t>AGROS Vraný, družstvo vlastníků</t>
  </si>
  <si>
    <t>00103632</t>
  </si>
  <si>
    <t>S-1503993/56310/2019</t>
  </si>
  <si>
    <t>1915039931</t>
  </si>
  <si>
    <t>S-1503994/56324/2019</t>
  </si>
  <si>
    <t>1915039941</t>
  </si>
  <si>
    <t>Kozák Jiří</t>
  </si>
  <si>
    <t>16979401</t>
  </si>
  <si>
    <t>S-1503995/56177/2019</t>
  </si>
  <si>
    <t>1915039951</t>
  </si>
  <si>
    <t>AGRO SEDMIKRÁSKA s.r.o.</t>
  </si>
  <si>
    <t>03398935</t>
  </si>
  <si>
    <t>S-1503996/56185/2019</t>
  </si>
  <si>
    <t>1915039961</t>
  </si>
  <si>
    <t>S-1503996/63556/2018</t>
  </si>
  <si>
    <t>1815039961</t>
  </si>
  <si>
    <t>S-1503997/56155/2019</t>
  </si>
  <si>
    <t>1915039971</t>
  </si>
  <si>
    <t>Slabý Josef</t>
  </si>
  <si>
    <t>47020938</t>
  </si>
  <si>
    <t>S-1503998/56247/2019</t>
  </si>
  <si>
    <t>1915039981</t>
  </si>
  <si>
    <t>Kohout Martin</t>
  </si>
  <si>
    <t>61923419</t>
  </si>
  <si>
    <t>S-1504000/56232/2019</t>
  </si>
  <si>
    <t>1915040001</t>
  </si>
  <si>
    <t>Dryák Karel</t>
  </si>
  <si>
    <t>12252727</t>
  </si>
  <si>
    <t>S-1504001/56229/2019</t>
  </si>
  <si>
    <t>1915040011</t>
  </si>
  <si>
    <t>Urban Aleš, Bc.</t>
  </si>
  <si>
    <t>68406011</t>
  </si>
  <si>
    <t>S-1504002/56283/2019</t>
  </si>
  <si>
    <t>1915040021</t>
  </si>
  <si>
    <t>S-1504003/56280/2019</t>
  </si>
  <si>
    <t>1915040031</t>
  </si>
  <si>
    <t>Pokorný Bohumír</t>
  </si>
  <si>
    <t>40912051</t>
  </si>
  <si>
    <t>S-1504004/56277/2019</t>
  </si>
  <si>
    <t>1915040041</t>
  </si>
  <si>
    <t>Šrámek Petr</t>
  </si>
  <si>
    <t>70926263</t>
  </si>
  <si>
    <t>S-1504005/56274/2019</t>
  </si>
  <si>
    <t>1915040051</t>
  </si>
  <si>
    <t>Šrámková Zuzana</t>
  </si>
  <si>
    <t>06799264</t>
  </si>
  <si>
    <t>S-1504006/56263/2019</t>
  </si>
  <si>
    <t>1915040061</t>
  </si>
  <si>
    <t>Plechatý Ondřej</t>
  </si>
  <si>
    <t>67676898</t>
  </si>
  <si>
    <t>S-1504007/56255/2019</t>
  </si>
  <si>
    <t>1915040071</t>
  </si>
  <si>
    <t>Martin Kindl</t>
  </si>
  <si>
    <t>46415386</t>
  </si>
  <si>
    <t>S-1504008/56252/2019</t>
  </si>
  <si>
    <t>1915040081</t>
  </si>
  <si>
    <t>Polívková Hana</t>
  </si>
  <si>
    <t>48703133</t>
  </si>
  <si>
    <t>S-1504010/56539/2019</t>
  </si>
  <si>
    <t>1915040101</t>
  </si>
  <si>
    <t>Jedonová Naděžda</t>
  </si>
  <si>
    <t>03878180</t>
  </si>
  <si>
    <t>S-1504011/56726/2019</t>
  </si>
  <si>
    <t>1915040111</t>
  </si>
  <si>
    <t>Novohradský Lubomír</t>
  </si>
  <si>
    <t>48614424</t>
  </si>
  <si>
    <t>S-1504012/56720/2019</t>
  </si>
  <si>
    <t>1915040121</t>
  </si>
  <si>
    <t>S-1504013/56926/2019</t>
  </si>
  <si>
    <t>1915040131</t>
  </si>
  <si>
    <t>S-1504014/56921/2019</t>
  </si>
  <si>
    <t>1915040141</t>
  </si>
  <si>
    <t>Košťál Kamil Bc.</t>
  </si>
  <si>
    <t>75037807</t>
  </si>
  <si>
    <t>S-1504015/56912/2019</t>
  </si>
  <si>
    <t>1915040151</t>
  </si>
  <si>
    <t>Charbuský Milan</t>
  </si>
  <si>
    <t>03788911</t>
  </si>
  <si>
    <t>S-1504016/56902/2019</t>
  </si>
  <si>
    <t>1915040161</t>
  </si>
  <si>
    <t>Novák Roman</t>
  </si>
  <si>
    <t>72081449</t>
  </si>
  <si>
    <t>S-1504017/56892/2019</t>
  </si>
  <si>
    <t>1915040171</t>
  </si>
  <si>
    <t>S-1504018/56885/2019</t>
  </si>
  <si>
    <t>1915040181</t>
  </si>
  <si>
    <t>Čapek Libor</t>
  </si>
  <si>
    <t>42195802</t>
  </si>
  <si>
    <t>S-1504021/57102/2019</t>
  </si>
  <si>
    <t>1915040211</t>
  </si>
  <si>
    <t>Liponova AGRO DNL SE</t>
  </si>
  <si>
    <t>05253748</t>
  </si>
  <si>
    <t>S-1504025/56914/2019</t>
  </si>
  <si>
    <t>1915040251</t>
  </si>
  <si>
    <t>S-1504026/56903/2019</t>
  </si>
  <si>
    <t>1915040261</t>
  </si>
  <si>
    <t>Man Tomáš</t>
  </si>
  <si>
    <t>67069886</t>
  </si>
  <si>
    <t>S-1504026/63009/2018</t>
  </si>
  <si>
    <t>1815040261</t>
  </si>
  <si>
    <t>S-1504027/56931/2019</t>
  </si>
  <si>
    <t>1915040271</t>
  </si>
  <si>
    <t>72562901</t>
  </si>
  <si>
    <t>S-1504027/63015/2018</t>
  </si>
  <si>
    <t>1815040271</t>
  </si>
  <si>
    <t>Trubač Ivo</t>
  </si>
  <si>
    <t>69092737</t>
  </si>
  <si>
    <t>S-1504028/56969/2019</t>
  </si>
  <si>
    <t>1915040281</t>
  </si>
  <si>
    <t>Vybíral Stanislav</t>
  </si>
  <si>
    <t>64335992</t>
  </si>
  <si>
    <t>S-1504029/56949/2019</t>
  </si>
  <si>
    <t>1915040291</t>
  </si>
  <si>
    <t>S-1504029/63035/2018</t>
  </si>
  <si>
    <t>1815040291</t>
  </si>
  <si>
    <t>Kubát Rostislav</t>
  </si>
  <si>
    <t>72133180</t>
  </si>
  <si>
    <t>S-1504033/57111/2019</t>
  </si>
  <si>
    <t>1915040331</t>
  </si>
  <si>
    <t>Králík Jan</t>
  </si>
  <si>
    <t>48962635</t>
  </si>
  <si>
    <t>S-1504035/57120/2019</t>
  </si>
  <si>
    <t>1915040351</t>
  </si>
  <si>
    <t>Moncman Jana, Ing.</t>
  </si>
  <si>
    <t>04989341</t>
  </si>
  <si>
    <t>S-1504037/57122/2019</t>
  </si>
  <si>
    <t>1915040371</t>
  </si>
  <si>
    <t>Koutek Roman</t>
  </si>
  <si>
    <t>64637573</t>
  </si>
  <si>
    <t>S-1504039/57124/2019</t>
  </si>
  <si>
    <t>1915040391</t>
  </si>
  <si>
    <t>V&amp;V UP s.r.o.</t>
  </si>
  <si>
    <t>05202922</t>
  </si>
  <si>
    <t>S-1504043/56874/2019</t>
  </si>
  <si>
    <t>1915040431</t>
  </si>
  <si>
    <t>Mejsnar Jiří</t>
  </si>
  <si>
    <t>43463916</t>
  </si>
  <si>
    <t>S-1504044/56870/2019</t>
  </si>
  <si>
    <t>1915040441</t>
  </si>
  <si>
    <t>S-1504049/56868/2019</t>
  </si>
  <si>
    <t>1915040491</t>
  </si>
  <si>
    <t>S-1504050/56781/2019</t>
  </si>
  <si>
    <t>1915040501</t>
  </si>
  <si>
    <t>Skutil Karel, Ing.</t>
  </si>
  <si>
    <t>43464050</t>
  </si>
  <si>
    <t>S-1504051/57133/2019</t>
  </si>
  <si>
    <t>1915040511</t>
  </si>
  <si>
    <t>Kuběnský Daniel</t>
  </si>
  <si>
    <t>63340712</t>
  </si>
  <si>
    <t>S-1504052/57136/2019</t>
  </si>
  <si>
    <t>1915040521</t>
  </si>
  <si>
    <t>Lipovská Jana, Ing.</t>
  </si>
  <si>
    <t>46229761</t>
  </si>
  <si>
    <t>S-1504053/57141/2019</t>
  </si>
  <si>
    <t>1915040531</t>
  </si>
  <si>
    <t>S-1504056/57144/2019</t>
  </si>
  <si>
    <t>1915040561</t>
  </si>
  <si>
    <t>S-1504060/56982/2019</t>
  </si>
  <si>
    <t>1915040601</t>
  </si>
  <si>
    <t>Bučková Ludmila</t>
  </si>
  <si>
    <t>43595685</t>
  </si>
  <si>
    <t>S-1504061/56979/2019</t>
  </si>
  <si>
    <t>1915040611</t>
  </si>
  <si>
    <t>Buček Martin, DiS.</t>
  </si>
  <si>
    <t>72023872</t>
  </si>
  <si>
    <t>S-1504062/56973/2019</t>
  </si>
  <si>
    <t>1915040621</t>
  </si>
  <si>
    <t>Moravec Aleš, Ing.</t>
  </si>
  <si>
    <t>43598773</t>
  </si>
  <si>
    <t>S-1504063/56967/2019</t>
  </si>
  <si>
    <t>1915040631</t>
  </si>
  <si>
    <t>Bajgar Václav</t>
  </si>
  <si>
    <t>73360406</t>
  </si>
  <si>
    <t>S-1504064/56962/2019</t>
  </si>
  <si>
    <t>1915040641</t>
  </si>
  <si>
    <t>Cihelka Josef</t>
  </si>
  <si>
    <t>73360619</t>
  </si>
  <si>
    <t>S-1504066/56958/2019</t>
  </si>
  <si>
    <t>1915040661</t>
  </si>
  <si>
    <t>Laňka Alfons, Ing.</t>
  </si>
  <si>
    <t>42043921</t>
  </si>
  <si>
    <t>S-1504069/56952/2019</t>
  </si>
  <si>
    <t>1915040691</t>
  </si>
  <si>
    <t>Laňková Jarmila</t>
  </si>
  <si>
    <t>46090231</t>
  </si>
  <si>
    <t>S-1504071/57166/2019</t>
  </si>
  <si>
    <t>1915040711</t>
  </si>
  <si>
    <t>Brtník Miloš</t>
  </si>
  <si>
    <t>18199402</t>
  </si>
  <si>
    <t>S-1504071/64117/2018</t>
  </si>
  <si>
    <t>1815040711</t>
  </si>
  <si>
    <t>Zemědělské družstvo Čejkovice - Oleksovice</t>
  </si>
  <si>
    <t>47908378</t>
  </si>
  <si>
    <t>S-1504072/57167/2019</t>
  </si>
  <si>
    <t>1915040721</t>
  </si>
  <si>
    <t>S-1504073/56944/2019</t>
  </si>
  <si>
    <t>1915040731</t>
  </si>
  <si>
    <t>AGRO - LAJKA s.r.o.</t>
  </si>
  <si>
    <t>25390902</t>
  </si>
  <si>
    <t>S-1504074/57168/2019</t>
  </si>
  <si>
    <t>1915040741</t>
  </si>
  <si>
    <t>S-1504076/57174/2019</t>
  </si>
  <si>
    <t>1915040761</t>
  </si>
  <si>
    <t>S-1504080/57180/2019</t>
  </si>
  <si>
    <t>1915040801</t>
  </si>
  <si>
    <t>Cihelka Jaroslav</t>
  </si>
  <si>
    <t>72061413</t>
  </si>
  <si>
    <t>S-1504081/57181/2019</t>
  </si>
  <si>
    <t>1915040811</t>
  </si>
  <si>
    <t>S-1504083/57184/2019</t>
  </si>
  <si>
    <t>1915040831</t>
  </si>
  <si>
    <t>Shejbal Josef</t>
  </si>
  <si>
    <t>42939844</t>
  </si>
  <si>
    <t>S-1504086/57191/2019</t>
  </si>
  <si>
    <t>1915040861</t>
  </si>
  <si>
    <t>S-1504087/57193/2019</t>
  </si>
  <si>
    <t>1915040871</t>
  </si>
  <si>
    <t>Šára Jan, Ing.</t>
  </si>
  <si>
    <t>40912302</t>
  </si>
  <si>
    <t>S-1504089/57196/2019</t>
  </si>
  <si>
    <t>1915040891</t>
  </si>
  <si>
    <t>LIPONOVA, a.s.</t>
  </si>
  <si>
    <t>25282778</t>
  </si>
  <si>
    <t>S-1504091/57203/2019</t>
  </si>
  <si>
    <t>1915040911</t>
  </si>
  <si>
    <t>Švec Stanislav</t>
  </si>
  <si>
    <t>73699870</t>
  </si>
  <si>
    <t>S-1504092/57205/2019</t>
  </si>
  <si>
    <t>1915040921</t>
  </si>
  <si>
    <t>Koutný Vojtěch</t>
  </si>
  <si>
    <t>75043556</t>
  </si>
  <si>
    <t>S-1504094/57212/2019</t>
  </si>
  <si>
    <t>1915040941</t>
  </si>
  <si>
    <t>Mezera Václav, Ing.</t>
  </si>
  <si>
    <t>71172408</t>
  </si>
  <si>
    <t>S-1504095/57219/2019</t>
  </si>
  <si>
    <t>1915040951</t>
  </si>
  <si>
    <t>S-1504098/57229/2019</t>
  </si>
  <si>
    <t>1915040981</t>
  </si>
  <si>
    <t>Farma Skupeč, s.r.o.</t>
  </si>
  <si>
    <t>03747573</t>
  </si>
  <si>
    <t>S-1504100/57236/2019</t>
  </si>
  <si>
    <t>1915041001</t>
  </si>
  <si>
    <t>Dostalík Ladislav</t>
  </si>
  <si>
    <t>48733695</t>
  </si>
  <si>
    <t>S-1504103/57256/2019</t>
  </si>
  <si>
    <t>1915041031</t>
  </si>
  <si>
    <t>Navrátil Lukáš, Ing.</t>
  </si>
  <si>
    <t>73367834</t>
  </si>
  <si>
    <t>S-1504105/57005/2019</t>
  </si>
  <si>
    <t>1915041051</t>
  </si>
  <si>
    <t>Toman Martin</t>
  </si>
  <si>
    <t>69111987</t>
  </si>
  <si>
    <t>S-1504106/57261/2019</t>
  </si>
  <si>
    <t>1915041061</t>
  </si>
  <si>
    <t>S-1504107/57001/2019</t>
  </si>
  <si>
    <t>1915041071</t>
  </si>
  <si>
    <t>Toman Jiří</t>
  </si>
  <si>
    <t>72108169</t>
  </si>
  <si>
    <t>S-1504109/64842/2018</t>
  </si>
  <si>
    <t>1815041091</t>
  </si>
  <si>
    <t>S-1504110/56994/2019</t>
  </si>
  <si>
    <t>1915041101</t>
  </si>
  <si>
    <t>Krejčí Ladislav</t>
  </si>
  <si>
    <t>40719405</t>
  </si>
  <si>
    <t>S-1504112/56988/2019</t>
  </si>
  <si>
    <t>1915041121</t>
  </si>
  <si>
    <t>Mikešová Jana</t>
  </si>
  <si>
    <t>06864481</t>
  </si>
  <si>
    <t>S-1504113/57276/2019</t>
  </si>
  <si>
    <t>1915041131</t>
  </si>
  <si>
    <t>NERTHUS s.r.o.</t>
  </si>
  <si>
    <t>27724361</t>
  </si>
  <si>
    <t>S-1504114/56865/2019</t>
  </si>
  <si>
    <t>1915041141</t>
  </si>
  <si>
    <t>Potužák Jiří</t>
  </si>
  <si>
    <t>64022986</t>
  </si>
  <si>
    <t>S-1504115/56863/2019</t>
  </si>
  <si>
    <t>1915041151</t>
  </si>
  <si>
    <t>Vošický Radek</t>
  </si>
  <si>
    <t>66666422</t>
  </si>
  <si>
    <t>S-1504118/56850/2019</t>
  </si>
  <si>
    <t>1915041181</t>
  </si>
  <si>
    <t>S-1504119/56847/2019</t>
  </si>
  <si>
    <t>1915041191</t>
  </si>
  <si>
    <t>Botha František</t>
  </si>
  <si>
    <t>47786388</t>
  </si>
  <si>
    <t>S-1504120/56798/2019</t>
  </si>
  <si>
    <t>1915041201</t>
  </si>
  <si>
    <t>Pastýřík Věroslav</t>
  </si>
  <si>
    <t>42103088</t>
  </si>
  <si>
    <t>S-1504121/56790/2019</t>
  </si>
  <si>
    <t>1915041211</t>
  </si>
  <si>
    <t>S-1504122/56780/2019</t>
  </si>
  <si>
    <t>1915041221</t>
  </si>
  <si>
    <t>60272627</t>
  </si>
  <si>
    <t>S-1504123/56774/2019</t>
  </si>
  <si>
    <t>1915041231</t>
  </si>
  <si>
    <t>Mrázová Libuše</t>
  </si>
  <si>
    <t>67828205</t>
  </si>
  <si>
    <t>S-1504126/56755/2019</t>
  </si>
  <si>
    <t>1915041261</t>
  </si>
  <si>
    <t>62248910</t>
  </si>
  <si>
    <t>S-1504126/64691/2018</t>
  </si>
  <si>
    <t>1815041261</t>
  </si>
  <si>
    <t>ARBOR TUHAŇ s.r.o.</t>
  </si>
  <si>
    <t>25644564</t>
  </si>
  <si>
    <t>S-1504127/56742/2019</t>
  </si>
  <si>
    <t>1915041271</t>
  </si>
  <si>
    <t>S-1504129/56722/2019</t>
  </si>
  <si>
    <t>1915041291</t>
  </si>
  <si>
    <t>Rathouský Jaromír</t>
  </si>
  <si>
    <t>42103797</t>
  </si>
  <si>
    <t>S-1504130/56585/2019</t>
  </si>
  <si>
    <t>1915041301</t>
  </si>
  <si>
    <t>Toulová Ivona</t>
  </si>
  <si>
    <t>05002443</t>
  </si>
  <si>
    <t>S-1504131/56663/2019</t>
  </si>
  <si>
    <t>1915041311</t>
  </si>
  <si>
    <t>Dědek Martin</t>
  </si>
  <si>
    <t>62448234</t>
  </si>
  <si>
    <t>S-1504132/56709/2019</t>
  </si>
  <si>
    <t>1915041321</t>
  </si>
  <si>
    <t>Řeháček Karel</t>
  </si>
  <si>
    <t>72533901</t>
  </si>
  <si>
    <t>S-1504133/56712/2019</t>
  </si>
  <si>
    <t>1915041331</t>
  </si>
  <si>
    <t>15051722</t>
  </si>
  <si>
    <t>S-1504135/56694/2019</t>
  </si>
  <si>
    <t>1915041351</t>
  </si>
  <si>
    <t>TAGPEL s.r.o.</t>
  </si>
  <si>
    <t>27521681</t>
  </si>
  <si>
    <t>S-1504136/56684/2019</t>
  </si>
  <si>
    <t>1915041361</t>
  </si>
  <si>
    <t>S-1504137/56678/2019</t>
  </si>
  <si>
    <t>1915041371</t>
  </si>
  <si>
    <t>S-1504138/56671/2019</t>
  </si>
  <si>
    <t>1915041381</t>
  </si>
  <si>
    <t>Koubek Miloš</t>
  </si>
  <si>
    <t>41260864</t>
  </si>
  <si>
    <t>S-1504139/56841/2019</t>
  </si>
  <si>
    <t>1915041391</t>
  </si>
  <si>
    <t>Stránská Veronika, Ing.</t>
  </si>
  <si>
    <t>04514033</t>
  </si>
  <si>
    <t>S-1504140/56838/2019</t>
  </si>
  <si>
    <t>1915041401</t>
  </si>
  <si>
    <t>Duchoň Lukáš</t>
  </si>
  <si>
    <t>73322148</t>
  </si>
  <si>
    <t>S-1504141/56835/2019</t>
  </si>
  <si>
    <t>1915041411</t>
  </si>
  <si>
    <t>Duchoň Josef</t>
  </si>
  <si>
    <t>12089133</t>
  </si>
  <si>
    <t>S-1504142/56831/2019</t>
  </si>
  <si>
    <t>1915041421</t>
  </si>
  <si>
    <t>LIGI - BĚLIDLO s.r.o.</t>
  </si>
  <si>
    <t>49611135</t>
  </si>
  <si>
    <t>S-1504143/56826/2019</t>
  </si>
  <si>
    <t>1915041431</t>
  </si>
  <si>
    <t>Tvrdkovská zemědělská farma, spol. s.r.o.</t>
  </si>
  <si>
    <t>27786901</t>
  </si>
  <si>
    <t>S-1504144/56819/2019</t>
  </si>
  <si>
    <t>1915041441</t>
  </si>
  <si>
    <t>Švec Miroslav, Ing.</t>
  </si>
  <si>
    <t>41382331</t>
  </si>
  <si>
    <t>S-1504145/57365/2019</t>
  </si>
  <si>
    <t>1915041451</t>
  </si>
  <si>
    <t>Bartošová Anna</t>
  </si>
  <si>
    <t>48864129</t>
  </si>
  <si>
    <t>S-1504145/64835/2018</t>
  </si>
  <si>
    <t>1815041451</t>
  </si>
  <si>
    <t>Dostál Pavel</t>
  </si>
  <si>
    <t>45180687</t>
  </si>
  <si>
    <t>S-1504146/57372/2019</t>
  </si>
  <si>
    <t>1915041461</t>
  </si>
  <si>
    <t>Bartoš Radek, Ing.</t>
  </si>
  <si>
    <t>74762257</t>
  </si>
  <si>
    <t>S-1504150/64797/2018</t>
  </si>
  <si>
    <t>1815041501</t>
  </si>
  <si>
    <t>S-1504153/57277/2019</t>
  </si>
  <si>
    <t>1915041531</t>
  </si>
  <si>
    <t>Homolka Jan</t>
  </si>
  <si>
    <t>01264923</t>
  </si>
  <si>
    <t>S-1504154/57329/2019</t>
  </si>
  <si>
    <t>1915041541</t>
  </si>
  <si>
    <t>Kovařík Jan, Ing.</t>
  </si>
  <si>
    <t>75093197</t>
  </si>
  <si>
    <t>S-1504156/57523/2019</t>
  </si>
  <si>
    <t>1915041561</t>
  </si>
  <si>
    <t>Šebesta Libor</t>
  </si>
  <si>
    <t>64601102</t>
  </si>
  <si>
    <t>S-1504157/57518/2019</t>
  </si>
  <si>
    <t>1915041571</t>
  </si>
  <si>
    <t>Šebesta Milan</t>
  </si>
  <si>
    <t>43541101</t>
  </si>
  <si>
    <t>S-1504158/57513/2019</t>
  </si>
  <si>
    <t>1915041581</t>
  </si>
  <si>
    <t>Šebestová Libuše</t>
  </si>
  <si>
    <t>60785721</t>
  </si>
  <si>
    <t>S-1504160/57506/2019</t>
  </si>
  <si>
    <t>1915041601</t>
  </si>
  <si>
    <t>Pavlíková Bohumila</t>
  </si>
  <si>
    <t>46582525</t>
  </si>
  <si>
    <t>S-1504161/57503/2019</t>
  </si>
  <si>
    <t>1915041611</t>
  </si>
  <si>
    <t>Talla Tomáš</t>
  </si>
  <si>
    <t>73362174</t>
  </si>
  <si>
    <t>S-1504162/57500/2019</t>
  </si>
  <si>
    <t>1915041621</t>
  </si>
  <si>
    <t>Sobek Radim, Ing.</t>
  </si>
  <si>
    <t>03489981</t>
  </si>
  <si>
    <t>S-1504163/57497/2019</t>
  </si>
  <si>
    <t>1915041631</t>
  </si>
  <si>
    <t>Klvaňa Tomáš</t>
  </si>
  <si>
    <t>04986938</t>
  </si>
  <si>
    <t>S-1504165/57490/2019</t>
  </si>
  <si>
    <t>1915041651</t>
  </si>
  <si>
    <t>S-1504166/57528/2019</t>
  </si>
  <si>
    <t>1915041661</t>
  </si>
  <si>
    <t>S-1504167/57475/2019</t>
  </si>
  <si>
    <t>1915041671</t>
  </si>
  <si>
    <t>Čumpa Jan</t>
  </si>
  <si>
    <t>60400978</t>
  </si>
  <si>
    <t>S-1504168/57472/2019</t>
  </si>
  <si>
    <t>1915041681</t>
  </si>
  <si>
    <t>Sekanina Miroslav, Ing.</t>
  </si>
  <si>
    <t>42317118</t>
  </si>
  <si>
    <t>S-1504169/57469/2019</t>
  </si>
  <si>
    <t>1915041691</t>
  </si>
  <si>
    <t>Sekanina Martin, Bc.</t>
  </si>
  <si>
    <t>72027541</t>
  </si>
  <si>
    <t>S-1504170/57468/2019</t>
  </si>
  <si>
    <t>1915041701</t>
  </si>
  <si>
    <t>70950342</t>
  </si>
  <si>
    <t>S-1504171/57467/2019</t>
  </si>
  <si>
    <t>1915041711</t>
  </si>
  <si>
    <t>Kratochvílová Kateřina</t>
  </si>
  <si>
    <t>67556761</t>
  </si>
  <si>
    <t>S-1504172/57464/2019</t>
  </si>
  <si>
    <t>1915041721</t>
  </si>
  <si>
    <t>Pestr Martin</t>
  </si>
  <si>
    <t>72023376</t>
  </si>
  <si>
    <t>S-1504173/57461/2019</t>
  </si>
  <si>
    <t>1915041731</t>
  </si>
  <si>
    <t>Tomek Jiří</t>
  </si>
  <si>
    <t>68664966</t>
  </si>
  <si>
    <t>S-1504174/57458/2019</t>
  </si>
  <si>
    <t>1915041741</t>
  </si>
  <si>
    <t>Mičánek Luděk</t>
  </si>
  <si>
    <t>71252126</t>
  </si>
  <si>
    <t>S-1504175/57448/2019</t>
  </si>
  <si>
    <t>1915041751</t>
  </si>
  <si>
    <t>AGRIA Drásov, spol. s r.o.</t>
  </si>
  <si>
    <t>49432231</t>
  </si>
  <si>
    <t>S-1504176/57444/2019</t>
  </si>
  <si>
    <t>1915041761</t>
  </si>
  <si>
    <t>Minařík Jiří</t>
  </si>
  <si>
    <t>60396628</t>
  </si>
  <si>
    <t>S-1504177/57441/2019</t>
  </si>
  <si>
    <t>1915041771</t>
  </si>
  <si>
    <t>S-1504178/57437/2019</t>
  </si>
  <si>
    <t>1915041781</t>
  </si>
  <si>
    <t>Tesař Josef</t>
  </si>
  <si>
    <t>46917063</t>
  </si>
  <si>
    <t>S-1504179/57434/2019</t>
  </si>
  <si>
    <t>1915041791</t>
  </si>
  <si>
    <t>Tesař Ondřej</t>
  </si>
  <si>
    <t>76143686</t>
  </si>
  <si>
    <t>S-1504180/57430/2019</t>
  </si>
  <si>
    <t>1915041801</t>
  </si>
  <si>
    <t>Honzírková Ivana</t>
  </si>
  <si>
    <t>40981312</t>
  </si>
  <si>
    <t>S-1504181/57427/2019</t>
  </si>
  <si>
    <t>1915041811</t>
  </si>
  <si>
    <t>S-1504182/57424/2019</t>
  </si>
  <si>
    <t>1915041821</t>
  </si>
  <si>
    <t>S-1504183/57420/2019</t>
  </si>
  <si>
    <t>1915041831</t>
  </si>
  <si>
    <t>S-1504184/57416/2019</t>
  </si>
  <si>
    <t>1915041841</t>
  </si>
  <si>
    <t>67596070</t>
  </si>
  <si>
    <t>S-1504185/57337/2019</t>
  </si>
  <si>
    <t>1915041851</t>
  </si>
  <si>
    <t>Homolka Andrew David, Bc.</t>
  </si>
  <si>
    <t>05447372</t>
  </si>
  <si>
    <t>S-1504189/57307/2019</t>
  </si>
  <si>
    <t>1915041891</t>
  </si>
  <si>
    <t>Kelner Přemysl</t>
  </si>
  <si>
    <t>64976882</t>
  </si>
  <si>
    <t>S-1504190/57304/2019</t>
  </si>
  <si>
    <t>1915041901</t>
  </si>
  <si>
    <t>S-1504191/57301/2019</t>
  </si>
  <si>
    <t>1915041911</t>
  </si>
  <si>
    <t>Zemědělské družstvo VRCHOVINA</t>
  </si>
  <si>
    <t>25381423</t>
  </si>
  <si>
    <t>S-1504192/57298/2019</t>
  </si>
  <si>
    <t>1915041921</t>
  </si>
  <si>
    <t>S-1504194/57288/2019</t>
  </si>
  <si>
    <t>1915041941</t>
  </si>
  <si>
    <t>63336871</t>
  </si>
  <si>
    <t>S-1504195/57285/2019</t>
  </si>
  <si>
    <t>1915041951</t>
  </si>
  <si>
    <t>Valenta Milan</t>
  </si>
  <si>
    <t>63717808</t>
  </si>
  <si>
    <t>S-1504197/65663/2018</t>
  </si>
  <si>
    <t>1815041971</t>
  </si>
  <si>
    <t>M.I.S., společnost s ručením omezeným</t>
  </si>
  <si>
    <t>47237350</t>
  </si>
  <si>
    <t>S-1504198/65664/2018</t>
  </si>
  <si>
    <t>1815041981</t>
  </si>
  <si>
    <t>FARM &amp; FOREST COMPANY, s.r.o.</t>
  </si>
  <si>
    <t>26024578</t>
  </si>
  <si>
    <t>S-1504204/65677/2018</t>
  </si>
  <si>
    <t>1815042041</t>
  </si>
  <si>
    <t>Schlosser obchodní s.r.o.</t>
  </si>
  <si>
    <t>63906244</t>
  </si>
  <si>
    <t>S-1504205/65678/2018</t>
  </si>
  <si>
    <t>1815042051</t>
  </si>
  <si>
    <t>S-1504210/58090/2019</t>
  </si>
  <si>
    <t>1915042101</t>
  </si>
  <si>
    <t>S-1504211/58086/2019</t>
  </si>
  <si>
    <t>1915042111</t>
  </si>
  <si>
    <t>Riegel Josef</t>
  </si>
  <si>
    <t>48706701</t>
  </si>
  <si>
    <t>S-1504212/58083/2019</t>
  </si>
  <si>
    <t>1915042121</t>
  </si>
  <si>
    <t>Ill Pavel</t>
  </si>
  <si>
    <t>75108933</t>
  </si>
  <si>
    <t>S-1504213/58074/2019</t>
  </si>
  <si>
    <t>1915042131</t>
  </si>
  <si>
    <t>S-1504214/57965/2019</t>
  </si>
  <si>
    <t>1915042141</t>
  </si>
  <si>
    <t>69275939</t>
  </si>
  <si>
    <t>S-1504214/65691/2018</t>
  </si>
  <si>
    <t>1815042141</t>
  </si>
  <si>
    <t>NEUWALD, s.r.o.</t>
  </si>
  <si>
    <t>26034514</t>
  </si>
  <si>
    <t>S-1504215/58233/2019</t>
  </si>
  <si>
    <t>1915042151</t>
  </si>
  <si>
    <t>Míša Nikodém</t>
  </si>
  <si>
    <t>61702986</t>
  </si>
  <si>
    <t>S-1504215/65693/2018</t>
  </si>
  <si>
    <t>1815042151</t>
  </si>
  <si>
    <t>S.R.H. AGRO s.r.o.</t>
  </si>
  <si>
    <t>13503847</t>
  </si>
  <si>
    <t>S-1504216/58132/2019</t>
  </si>
  <si>
    <t>1915042161</t>
  </si>
  <si>
    <t>S-1504217/58128/2019</t>
  </si>
  <si>
    <t>1915042171</t>
  </si>
  <si>
    <t>Vlčková Anna</t>
  </si>
  <si>
    <t>48012246</t>
  </si>
  <si>
    <t>S-1504217/65695/2018</t>
  </si>
  <si>
    <t>1815042171</t>
  </si>
  <si>
    <t>S-1504218/58121/2019</t>
  </si>
  <si>
    <t>1915042181</t>
  </si>
  <si>
    <t>Mužátko Zbyněk</t>
  </si>
  <si>
    <t>73361861</t>
  </si>
  <si>
    <t>S-1504218/65696/2018</t>
  </si>
  <si>
    <t>1815042181</t>
  </si>
  <si>
    <t>S-1504222/58236/2019</t>
  </si>
  <si>
    <t>1915042221</t>
  </si>
  <si>
    <t>Hanč Milan, Bc.</t>
  </si>
  <si>
    <t>68280572</t>
  </si>
  <si>
    <t>S-1504224/58185/2019</t>
  </si>
  <si>
    <t>1915042241</t>
  </si>
  <si>
    <t>Sedlár Štefan</t>
  </si>
  <si>
    <t>15132862</t>
  </si>
  <si>
    <t>S-1504225/58107/2019</t>
  </si>
  <si>
    <t>1915042251</t>
  </si>
  <si>
    <t>Rosa Vít</t>
  </si>
  <si>
    <t>63442086</t>
  </si>
  <si>
    <t>S-1504226/58101/2019</t>
  </si>
  <si>
    <t>1915042261</t>
  </si>
  <si>
    <t>Rosová Eva, Ing.</t>
  </si>
  <si>
    <t>01800787</t>
  </si>
  <si>
    <t>S-1504227/58057/2019</t>
  </si>
  <si>
    <t>1915042271</t>
  </si>
  <si>
    <t>S-1504228/57595/2019</t>
  </si>
  <si>
    <t>1915042281</t>
  </si>
  <si>
    <t>PEŠEK &amp; PEŠEK s.r.o.</t>
  </si>
  <si>
    <t>26029430</t>
  </si>
  <si>
    <t>S-1504229/57608/2019</t>
  </si>
  <si>
    <t>1915042291</t>
  </si>
  <si>
    <t>S-1504231/58155/2019</t>
  </si>
  <si>
    <t>1915042311</t>
  </si>
  <si>
    <t>S-1504232/58151/2019</t>
  </si>
  <si>
    <t>1915042321</t>
  </si>
  <si>
    <t>S-1504233/58148/2019</t>
  </si>
  <si>
    <t>1915042331</t>
  </si>
  <si>
    <t>Dejmek Jan</t>
  </si>
  <si>
    <t>60544643</t>
  </si>
  <si>
    <t>S-1504234/58223/2019</t>
  </si>
  <si>
    <t>1915042341</t>
  </si>
  <si>
    <t>S-1504235/58220/2019</t>
  </si>
  <si>
    <t>1915042351</t>
  </si>
  <si>
    <t>PZ - Lesinka s.r.o.</t>
  </si>
  <si>
    <t>48365262</t>
  </si>
  <si>
    <t>S-1504236/58217/2019</t>
  </si>
  <si>
    <t>1915042361</t>
  </si>
  <si>
    <t>AGRO Doubrava s.r.o.</t>
  </si>
  <si>
    <t>26392429</t>
  </si>
  <si>
    <t>S-1504237/58214/2019</t>
  </si>
  <si>
    <t>1915042371</t>
  </si>
  <si>
    <t>AGRO BOHEMIA 3000 s.r.o.</t>
  </si>
  <si>
    <t>27988287</t>
  </si>
  <si>
    <t>S-1504237/65732/2018</t>
  </si>
  <si>
    <t>1815042371</t>
  </si>
  <si>
    <t>S-1504238/58211/2019</t>
  </si>
  <si>
    <t>1915042381</t>
  </si>
  <si>
    <t>Agro Projekt 3000 s.r.o.</t>
  </si>
  <si>
    <t>28025415</t>
  </si>
  <si>
    <t>S-1504239/58208/2019</t>
  </si>
  <si>
    <t>1915042391</t>
  </si>
  <si>
    <t>Agro Tachov s.r.o.</t>
  </si>
  <si>
    <t>01414321</t>
  </si>
  <si>
    <t>S-1504240/58205/2019</t>
  </si>
  <si>
    <t>1915042401</t>
  </si>
  <si>
    <t>S-1504241/58202/2019</t>
  </si>
  <si>
    <t>1915042411</t>
  </si>
  <si>
    <t>Střed Evropy s.r.o.</t>
  </si>
  <si>
    <t>25207253</t>
  </si>
  <si>
    <t>S-1504242/58199/2019</t>
  </si>
  <si>
    <t>1915042421</t>
  </si>
  <si>
    <t>K&amp;SL s.r.o.</t>
  </si>
  <si>
    <t>29106079</t>
  </si>
  <si>
    <t>S-1504243/57669/2019</t>
  </si>
  <si>
    <t>1915042431</t>
  </si>
  <si>
    <t>Kříž Miroslav Ing.</t>
  </si>
  <si>
    <t>15791475</t>
  </si>
  <si>
    <t>S-1504243/65743/2018</t>
  </si>
  <si>
    <t>1815042431</t>
  </si>
  <si>
    <t>S-1504245/57664/2019</t>
  </si>
  <si>
    <t>1915042451</t>
  </si>
  <si>
    <t>Dajčar Aleš</t>
  </si>
  <si>
    <t>75212030</t>
  </si>
  <si>
    <t>S-1504245/65759/2018</t>
  </si>
  <si>
    <t>1815042451</t>
  </si>
  <si>
    <t>S-1504246/57657/2019</t>
  </si>
  <si>
    <t>1915042461</t>
  </si>
  <si>
    <t>Kuthan Karel, Ing.,CSc.</t>
  </si>
  <si>
    <t>45667594</t>
  </si>
  <si>
    <t>S-1504247/57643/2019</t>
  </si>
  <si>
    <t>1915042471</t>
  </si>
  <si>
    <t>Kašík František</t>
  </si>
  <si>
    <t>72072211</t>
  </si>
  <si>
    <t>S-1504248/57638/2019</t>
  </si>
  <si>
    <t>1915042481</t>
  </si>
  <si>
    <t>S-1504249/57630/2019</t>
  </si>
  <si>
    <t>1915042491</t>
  </si>
  <si>
    <t>Dvořák Antonín</t>
  </si>
  <si>
    <t>71233857</t>
  </si>
  <si>
    <t>S-1504250/57621/2019</t>
  </si>
  <si>
    <t>1915042501</t>
  </si>
  <si>
    <t>Kohoutek Václav</t>
  </si>
  <si>
    <t>69729123</t>
  </si>
  <si>
    <t>S-1504251/57649/2019</t>
  </si>
  <si>
    <t>1915042511</t>
  </si>
  <si>
    <t>S-1504252/57893/2019</t>
  </si>
  <si>
    <t>1915042521</t>
  </si>
  <si>
    <t>S-1504253/57919/2019</t>
  </si>
  <si>
    <t>1915042531</t>
  </si>
  <si>
    <t>Rek Petr, Ing.</t>
  </si>
  <si>
    <t>64601013</t>
  </si>
  <si>
    <t>S-1504254/57911/2019</t>
  </si>
  <si>
    <t>1915042541</t>
  </si>
  <si>
    <t>S-1504254/65446/2018</t>
  </si>
  <si>
    <t>1815042541</t>
  </si>
  <si>
    <t>43583628</t>
  </si>
  <si>
    <t>S-1504255/57903/2019</t>
  </si>
  <si>
    <t>1915042551</t>
  </si>
  <si>
    <t>S-1504255/65460/2018</t>
  </si>
  <si>
    <t>1815042551</t>
  </si>
  <si>
    <t>Tichý Martin</t>
  </si>
  <si>
    <t>46085335</t>
  </si>
  <si>
    <t>S-1504256/65463/2018</t>
  </si>
  <si>
    <t>1815042561</t>
  </si>
  <si>
    <t>Šnévajsová Jiřina</t>
  </si>
  <si>
    <t>60980885</t>
  </si>
  <si>
    <t>S-1504258/57574/2019</t>
  </si>
  <si>
    <t>1915042581</t>
  </si>
  <si>
    <t>Zemědělská společnost Dubnice s.r.o.</t>
  </si>
  <si>
    <t>25476769</t>
  </si>
  <si>
    <t>S-1504259/57826/2019</t>
  </si>
  <si>
    <t>1915042591</t>
  </si>
  <si>
    <t>Koreček Luboš</t>
  </si>
  <si>
    <t>41279751</t>
  </si>
  <si>
    <t>S-1504260/57818/2019</t>
  </si>
  <si>
    <t>1915042601</t>
  </si>
  <si>
    <t>S-1504261/57808/2019</t>
  </si>
  <si>
    <t>1915042611</t>
  </si>
  <si>
    <t>Vrběcký Milan</t>
  </si>
  <si>
    <t>43502172</t>
  </si>
  <si>
    <t>S-1504262/57769/2019</t>
  </si>
  <si>
    <t>1915042621</t>
  </si>
  <si>
    <t>MIRABO a.s.</t>
  </si>
  <si>
    <t>47719621</t>
  </si>
  <si>
    <t>S-1504263/57797/2019</t>
  </si>
  <si>
    <t>1915042631</t>
  </si>
  <si>
    <t>Votava Josef</t>
  </si>
  <si>
    <t>66492971</t>
  </si>
  <si>
    <t>S-1504264/57794/2019</t>
  </si>
  <si>
    <t>1915042641</t>
  </si>
  <si>
    <t>S-1504266/57785/2019</t>
  </si>
  <si>
    <t>1915042661</t>
  </si>
  <si>
    <t>Korábková Marcela, MUDr.</t>
  </si>
  <si>
    <t>75136422</t>
  </si>
  <si>
    <t>S-1504267/57780/2019</t>
  </si>
  <si>
    <t>1915042671</t>
  </si>
  <si>
    <t>86594362</t>
  </si>
  <si>
    <t>S-1504268/58040/2019</t>
  </si>
  <si>
    <t>1915042681</t>
  </si>
  <si>
    <t>Boubín Jan</t>
  </si>
  <si>
    <t>01017501</t>
  </si>
  <si>
    <t>S-1504269/58037/2019</t>
  </si>
  <si>
    <t>1915042691</t>
  </si>
  <si>
    <t>Řežábek Miloš</t>
  </si>
  <si>
    <t>68785615</t>
  </si>
  <si>
    <t>S-1504270/58020/2019</t>
  </si>
  <si>
    <t>1915042701</t>
  </si>
  <si>
    <t>CAROL - AGRO s.r.o.</t>
  </si>
  <si>
    <t>26377624</t>
  </si>
  <si>
    <t>S-1504271/58011/2019</t>
  </si>
  <si>
    <t>1915042711</t>
  </si>
  <si>
    <t>Řežábek Václav</t>
  </si>
  <si>
    <t>18243011</t>
  </si>
  <si>
    <t>S-1504272/58044/2019</t>
  </si>
  <si>
    <t>1915042721</t>
  </si>
  <si>
    <t>45397741</t>
  </si>
  <si>
    <t>S-1504273/57823/2019</t>
  </si>
  <si>
    <t>1915042731</t>
  </si>
  <si>
    <t>Opatřil Milan</t>
  </si>
  <si>
    <t>60570741</t>
  </si>
  <si>
    <t>S-1504274/57817/2019</t>
  </si>
  <si>
    <t>1915042741</t>
  </si>
  <si>
    <t>S-1504275/57811/2019</t>
  </si>
  <si>
    <t>1915042751</t>
  </si>
  <si>
    <t>Poul Bedřich</t>
  </si>
  <si>
    <t>44137516</t>
  </si>
  <si>
    <t>S-1504276/57805/2019</t>
  </si>
  <si>
    <t>1915042761</t>
  </si>
  <si>
    <t>Malcová Marie, Ing.</t>
  </si>
  <si>
    <t>75138921</t>
  </si>
  <si>
    <t>S-1504277/57800/2019</t>
  </si>
  <si>
    <t>1915042771</t>
  </si>
  <si>
    <t>S-1504278/57782/2019</t>
  </si>
  <si>
    <t>1915042781</t>
  </si>
  <si>
    <t>Malec Josef</t>
  </si>
  <si>
    <t>42320194</t>
  </si>
  <si>
    <t>S-1504279/57771/2019</t>
  </si>
  <si>
    <t>1915042791</t>
  </si>
  <si>
    <t>Mahel Jaroslav</t>
  </si>
  <si>
    <t>71252177</t>
  </si>
  <si>
    <t>S-1504280/57750/2019</t>
  </si>
  <si>
    <t>1915042801</t>
  </si>
  <si>
    <t>Polnický Pavel</t>
  </si>
  <si>
    <t>60574143</t>
  </si>
  <si>
    <t>S-1504281/57747/2019</t>
  </si>
  <si>
    <t>1915042811</t>
  </si>
  <si>
    <t>Benc Jaroslav, Ing.</t>
  </si>
  <si>
    <t>60573422</t>
  </si>
  <si>
    <t>S-1504282/57745/2019</t>
  </si>
  <si>
    <t>1915042821</t>
  </si>
  <si>
    <t>Dufek Petr</t>
  </si>
  <si>
    <t>75014467</t>
  </si>
  <si>
    <t>S-1504283/57737/2019</t>
  </si>
  <si>
    <t>1915042831</t>
  </si>
  <si>
    <t>S-1504284/57722/2019</t>
  </si>
  <si>
    <t>1915042841</t>
  </si>
  <si>
    <t>Vidlák Pavel</t>
  </si>
  <si>
    <t>48891509</t>
  </si>
  <si>
    <t>S-1504285/57727/2019</t>
  </si>
  <si>
    <t>1915042851</t>
  </si>
  <si>
    <t>Tulis Jan</t>
  </si>
  <si>
    <t>60570512</t>
  </si>
  <si>
    <t>S-1504286/57719/2019</t>
  </si>
  <si>
    <t>1915042861</t>
  </si>
  <si>
    <t>Jež Petr</t>
  </si>
  <si>
    <t>48892793</t>
  </si>
  <si>
    <t>S-1504287/57716/2019</t>
  </si>
  <si>
    <t>1915042871</t>
  </si>
  <si>
    <t>Jurný Rostislav</t>
  </si>
  <si>
    <t>75128870</t>
  </si>
  <si>
    <t>S-1504288/57713/2019</t>
  </si>
  <si>
    <t>1915042881</t>
  </si>
  <si>
    <t>Družstvo "Heřmanov"</t>
  </si>
  <si>
    <t>47903988</t>
  </si>
  <si>
    <t>S-1504289/57710/2019</t>
  </si>
  <si>
    <t>1915042891</t>
  </si>
  <si>
    <t>Hakl Zdeněk Ing. Ph.D.</t>
  </si>
  <si>
    <t>69720673</t>
  </si>
  <si>
    <t>S-1504290/57706/2019</t>
  </si>
  <si>
    <t>1915042901</t>
  </si>
  <si>
    <t>Pivoňka Ondřej, Bc.</t>
  </si>
  <si>
    <t>86787063</t>
  </si>
  <si>
    <t>S-1504291/57777/2019</t>
  </si>
  <si>
    <t>1915042911</t>
  </si>
  <si>
    <t>Tuček Miloslav</t>
  </si>
  <si>
    <t>60571080</t>
  </si>
  <si>
    <t>S-1504292/58377/2019</t>
  </si>
  <si>
    <t>1915042921</t>
  </si>
  <si>
    <t>Češka Jan</t>
  </si>
  <si>
    <t>60125799</t>
  </si>
  <si>
    <t>S-1504294/58429/2019</t>
  </si>
  <si>
    <t>1915042941</t>
  </si>
  <si>
    <t>Růžička Miroslav</t>
  </si>
  <si>
    <t>42820481</t>
  </si>
  <si>
    <t>S-1504295/58398/2019</t>
  </si>
  <si>
    <t>1915042951</t>
  </si>
  <si>
    <t>S-1504296/58395/2019</t>
  </si>
  <si>
    <t>1915042961</t>
  </si>
  <si>
    <t>Zámek Strážovice s.r.o.</t>
  </si>
  <si>
    <t>26054353</t>
  </si>
  <si>
    <t>S-1504298/58380/2019</t>
  </si>
  <si>
    <t>1915042981</t>
  </si>
  <si>
    <t>Čunát Marek</t>
  </si>
  <si>
    <t>75265052</t>
  </si>
  <si>
    <t>S-1504306/58689/2019</t>
  </si>
  <si>
    <t>1915043061</t>
  </si>
  <si>
    <t>Kužel Gabriel</t>
  </si>
  <si>
    <t>41634977</t>
  </si>
  <si>
    <t>S-1504307/58579/2019</t>
  </si>
  <si>
    <t>1915043071</t>
  </si>
  <si>
    <t>Chrt Jiří</t>
  </si>
  <si>
    <t>15816508</t>
  </si>
  <si>
    <t>S-1504308/58632/2019</t>
  </si>
  <si>
    <t>1915043081</t>
  </si>
  <si>
    <t>S-1504309/58637/2019</t>
  </si>
  <si>
    <t>1915043091</t>
  </si>
  <si>
    <t>S-1504310/65960/2018</t>
  </si>
  <si>
    <t>1815043101</t>
  </si>
  <si>
    <t>Hanácká zemědělská, a.s.</t>
  </si>
  <si>
    <t>47676256</t>
  </si>
  <si>
    <t>S-1504311/58613/2019</t>
  </si>
  <si>
    <t>1915043111</t>
  </si>
  <si>
    <t>Novotný František</t>
  </si>
  <si>
    <t>48459887</t>
  </si>
  <si>
    <t>S-1504312/58626/2019</t>
  </si>
  <si>
    <t>1915043121</t>
  </si>
  <si>
    <t>Med Bořek</t>
  </si>
  <si>
    <t>48196592</t>
  </si>
  <si>
    <t>S-1504313/58674/2019</t>
  </si>
  <si>
    <t>1915043131</t>
  </si>
  <si>
    <t>Sady Popelov s.r.o.</t>
  </si>
  <si>
    <t>26004992</t>
  </si>
  <si>
    <t>S-1504314/58649/2019</t>
  </si>
  <si>
    <t>1915043141</t>
  </si>
  <si>
    <t>VANYKI s.r.o.</t>
  </si>
  <si>
    <t>29094909</t>
  </si>
  <si>
    <t>S-1504316/58811/2019</t>
  </si>
  <si>
    <t>1915043161</t>
  </si>
  <si>
    <t>S-1504318/59348/2019</t>
  </si>
  <si>
    <t>1915043181</t>
  </si>
  <si>
    <t>Čecháček Jan</t>
  </si>
  <si>
    <t>69551073</t>
  </si>
  <si>
    <t>S-1504321/59334/2019</t>
  </si>
  <si>
    <t>1915043211</t>
  </si>
  <si>
    <t>Miroslav Daňhel s.r.o.</t>
  </si>
  <si>
    <t>28149289</t>
  </si>
  <si>
    <t>S-1504322/59241/2019</t>
  </si>
  <si>
    <t>1915043221</t>
  </si>
  <si>
    <t>Helma Vladimír, Ing.</t>
  </si>
  <si>
    <t>06739041</t>
  </si>
  <si>
    <t>S-1504323/59102/2019</t>
  </si>
  <si>
    <t>1915043231</t>
  </si>
  <si>
    <t>AGRONET Smolkov, s. r. o.</t>
  </si>
  <si>
    <t>47977612</t>
  </si>
  <si>
    <t>S-1504324/59097/2019</t>
  </si>
  <si>
    <t>1915043241</t>
  </si>
  <si>
    <t>Březovská zemědělská, a.s.</t>
  </si>
  <si>
    <t>64506576</t>
  </si>
  <si>
    <t>S-1504325/59095/2019</t>
  </si>
  <si>
    <t>1915043251</t>
  </si>
  <si>
    <t>S-1504326/59096/2019</t>
  </si>
  <si>
    <t>1915043261</t>
  </si>
  <si>
    <t>Lindovský Patrik, Bc.</t>
  </si>
  <si>
    <t>05934109</t>
  </si>
  <si>
    <t>S-1504327/59085/2019</t>
  </si>
  <si>
    <t>1915043271</t>
  </si>
  <si>
    <t>Farma Schwarz s.r.o.</t>
  </si>
  <si>
    <t>29104572</t>
  </si>
  <si>
    <t>S-1504328/59143/2019</t>
  </si>
  <si>
    <t>1915043281</t>
  </si>
  <si>
    <t>S-1504329/59136/2019</t>
  </si>
  <si>
    <t>1915043291</t>
  </si>
  <si>
    <t>HANTOS-agro, spol. s r.o.</t>
  </si>
  <si>
    <t>25217887</t>
  </si>
  <si>
    <t>S-1504331/59006/2019</t>
  </si>
  <si>
    <t>1915043311</t>
  </si>
  <si>
    <t>Ticháček Josef, Bc.</t>
  </si>
  <si>
    <t>73718262</t>
  </si>
  <si>
    <t>S-1504333/59125/2019</t>
  </si>
  <si>
    <t>1915043331</t>
  </si>
  <si>
    <t>Staníková Libuše</t>
  </si>
  <si>
    <t>47665408</t>
  </si>
  <si>
    <t>S-1504334/59119/2019</t>
  </si>
  <si>
    <t>1915043341</t>
  </si>
  <si>
    <t>S-1504337/59227/2019</t>
  </si>
  <si>
    <t>1915043371</t>
  </si>
  <si>
    <t>S-1504338/59221/2019</t>
  </si>
  <si>
    <t>1915043381</t>
  </si>
  <si>
    <t>Pech Zdeněk</t>
  </si>
  <si>
    <t>66113563</t>
  </si>
  <si>
    <t>S-1504339/59216/2019</t>
  </si>
  <si>
    <t>1915043391</t>
  </si>
  <si>
    <t>Petrásek Jiří</t>
  </si>
  <si>
    <t>47774037</t>
  </si>
  <si>
    <t>S-1504341/59209/2019</t>
  </si>
  <si>
    <t>1915043411</t>
  </si>
  <si>
    <t>Marek Libor</t>
  </si>
  <si>
    <t>75110148</t>
  </si>
  <si>
    <t>S-1504350/66189/2018</t>
  </si>
  <si>
    <t>1815043501</t>
  </si>
  <si>
    <t>Krejcar Josef</t>
  </si>
  <si>
    <t>18851207</t>
  </si>
  <si>
    <t>S-1504351/66194/2018</t>
  </si>
  <si>
    <t>1815043511</t>
  </si>
  <si>
    <t>S-1504359/66184/2018</t>
  </si>
  <si>
    <t>1815043591</t>
  </si>
  <si>
    <t>S-1504361/65825/2018</t>
  </si>
  <si>
    <t>1815043611</t>
  </si>
  <si>
    <t>S-1504363/65845/2018</t>
  </si>
  <si>
    <t>1815043631</t>
  </si>
  <si>
    <t>S-1504366/59599/2019</t>
  </si>
  <si>
    <t>1915043661</t>
  </si>
  <si>
    <t>Filip Vlastislav</t>
  </si>
  <si>
    <t>60074582</t>
  </si>
  <si>
    <t>S-1504369/59592/2019</t>
  </si>
  <si>
    <t>1915043691</t>
  </si>
  <si>
    <t>Křížek Miroslav</t>
  </si>
  <si>
    <t>66180031</t>
  </si>
  <si>
    <t>S-1504370/59585/2019</t>
  </si>
  <si>
    <t>1915043701</t>
  </si>
  <si>
    <t>Berák Jan</t>
  </si>
  <si>
    <t>60047003</t>
  </si>
  <si>
    <t>S-1504371/59582/2019</t>
  </si>
  <si>
    <t>1915043711</t>
  </si>
  <si>
    <t>S-1504371/91564/2013</t>
  </si>
  <si>
    <t>1315043711</t>
  </si>
  <si>
    <t>S-1504380/65962/2018</t>
  </si>
  <si>
    <t>1815043801</t>
  </si>
  <si>
    <t>S-1504381/59519/2019</t>
  </si>
  <si>
    <t>1915043811</t>
  </si>
  <si>
    <t>Statek Míreč s.r.o.</t>
  </si>
  <si>
    <t>02437562</t>
  </si>
  <si>
    <t>S-1504382/59487/2019</t>
  </si>
  <si>
    <t>1915043821</t>
  </si>
  <si>
    <t>S-1504383/59483/2019</t>
  </si>
  <si>
    <t>1915043831</t>
  </si>
  <si>
    <t>Zich Miroslav, Ing.</t>
  </si>
  <si>
    <t>46194967</t>
  </si>
  <si>
    <t>S-1504384/59557/2019</t>
  </si>
  <si>
    <t>1915043841</t>
  </si>
  <si>
    <t>Forman Zdeněk, Ing.</t>
  </si>
  <si>
    <t>42312361</t>
  </si>
  <si>
    <t>S-1504385/59550/2019</t>
  </si>
  <si>
    <t>1915043851</t>
  </si>
  <si>
    <t>S-1504386/59545/2019</t>
  </si>
  <si>
    <t>1915043861</t>
  </si>
  <si>
    <t>Buchta Alois</t>
  </si>
  <si>
    <t>46912703</t>
  </si>
  <si>
    <t>S-1504386/66510/2018</t>
  </si>
  <si>
    <t>1815043861</t>
  </si>
  <si>
    <t>S-1504387/59539/2019</t>
  </si>
  <si>
    <t>1915043871</t>
  </si>
  <si>
    <t>Buchta Vlastimil</t>
  </si>
  <si>
    <t>46912720</t>
  </si>
  <si>
    <t>S-1504388/59518/2019</t>
  </si>
  <si>
    <t>1915043881</t>
  </si>
  <si>
    <t>JURIGA,s.r.o.</t>
  </si>
  <si>
    <t>26909928</t>
  </si>
  <si>
    <t>S-1504389/59511/2019</t>
  </si>
  <si>
    <t>1915043891</t>
  </si>
  <si>
    <t>Čech Libor</t>
  </si>
  <si>
    <t>69653496</t>
  </si>
  <si>
    <t>S-1504390/59504/2019</t>
  </si>
  <si>
    <t>1915043901</t>
  </si>
  <si>
    <t>Čech Martin</t>
  </si>
  <si>
    <t>60401711</t>
  </si>
  <si>
    <t>S-1504391/59496/2019</t>
  </si>
  <si>
    <t>1915043911</t>
  </si>
  <si>
    <t>42312353</t>
  </si>
  <si>
    <t>S-1504392/59490/2019</t>
  </si>
  <si>
    <t>1915043921</t>
  </si>
  <si>
    <t>S-1504393/59486/2019</t>
  </si>
  <si>
    <t>1915043931</t>
  </si>
  <si>
    <t>S-1504394/59850/2019</t>
  </si>
  <si>
    <t>1915043941</t>
  </si>
  <si>
    <t>S-1504395/59846/2019</t>
  </si>
  <si>
    <t>1915043951</t>
  </si>
  <si>
    <t>S-1504396/59885/2019</t>
  </si>
  <si>
    <t>1915043961</t>
  </si>
  <si>
    <t>Hoskovcová Petra</t>
  </si>
  <si>
    <t>06798331</t>
  </si>
  <si>
    <t>S-1504397/59878/2019</t>
  </si>
  <si>
    <t>1915043971</t>
  </si>
  <si>
    <t>Hoskovec Josef</t>
  </si>
  <si>
    <t>03817016</t>
  </si>
  <si>
    <t>S-1504399/59689/2019</t>
  </si>
  <si>
    <t>1915043991</t>
  </si>
  <si>
    <t>PROVEM  a.s. Havlíčkův Brod</t>
  </si>
  <si>
    <t>46505873</t>
  </si>
  <si>
    <t>S-1504400/59863/2019</t>
  </si>
  <si>
    <t>1915044001</t>
  </si>
  <si>
    <t>72085894</t>
  </si>
  <si>
    <t>S-1504413/59936/2019</t>
  </si>
  <si>
    <t>1915044131</t>
  </si>
  <si>
    <t>Hlavatý Radek, Mgr.</t>
  </si>
  <si>
    <t>71242261</t>
  </si>
  <si>
    <t>S-1504414/59933/2019</t>
  </si>
  <si>
    <t>1915044141</t>
  </si>
  <si>
    <t>Čtrnáctý Václav</t>
  </si>
  <si>
    <t>14478820</t>
  </si>
  <si>
    <t>S-1504416/59748/2019</t>
  </si>
  <si>
    <t>1915044161</t>
  </si>
  <si>
    <t>S-1504417/59743/2019</t>
  </si>
  <si>
    <t>1915044171</t>
  </si>
  <si>
    <t>S-1504418/59741/2019</t>
  </si>
  <si>
    <t>1915044181</t>
  </si>
  <si>
    <t>47789026</t>
  </si>
  <si>
    <t>S-1504419/59738/2019</t>
  </si>
  <si>
    <t>1915044191</t>
  </si>
  <si>
    <t>Ort Václav</t>
  </si>
  <si>
    <t>47296321</t>
  </si>
  <si>
    <t>S-1504420/59782/2019</t>
  </si>
  <si>
    <t>1915044201</t>
  </si>
  <si>
    <t>Mazanec Tomáš</t>
  </si>
  <si>
    <t>73510912</t>
  </si>
  <si>
    <t>S-1504421/59778/2019</t>
  </si>
  <si>
    <t>1915044211</t>
  </si>
  <si>
    <t>S-1504422/59772/2019</t>
  </si>
  <si>
    <t>1915044221</t>
  </si>
  <si>
    <t>S-1504423/59768/2019</t>
  </si>
  <si>
    <t>1915044231</t>
  </si>
  <si>
    <t>Kameníková Michaela</t>
  </si>
  <si>
    <t>72058951</t>
  </si>
  <si>
    <t>S-1504424/59761/2019</t>
  </si>
  <si>
    <t>1915044241</t>
  </si>
  <si>
    <t>Kameník Petr</t>
  </si>
  <si>
    <t>45032637</t>
  </si>
  <si>
    <t>S-1504428/59681/2019</t>
  </si>
  <si>
    <t>1915044281</t>
  </si>
  <si>
    <t>S-1504429/59678/2019</t>
  </si>
  <si>
    <t>1915044291</t>
  </si>
  <si>
    <t>Veselý Vít</t>
  </si>
  <si>
    <t>42210097</t>
  </si>
  <si>
    <t>S-1504430/59674/2019</t>
  </si>
  <si>
    <t>1915044301</t>
  </si>
  <si>
    <t>S-1504433/60571/2019</t>
  </si>
  <si>
    <t>1915044331</t>
  </si>
  <si>
    <t>S-1504434/60574/2019</t>
  </si>
  <si>
    <t>1915044341</t>
  </si>
  <si>
    <t>REGO-GAMA s.r.o.</t>
  </si>
  <si>
    <t>25391968</t>
  </si>
  <si>
    <t>S-1504435/60588/2019</t>
  </si>
  <si>
    <t>1915044351</t>
  </si>
  <si>
    <t>S-1504437/66738/2018</t>
  </si>
  <si>
    <t>1815044371</t>
  </si>
  <si>
    <t>S-1504438/66741/2018</t>
  </si>
  <si>
    <t>1815044381</t>
  </si>
  <si>
    <t>S-1504441/60683/2019</t>
  </si>
  <si>
    <t>1915044411</t>
  </si>
  <si>
    <t>Talafousová Eliška, Bc.</t>
  </si>
  <si>
    <t>88243796</t>
  </si>
  <si>
    <t>S-1504442/60687/2019</t>
  </si>
  <si>
    <t>1915044421</t>
  </si>
  <si>
    <t>S-1504447/60695/2019</t>
  </si>
  <si>
    <t>1915044471</t>
  </si>
  <si>
    <t>S-1504451/60698/2019</t>
  </si>
  <si>
    <t>1915044511</t>
  </si>
  <si>
    <t>S-1504455/60702/2019</t>
  </si>
  <si>
    <t>1915044551</t>
  </si>
  <si>
    <t>S-1504459/60712/2019</t>
  </si>
  <si>
    <t>1915044591</t>
  </si>
  <si>
    <t>S-1504460/60714/2019</t>
  </si>
  <si>
    <t>1915044601</t>
  </si>
  <si>
    <t>Víšek Milan</t>
  </si>
  <si>
    <t>15052982</t>
  </si>
  <si>
    <t>S-1504462/60197/2019</t>
  </si>
  <si>
    <t>1915044621</t>
  </si>
  <si>
    <t>Kokonínská zemědělská, a.s.</t>
  </si>
  <si>
    <t>25937863</t>
  </si>
  <si>
    <t>S-1504465/60721/2019</t>
  </si>
  <si>
    <t>1915044651</t>
  </si>
  <si>
    <t>S-1504468/60725/2019</t>
  </si>
  <si>
    <t>1915044681</t>
  </si>
  <si>
    <t>Holečková Lucie</t>
  </si>
  <si>
    <t>88533042</t>
  </si>
  <si>
    <t>S-1504471/60732/2019</t>
  </si>
  <si>
    <t>1915044711</t>
  </si>
  <si>
    <t>Bartoš Jan</t>
  </si>
  <si>
    <t>40228371</t>
  </si>
  <si>
    <t>S-1504472/60734/2019</t>
  </si>
  <si>
    <t>1915044721</t>
  </si>
  <si>
    <t>Obchodní družstvo vlastníků Oldřišov</t>
  </si>
  <si>
    <t>47676477</t>
  </si>
  <si>
    <t>S-1504481/60747/2019</t>
  </si>
  <si>
    <t>1915044811</t>
  </si>
  <si>
    <t>S-1504482/67852/2018</t>
  </si>
  <si>
    <t>1815044821</t>
  </si>
  <si>
    <t>Martínkov, družstvo</t>
  </si>
  <si>
    <t>26045940</t>
  </si>
  <si>
    <t>S-1504485/60758/2019</t>
  </si>
  <si>
    <t>1915044851</t>
  </si>
  <si>
    <t>Kourková Hana, Ing.</t>
  </si>
  <si>
    <t>03785441</t>
  </si>
  <si>
    <t>S-1504487/60769/2019</t>
  </si>
  <si>
    <t>1915044871</t>
  </si>
  <si>
    <t>S-1504488/60778/2019</t>
  </si>
  <si>
    <t>1915044881</t>
  </si>
  <si>
    <t>Tvarůžková Anna</t>
  </si>
  <si>
    <t>73365068</t>
  </si>
  <si>
    <t>S-1504489/60272/2019</t>
  </si>
  <si>
    <t>1915044891</t>
  </si>
  <si>
    <t>Zemědělské družstvo Krasonice</t>
  </si>
  <si>
    <t>47904941</t>
  </si>
  <si>
    <t>S-1504490/60256/2019</t>
  </si>
  <si>
    <t>1915044901</t>
  </si>
  <si>
    <t>42635403</t>
  </si>
  <si>
    <t>S-1504491/60243/2019</t>
  </si>
  <si>
    <t>1915044911</t>
  </si>
  <si>
    <t>S-1504491/67876/2018</t>
  </si>
  <si>
    <t>1815044911</t>
  </si>
  <si>
    <t>Bílé Karpaty s.r.o.</t>
  </si>
  <si>
    <t>60468734</t>
  </si>
  <si>
    <t>S-1504492/60262/2019</t>
  </si>
  <si>
    <t>1915044921</t>
  </si>
  <si>
    <t>Došková Radka</t>
  </si>
  <si>
    <t>03171078</t>
  </si>
  <si>
    <t>S-1504495/67884/2018</t>
  </si>
  <si>
    <t>1815044951</t>
  </si>
  <si>
    <t>S-1504497/67886/2018</t>
  </si>
  <si>
    <t>1815044971</t>
  </si>
  <si>
    <t>S-1504500/60808/2019</t>
  </si>
  <si>
    <t>1915045001</t>
  </si>
  <si>
    <t>Augustín Miloslav</t>
  </si>
  <si>
    <t>40538796</t>
  </si>
  <si>
    <t>S-1504501/60814/2019</t>
  </si>
  <si>
    <t>1915045011</t>
  </si>
  <si>
    <t>Bartoš Jan, Ing.</t>
  </si>
  <si>
    <t>70934061</t>
  </si>
  <si>
    <t>S-1504504/60820/2019</t>
  </si>
  <si>
    <t>1915045041</t>
  </si>
  <si>
    <t>Říha Jiří</t>
  </si>
  <si>
    <t>67153747</t>
  </si>
  <si>
    <t>S-1504504/67900/2018</t>
  </si>
  <si>
    <t>1815045041</t>
  </si>
  <si>
    <t>S-1504506/67906/2018</t>
  </si>
  <si>
    <t>1815045061</t>
  </si>
  <si>
    <t>S-1504507/60826/2019</t>
  </si>
  <si>
    <t>1915045071</t>
  </si>
  <si>
    <t>Cvrkalová Ivana</t>
  </si>
  <si>
    <t>03880281</t>
  </si>
  <si>
    <t>S-1504509/67909/2018</t>
  </si>
  <si>
    <t>1815045091</t>
  </si>
  <si>
    <t>S-1504510/60831/2019</t>
  </si>
  <si>
    <t>1915045101</t>
  </si>
  <si>
    <t>Syrovátka Jan</t>
  </si>
  <si>
    <t>68588186</t>
  </si>
  <si>
    <t>S-1504510/67923/2018</t>
  </si>
  <si>
    <t>1815045101</t>
  </si>
  <si>
    <t>S-1504511/60835/2019</t>
  </si>
  <si>
    <t>1915045111</t>
  </si>
  <si>
    <t>03976611</t>
  </si>
  <si>
    <t>S-1504512/60840/2019</t>
  </si>
  <si>
    <t>1915045121</t>
  </si>
  <si>
    <t>AGRO Jiřín s.r.o.</t>
  </si>
  <si>
    <t>03679900</t>
  </si>
  <si>
    <t>S-1504513/60844/2019</t>
  </si>
  <si>
    <t>1915045131</t>
  </si>
  <si>
    <t>Pospíšil Miroslav</t>
  </si>
  <si>
    <t>41641337</t>
  </si>
  <si>
    <t>S-1504514/60845/2019</t>
  </si>
  <si>
    <t>1915045141</t>
  </si>
  <si>
    <t>S-1504515/60848/2019</t>
  </si>
  <si>
    <t>1915045151</t>
  </si>
  <si>
    <t>S-1504516/60852/2019</t>
  </si>
  <si>
    <t>1915045161</t>
  </si>
  <si>
    <t>VVM Závidkovice s.r.o.</t>
  </si>
  <si>
    <t>28815629</t>
  </si>
  <si>
    <t>S-1504518/60857/2019</t>
  </si>
  <si>
    <t>1915045181</t>
  </si>
  <si>
    <t>S-1504520/60860/2019</t>
  </si>
  <si>
    <t>1915045201</t>
  </si>
  <si>
    <t>Bartošová Eva, Ing.</t>
  </si>
  <si>
    <t>72547812</t>
  </si>
  <si>
    <t>S-1504523/60867/2019</t>
  </si>
  <si>
    <t>1915045231</t>
  </si>
  <si>
    <t>Janák Vladimír</t>
  </si>
  <si>
    <t>16758463</t>
  </si>
  <si>
    <t>S-1504524/60869/2019</t>
  </si>
  <si>
    <t>1915045241</t>
  </si>
  <si>
    <t>Kateřinská zemědělská a.s.</t>
  </si>
  <si>
    <t>25846698</t>
  </si>
  <si>
    <t>S-1504525/60870/2019</t>
  </si>
  <si>
    <t>1915045251</t>
  </si>
  <si>
    <t>Obilka s.r.o.</t>
  </si>
  <si>
    <t>27596150</t>
  </si>
  <si>
    <t>S-1504526/60871/2019</t>
  </si>
  <si>
    <t>1915045261</t>
  </si>
  <si>
    <t>S-1504527/60873/2019</t>
  </si>
  <si>
    <t>1915045271</t>
  </si>
  <si>
    <t>Ovocnářské družstvo</t>
  </si>
  <si>
    <t>46991441</t>
  </si>
  <si>
    <t>S-1504529/60875/2019</t>
  </si>
  <si>
    <t>1915045291</t>
  </si>
  <si>
    <t>S-1504530/67980/2018</t>
  </si>
  <si>
    <t>1815045301</t>
  </si>
  <si>
    <t>S-1504532/60880/2019</t>
  </si>
  <si>
    <t>1915045321</t>
  </si>
  <si>
    <t>Karlík Josef</t>
  </si>
  <si>
    <t>64770923</t>
  </si>
  <si>
    <t>S-1504533/60884/2019</t>
  </si>
  <si>
    <t>1915045331</t>
  </si>
  <si>
    <t>S-1504534/60885/2019</t>
  </si>
  <si>
    <t>1915045341</t>
  </si>
  <si>
    <t>S-1504535/60888/2019</t>
  </si>
  <si>
    <t>1915045351</t>
  </si>
  <si>
    <t>Tvarůžková Pavla</t>
  </si>
  <si>
    <t>72025697</t>
  </si>
  <si>
    <t>S-1504536/60889/2019</t>
  </si>
  <si>
    <t>1915045361</t>
  </si>
  <si>
    <t>S-1504537/60893/2019</t>
  </si>
  <si>
    <t>1915045371</t>
  </si>
  <si>
    <t>Bartošová Hana</t>
  </si>
  <si>
    <t>42107997</t>
  </si>
  <si>
    <t>S-1504538/60894/2019</t>
  </si>
  <si>
    <t>1915045381</t>
  </si>
  <si>
    <t>Musil Lukáš, Ing.</t>
  </si>
  <si>
    <t>72031131</t>
  </si>
  <si>
    <t>S-1504539/60895/2019</t>
  </si>
  <si>
    <t>1915045391</t>
  </si>
  <si>
    <t>Farma Květinov, s.r.o.</t>
  </si>
  <si>
    <t>45798486</t>
  </si>
  <si>
    <t>S-1504542/61090/2019</t>
  </si>
  <si>
    <t>1915045421</t>
  </si>
  <si>
    <t>S-1504542/68793/2018</t>
  </si>
  <si>
    <t>1815045421</t>
  </si>
  <si>
    <t>Jetmarová Petra, Ing.</t>
  </si>
  <si>
    <t>01919750</t>
  </si>
  <si>
    <t>S-1504543/68795/2018</t>
  </si>
  <si>
    <t>1815045431</t>
  </si>
  <si>
    <t>S-1504544/61096/2019</t>
  </si>
  <si>
    <t>1915045441</t>
  </si>
  <si>
    <t>S-1504546/61099/2019</t>
  </si>
  <si>
    <t>1915045461</t>
  </si>
  <si>
    <t>Kohout Karel</t>
  </si>
  <si>
    <t>07757751</t>
  </si>
  <si>
    <t>S-1504547/61100/2019</t>
  </si>
  <si>
    <t>1915045471</t>
  </si>
  <si>
    <t>Musil Jiří</t>
  </si>
  <si>
    <t>41271131</t>
  </si>
  <si>
    <t>S-1504548/61101/2019</t>
  </si>
  <si>
    <t>1915045481</t>
  </si>
  <si>
    <t>ZEVO Střelice, a.s.</t>
  </si>
  <si>
    <t>60696184</t>
  </si>
  <si>
    <t>S-1504549/60453/2019</t>
  </si>
  <si>
    <t>1915045491</t>
  </si>
  <si>
    <t>S-1504550/61171/2019</t>
  </si>
  <si>
    <t>1915045501</t>
  </si>
  <si>
    <t>Kučerová Petra</t>
  </si>
  <si>
    <t>71030468</t>
  </si>
  <si>
    <t>S-1504551/61161/2019</t>
  </si>
  <si>
    <t>1915045511</t>
  </si>
  <si>
    <t>Matoušek Jan, Ing.</t>
  </si>
  <si>
    <t>45848459</t>
  </si>
  <si>
    <t>S-1504552/61154/2019</t>
  </si>
  <si>
    <t>1915045521</t>
  </si>
  <si>
    <t>S-1504553/60779/2019</t>
  </si>
  <si>
    <t>1915045531</t>
  </si>
  <si>
    <t>Lebduška Jan</t>
  </si>
  <si>
    <t>05049890</t>
  </si>
  <si>
    <t>S-1504554/60774/2019</t>
  </si>
  <si>
    <t>1915045541</t>
  </si>
  <si>
    <t>Žáčková Soňa</t>
  </si>
  <si>
    <t>76336859</t>
  </si>
  <si>
    <t>S-1504555/60765/2019</t>
  </si>
  <si>
    <t>1915045551</t>
  </si>
  <si>
    <t>Žáčková Anna</t>
  </si>
  <si>
    <t>07022310</t>
  </si>
  <si>
    <t>S-1504556/60836/2019</t>
  </si>
  <si>
    <t>1915045561</t>
  </si>
  <si>
    <t>S-1504557/60472/2019</t>
  </si>
  <si>
    <t>1915045571</t>
  </si>
  <si>
    <t>Vávra Otakar</t>
  </si>
  <si>
    <t>46270485</t>
  </si>
  <si>
    <t>S-1504558/60489/2019</t>
  </si>
  <si>
    <t>1915045581</t>
  </si>
  <si>
    <t>Navrátil Břetislav</t>
  </si>
  <si>
    <t>46270469</t>
  </si>
  <si>
    <t>S-1504559/60485/2019</t>
  </si>
  <si>
    <t>1915045591</t>
  </si>
  <si>
    <t>Klimeš Martin</t>
  </si>
  <si>
    <t>75131421</t>
  </si>
  <si>
    <t>S-1504560/60523/2019</t>
  </si>
  <si>
    <t>1915045601</t>
  </si>
  <si>
    <t>S-1504561/60515/2019</t>
  </si>
  <si>
    <t>1915045611</t>
  </si>
  <si>
    <t>S-1504562/60507/2019</t>
  </si>
  <si>
    <t>1915045621</t>
  </si>
  <si>
    <t>S-1504563/60501/2019</t>
  </si>
  <si>
    <t>1915045631</t>
  </si>
  <si>
    <t>Hladký Martin</t>
  </si>
  <si>
    <t>72023473</t>
  </si>
  <si>
    <t>S-1504564/60494/2019</t>
  </si>
  <si>
    <t>1915045641</t>
  </si>
  <si>
    <t>Pospíšil Jaromír</t>
  </si>
  <si>
    <t>46270493</t>
  </si>
  <si>
    <t>S-1504564/68914/2018</t>
  </si>
  <si>
    <t>1815045641</t>
  </si>
  <si>
    <t>S-1504565/60479/2019</t>
  </si>
  <si>
    <t>1915045651</t>
  </si>
  <si>
    <t>Přikryl Jan</t>
  </si>
  <si>
    <t>46271589</t>
  </si>
  <si>
    <t>S-1504565/68899/2018</t>
  </si>
  <si>
    <t>1815045651</t>
  </si>
  <si>
    <t>S-1504566/61060/2019</t>
  </si>
  <si>
    <t>S-1504566/68904/2018</t>
  </si>
  <si>
    <t>1915045661</t>
  </si>
  <si>
    <t>1815045661</t>
  </si>
  <si>
    <t>Obrtel Luděk</t>
  </si>
  <si>
    <t>62282786</t>
  </si>
  <si>
    <t>Čechová Martina, Ing.</t>
  </si>
  <si>
    <t>74622498</t>
  </si>
  <si>
    <t>S-1504567/61057/2019</t>
  </si>
  <si>
    <t>1915045671</t>
  </si>
  <si>
    <t>Smékal Stanislav</t>
  </si>
  <si>
    <t>48012149</t>
  </si>
  <si>
    <t>S-1504568/61049/2019</t>
  </si>
  <si>
    <t>1915045681</t>
  </si>
  <si>
    <t>Skopal Michal, Ing.</t>
  </si>
  <si>
    <t>46562028</t>
  </si>
  <si>
    <t>S-1504569/60285/2019</t>
  </si>
  <si>
    <t>1915045691</t>
  </si>
  <si>
    <t>S-1504570/60289/2019</t>
  </si>
  <si>
    <t>1915045701</t>
  </si>
  <si>
    <t>Hodura Petr</t>
  </si>
  <si>
    <t>73365718</t>
  </si>
  <si>
    <t>S-1504571/60292/2019</t>
  </si>
  <si>
    <t>1915045711</t>
  </si>
  <si>
    <t>Vřetonka Pavel</t>
  </si>
  <si>
    <t>03869474</t>
  </si>
  <si>
    <t>S-1504572/60295/2019</t>
  </si>
  <si>
    <t>1915045721</t>
  </si>
  <si>
    <t>Kelner Ivo</t>
  </si>
  <si>
    <t>06750273</t>
  </si>
  <si>
    <t>S-1504573/60316/2019</t>
  </si>
  <si>
    <t>1915045731</t>
  </si>
  <si>
    <t>Stixová Kateřina, Ing.</t>
  </si>
  <si>
    <t>03858901</t>
  </si>
  <si>
    <t>S-1504574/60322/2019</t>
  </si>
  <si>
    <t>1915045741</t>
  </si>
  <si>
    <t>Lys Jaroslav</t>
  </si>
  <si>
    <t>68336128</t>
  </si>
  <si>
    <t>S-1504575/60319/2019</t>
  </si>
  <si>
    <t>1915045751</t>
  </si>
  <si>
    <t>Klepáč Petr</t>
  </si>
  <si>
    <t>05957842</t>
  </si>
  <si>
    <t>S-1504575/69197/2018</t>
  </si>
  <si>
    <t>1815045751</t>
  </si>
  <si>
    <t>Poláček Ondřej</t>
  </si>
  <si>
    <t>71583131</t>
  </si>
  <si>
    <t>S-1504576/60634/2019</t>
  </si>
  <si>
    <t>S-1504576/69200/2018</t>
  </si>
  <si>
    <t>1915045761</t>
  </si>
  <si>
    <t>1815045761</t>
  </si>
  <si>
    <t>S-1504577/60639/2019</t>
  </si>
  <si>
    <t>1915045771</t>
  </si>
  <si>
    <t>Brabcová Edita</t>
  </si>
  <si>
    <t>75141159</t>
  </si>
  <si>
    <t>S-1504578/61019/2019</t>
  </si>
  <si>
    <t>1915045781</t>
  </si>
  <si>
    <t>Plucar Ondřej</t>
  </si>
  <si>
    <t>75120551</t>
  </si>
  <si>
    <t>S-1504579/61179/2019</t>
  </si>
  <si>
    <t>1915045791</t>
  </si>
  <si>
    <t>AGRO-Team Dundler s.r.o.</t>
  </si>
  <si>
    <t>27695051</t>
  </si>
  <si>
    <t>S-1504580/61174/2019</t>
  </si>
  <si>
    <t>1915045801</t>
  </si>
  <si>
    <t>Správa statku Ladno s.r.o.</t>
  </si>
  <si>
    <t>25560565</t>
  </si>
  <si>
    <t>S-1504595/61124/2019</t>
  </si>
  <si>
    <t>1915045951</t>
  </si>
  <si>
    <t>Němeček Tomáš</t>
  </si>
  <si>
    <t>75039974</t>
  </si>
  <si>
    <t>S-1504596/60655/2019</t>
  </si>
  <si>
    <t>1915045961</t>
  </si>
  <si>
    <t>S-1504597/60665/2019</t>
  </si>
  <si>
    <t>1915045971</t>
  </si>
  <si>
    <t>Červinka Josef, Ing.</t>
  </si>
  <si>
    <t>16638905</t>
  </si>
  <si>
    <t>S-1504599/61265/2019</t>
  </si>
  <si>
    <t>1915045991</t>
  </si>
  <si>
    <t>Vondrouš Martin</t>
  </si>
  <si>
    <t>48161462</t>
  </si>
  <si>
    <t>S-1504599/69621/2018</t>
  </si>
  <si>
    <t>1815045991</t>
  </si>
  <si>
    <t>Škvor František Ing.</t>
  </si>
  <si>
    <t>49829017</t>
  </si>
  <si>
    <t>S-1504600/61272/2019</t>
  </si>
  <si>
    <t>1915046001</t>
  </si>
  <si>
    <t>Kučerová Šárka, Ing.</t>
  </si>
  <si>
    <t>04012437</t>
  </si>
  <si>
    <t>S-1504600/69626/2018</t>
  </si>
  <si>
    <t>1815046001</t>
  </si>
  <si>
    <t>Škvor František</t>
  </si>
  <si>
    <t>03067530</t>
  </si>
  <si>
    <t>S-1504601/60613/2019</t>
  </si>
  <si>
    <t>1915046011</t>
  </si>
  <si>
    <t>Šebesta Martin</t>
  </si>
  <si>
    <t>70963827</t>
  </si>
  <si>
    <t>S-1504602/60605/2019</t>
  </si>
  <si>
    <t>1915046021</t>
  </si>
  <si>
    <t>Veselý Martin</t>
  </si>
  <si>
    <t>60679271</t>
  </si>
  <si>
    <t>S-1504603/60418/2019</t>
  </si>
  <si>
    <t>1915046031</t>
  </si>
  <si>
    <t>43316093</t>
  </si>
  <si>
    <t>S-1504604/60991/2019</t>
  </si>
  <si>
    <t>1915046041</t>
  </si>
  <si>
    <t>Dobejval Jaroslav</t>
  </si>
  <si>
    <t>75806266</t>
  </si>
  <si>
    <t>S-1504605/61191/2019</t>
  </si>
  <si>
    <t>S-1504605/69696/2018</t>
  </si>
  <si>
    <t>1915046051</t>
  </si>
  <si>
    <t>1815046051</t>
  </si>
  <si>
    <t>S-1504607/61033/2019</t>
  </si>
  <si>
    <t>1915046071</t>
  </si>
  <si>
    <t>Dobejval Jiří</t>
  </si>
  <si>
    <t>75114402</t>
  </si>
  <si>
    <t>S-1504609/61005/2019</t>
  </si>
  <si>
    <t>1915046091</t>
  </si>
  <si>
    <t>Zelený Petr</t>
  </si>
  <si>
    <t>60574399</t>
  </si>
  <si>
    <t>S-1504610/60996/2019</t>
  </si>
  <si>
    <t>1915046101</t>
  </si>
  <si>
    <t>Dobejvalová Jitka</t>
  </si>
  <si>
    <t>42318416</t>
  </si>
  <si>
    <t>S-1504611/60988/2019</t>
  </si>
  <si>
    <t>S-1504611/69370/2018</t>
  </si>
  <si>
    <t>1915046111</t>
  </si>
  <si>
    <t>1815046111</t>
  </si>
  <si>
    <t>Juda Arnošt, Ing.</t>
  </si>
  <si>
    <t>46232281</t>
  </si>
  <si>
    <t>Pícka Stanislav</t>
  </si>
  <si>
    <t>42407371</t>
  </si>
  <si>
    <t>S-1504612/60985/2019</t>
  </si>
  <si>
    <t>S-1504612/69907/2018</t>
  </si>
  <si>
    <t>1915046121</t>
  </si>
  <si>
    <t>1815046121</t>
  </si>
  <si>
    <t>Bartošek Josef</t>
  </si>
  <si>
    <t>60574062</t>
  </si>
  <si>
    <t>S-1504613/60980/2019</t>
  </si>
  <si>
    <t>1915046131</t>
  </si>
  <si>
    <t>Starý Josef</t>
  </si>
  <si>
    <t>72465735</t>
  </si>
  <si>
    <t>S-1504614/60977/2019</t>
  </si>
  <si>
    <t>1915046141</t>
  </si>
  <si>
    <t>S-1504615/69923/2018</t>
  </si>
  <si>
    <t>1815046151</t>
  </si>
  <si>
    <t>S-1504616/60927/2019</t>
  </si>
  <si>
    <t>S-1504616/69925/2018</t>
  </si>
  <si>
    <t>1915046161</t>
  </si>
  <si>
    <t>1815046161</t>
  </si>
  <si>
    <t>Bobrovská, a.s.</t>
  </si>
  <si>
    <t>25309790</t>
  </si>
  <si>
    <t>DEMORA spol. s r.o.</t>
  </si>
  <si>
    <t>25420518</t>
  </si>
  <si>
    <t>S-1504617/61354/2019</t>
  </si>
  <si>
    <t>S-1504617/69930/2018</t>
  </si>
  <si>
    <t>1915046171</t>
  </si>
  <si>
    <t>1815046171</t>
  </si>
  <si>
    <t>První Liběšická  spol. s r.o.</t>
  </si>
  <si>
    <t>48293237</t>
  </si>
  <si>
    <t>S-1504618/69935/2018</t>
  </si>
  <si>
    <t>1815046181</t>
  </si>
  <si>
    <t>S-1504621/69946/2018</t>
  </si>
  <si>
    <t>1815046211</t>
  </si>
  <si>
    <t>S-1504622/69949/2018</t>
  </si>
  <si>
    <t>1815046221</t>
  </si>
  <si>
    <t>Faunus Vidovle, s.r.o.</t>
  </si>
  <si>
    <t>25013718</t>
  </si>
  <si>
    <t>S-1504623/69955/2018</t>
  </si>
  <si>
    <t>1815046231</t>
  </si>
  <si>
    <t>S-1504625/69960/2018</t>
  </si>
  <si>
    <t>1815046251</t>
  </si>
  <si>
    <t>S-1504626/69964/2018</t>
  </si>
  <si>
    <t>1815046261</t>
  </si>
  <si>
    <t>S-1504629/61462/2019</t>
  </si>
  <si>
    <t>S-1504629/69977/2018</t>
  </si>
  <si>
    <t>1915046291</t>
  </si>
  <si>
    <t>1815046291</t>
  </si>
  <si>
    <t>S-1504630/61458/2019</t>
  </si>
  <si>
    <t>1915046301</t>
  </si>
  <si>
    <t>Kofroňová Marie</t>
  </si>
  <si>
    <t>05769957</t>
  </si>
  <si>
    <t>S-1504631/61455/2019</t>
  </si>
  <si>
    <t>1915046311</t>
  </si>
  <si>
    <t>Kolpa Jiří</t>
  </si>
  <si>
    <t>70897018</t>
  </si>
  <si>
    <t>S-1504632/61525/2019</t>
  </si>
  <si>
    <t>1915046321</t>
  </si>
  <si>
    <t>S-1504633/61541/2019</t>
  </si>
  <si>
    <t>1915046331</t>
  </si>
  <si>
    <t>Kalčic Miroslav</t>
  </si>
  <si>
    <t>42745161</t>
  </si>
  <si>
    <t>S-1504635/61544/2019</t>
  </si>
  <si>
    <t>1915046351</t>
  </si>
  <si>
    <t>Studnička Jaroslav</t>
  </si>
  <si>
    <t>48669792</t>
  </si>
  <si>
    <t>S-1504636/61522/2019</t>
  </si>
  <si>
    <t>1915046361</t>
  </si>
  <si>
    <t>Solovský Jindřich</t>
  </si>
  <si>
    <t>73953288</t>
  </si>
  <si>
    <t>S-1504637/61512/2019</t>
  </si>
  <si>
    <t>1915046371</t>
  </si>
  <si>
    <t>Špunda Oldřich Ing.</t>
  </si>
  <si>
    <t>12102636</t>
  </si>
  <si>
    <t>S-1504638/61784/2019</t>
  </si>
  <si>
    <t>1915046381</t>
  </si>
  <si>
    <t>S-1504639/61789/2019</t>
  </si>
  <si>
    <t>1915046391</t>
  </si>
  <si>
    <t>BOLID DUO spol. s r. o.</t>
  </si>
  <si>
    <t>25858122</t>
  </si>
  <si>
    <t>S-1504640/61799/2019</t>
  </si>
  <si>
    <t>1915046401</t>
  </si>
  <si>
    <t>S-1504641/61793/2019</t>
  </si>
  <si>
    <t>1915046411</t>
  </si>
  <si>
    <t>43595022</t>
  </si>
  <si>
    <t>S-1504642/61775/2019</t>
  </si>
  <si>
    <t>1915046421</t>
  </si>
  <si>
    <t>S-1504643/61636/2019</t>
  </si>
  <si>
    <t>1915046431</t>
  </si>
  <si>
    <t>Farma Bouška s.r.o.</t>
  </si>
  <si>
    <t>02921227</t>
  </si>
  <si>
    <t>S-1504644/61828/2019</t>
  </si>
  <si>
    <t>1915046441</t>
  </si>
  <si>
    <t>Klimpera Vladimír</t>
  </si>
  <si>
    <t>16407334</t>
  </si>
  <si>
    <t>S-1504645/61823/2019</t>
  </si>
  <si>
    <t>1915046451</t>
  </si>
  <si>
    <t>Čuda Jan</t>
  </si>
  <si>
    <t>70201277</t>
  </si>
  <si>
    <t>S-1504646/61820/2019</t>
  </si>
  <si>
    <t>1915046461</t>
  </si>
  <si>
    <t>Růžička Vratislav</t>
  </si>
  <si>
    <t>49914596</t>
  </si>
  <si>
    <t>S-1504647/61817/2019</t>
  </si>
  <si>
    <t>1915046471</t>
  </si>
  <si>
    <t>Růžičková Bohumila</t>
  </si>
  <si>
    <t>66119839</t>
  </si>
  <si>
    <t>S-1504649/61686/2019</t>
  </si>
  <si>
    <t>1915046491</t>
  </si>
  <si>
    <t>Vurm Tomáš</t>
  </si>
  <si>
    <t>49516302</t>
  </si>
  <si>
    <t>S-1504650/61682/2019</t>
  </si>
  <si>
    <t>1915046501</t>
  </si>
  <si>
    <t>Krumpholc Karel</t>
  </si>
  <si>
    <t>49521004</t>
  </si>
  <si>
    <t>S-1504651/61678/2019</t>
  </si>
  <si>
    <t>1915046511</t>
  </si>
  <si>
    <t>S-1504652/61653/2019</t>
  </si>
  <si>
    <t>1915046521</t>
  </si>
  <si>
    <t>Kolomazník Radek</t>
  </si>
  <si>
    <t>04931432</t>
  </si>
  <si>
    <t>S-1504653/61650/2019</t>
  </si>
  <si>
    <t>1915046531</t>
  </si>
  <si>
    <t>Kolomazník Oldřich</t>
  </si>
  <si>
    <t>43508545</t>
  </si>
  <si>
    <t>S-1504654/61647/2019</t>
  </si>
  <si>
    <t>1915046541</t>
  </si>
  <si>
    <t>Menšík Josef</t>
  </si>
  <si>
    <t>71166823</t>
  </si>
  <si>
    <t>S-1504655/61644/2019</t>
  </si>
  <si>
    <t>1915046551</t>
  </si>
  <si>
    <t>Křivka Vladislav</t>
  </si>
  <si>
    <t>43508693</t>
  </si>
  <si>
    <t>S-1504656/61640/2019</t>
  </si>
  <si>
    <t>1915046561</t>
  </si>
  <si>
    <t>S-1504657/61747/2019</t>
  </si>
  <si>
    <t>1915046571</t>
  </si>
  <si>
    <t>Jakoubek Michal, Ing.</t>
  </si>
  <si>
    <t>75119251</t>
  </si>
  <si>
    <t>S-1504666/70447/2018</t>
  </si>
  <si>
    <t>1815046661</t>
  </si>
  <si>
    <t>S-1504668/62074/2019</t>
  </si>
  <si>
    <t>1915046681</t>
  </si>
  <si>
    <t>Klouček Jiří</t>
  </si>
  <si>
    <t>42718759</t>
  </si>
  <si>
    <t>S-1504670/62617/2019</t>
  </si>
  <si>
    <t>1915046701</t>
  </si>
  <si>
    <t>S-1504672/70807/2018</t>
  </si>
  <si>
    <t>1815046721</t>
  </si>
  <si>
    <t>STATKY MEDITO, s.r.o.</t>
  </si>
  <si>
    <t>25684167</t>
  </si>
  <si>
    <t>S-1504673/62602/2019</t>
  </si>
  <si>
    <t>1915046731</t>
  </si>
  <si>
    <t>KOVAT s.r.o.</t>
  </si>
  <si>
    <t>64830268</t>
  </si>
  <si>
    <t>S-1504674/62598/2019</t>
  </si>
  <si>
    <t>1915046741</t>
  </si>
  <si>
    <t>Moravec Vladislav, Ing.</t>
  </si>
  <si>
    <t>73677477</t>
  </si>
  <si>
    <t>S-1504675/62595/2019</t>
  </si>
  <si>
    <t>1915046751</t>
  </si>
  <si>
    <t>Moravec Marek</t>
  </si>
  <si>
    <t>73677001</t>
  </si>
  <si>
    <t>S-1504676/62591/2019</t>
  </si>
  <si>
    <t>1915046761</t>
  </si>
  <si>
    <t>S-1504677/62587/2019</t>
  </si>
  <si>
    <t>1915046771</t>
  </si>
  <si>
    <t>FARMA HOLYNĚ s.r.o.</t>
  </si>
  <si>
    <t>03778614</t>
  </si>
  <si>
    <t>S-1504682/63296/2019</t>
  </si>
  <si>
    <t>S-1504682/70728/2018</t>
  </si>
  <si>
    <t>1915046821</t>
  </si>
  <si>
    <t>1815046821</t>
  </si>
  <si>
    <t>S-1504684/63287/2019</t>
  </si>
  <si>
    <t>1915046841</t>
  </si>
  <si>
    <t>S-1504685/63289/2019</t>
  </si>
  <si>
    <t>1915046851</t>
  </si>
  <si>
    <t>64338509</t>
  </si>
  <si>
    <t>S-1504686/63300/2019</t>
  </si>
  <si>
    <t>1915046861</t>
  </si>
  <si>
    <t>ZEAS Lysice, a.s.</t>
  </si>
  <si>
    <t>25333879</t>
  </si>
  <si>
    <t>S-1504689/70908/2018</t>
  </si>
  <si>
    <t>1815046891</t>
  </si>
  <si>
    <t>Budínský Miroslav</t>
  </si>
  <si>
    <t>73367338</t>
  </si>
  <si>
    <t>S-1504691/63499/2019</t>
  </si>
  <si>
    <t>1915046911</t>
  </si>
  <si>
    <t>Kosová Petra, Ing.</t>
  </si>
  <si>
    <t>03847101</t>
  </si>
  <si>
    <t>S-1504692/63502/2019</t>
  </si>
  <si>
    <t>1915046921</t>
  </si>
  <si>
    <t>S-1504693/63506/2019</t>
  </si>
  <si>
    <t>1915046931</t>
  </si>
  <si>
    <t>Sajdl Jaroslav</t>
  </si>
  <si>
    <t>72037431</t>
  </si>
  <si>
    <t>S-1504694/63507/2019</t>
  </si>
  <si>
    <t>1915046941</t>
  </si>
  <si>
    <t>Tlačbaba Zbyněk</t>
  </si>
  <si>
    <t>03765211</t>
  </si>
  <si>
    <t>S-1504695/63509/2019</t>
  </si>
  <si>
    <t>1915046951</t>
  </si>
  <si>
    <t>S-1504696/63510/2019</t>
  </si>
  <si>
    <t>1915046961</t>
  </si>
  <si>
    <t>Tlačbaba Martin</t>
  </si>
  <si>
    <t>72086904</t>
  </si>
  <si>
    <t>S-1504699/63427/2019</t>
  </si>
  <si>
    <t>1915046991</t>
  </si>
  <si>
    <t>Macek Miloš</t>
  </si>
  <si>
    <t>18880703</t>
  </si>
  <si>
    <t>S-1504700/63392/2019</t>
  </si>
  <si>
    <t>1915047001</t>
  </si>
  <si>
    <t>S-1504702/63372/2019</t>
  </si>
  <si>
    <t>1915047021</t>
  </si>
  <si>
    <t>Pokorný Josef, Ing.</t>
  </si>
  <si>
    <t>42313911</t>
  </si>
  <si>
    <t>S-1504704/71659/2018</t>
  </si>
  <si>
    <t>1815047041</t>
  </si>
  <si>
    <t>VÚCHS Rapotín,  s.r.o.</t>
  </si>
  <si>
    <t>25370596</t>
  </si>
  <si>
    <t>S-1504705/71660/2018</t>
  </si>
  <si>
    <t>1815047051</t>
  </si>
  <si>
    <t>S-1504706/71662/2018</t>
  </si>
  <si>
    <t>1815047061</t>
  </si>
  <si>
    <t>S-1504710/63434/2019</t>
  </si>
  <si>
    <t>1915047101</t>
  </si>
  <si>
    <t>Charous Zbyněk</t>
  </si>
  <si>
    <t>63606496</t>
  </si>
  <si>
    <t>S-1504711/63879/2019</t>
  </si>
  <si>
    <t>1915047111</t>
  </si>
  <si>
    <t>S-1504715/63890/2019</t>
  </si>
  <si>
    <t>1915047151</t>
  </si>
  <si>
    <t>Schořovský Jan</t>
  </si>
  <si>
    <t>72186437</t>
  </si>
  <si>
    <t>S-1504717/63894/2019</t>
  </si>
  <si>
    <t>S-1504717/71783/2018</t>
  </si>
  <si>
    <t>1915047171</t>
  </si>
  <si>
    <t>1815047171</t>
  </si>
  <si>
    <t>Hanes Dalibor</t>
  </si>
  <si>
    <t>64625206</t>
  </si>
  <si>
    <t>Michejda Miroslav</t>
  </si>
  <si>
    <t>65506774</t>
  </si>
  <si>
    <t>S-1504718/63897/2019</t>
  </si>
  <si>
    <t>S-1504718/71901/2018</t>
  </si>
  <si>
    <t>1915047181</t>
  </si>
  <si>
    <t>1815047181</t>
  </si>
  <si>
    <t>Zemědělská společnost Písková Lhota a.s.</t>
  </si>
  <si>
    <t>00106453</t>
  </si>
  <si>
    <t>Hospodářské družstvo Určice, družstvo</t>
  </si>
  <si>
    <t>00139076</t>
  </si>
  <si>
    <t>S-1504719/63898/2019</t>
  </si>
  <si>
    <t>1915047191</t>
  </si>
  <si>
    <t>S-1504721/63901/2019</t>
  </si>
  <si>
    <t>S-1504721/72056/2018</t>
  </si>
  <si>
    <t>1915047211</t>
  </si>
  <si>
    <t>1815047211</t>
  </si>
  <si>
    <t>Erben Josef</t>
  </si>
  <si>
    <t>41219465</t>
  </si>
  <si>
    <t>S-1504722/63903/2019</t>
  </si>
  <si>
    <t>S-1504722/72059/2018</t>
  </si>
  <si>
    <t>1915047221</t>
  </si>
  <si>
    <t>1815047221</t>
  </si>
  <si>
    <t>Hlobil Pavel Bc.</t>
  </si>
  <si>
    <t>01597124</t>
  </si>
  <si>
    <t>S-1504723/63907/2019</t>
  </si>
  <si>
    <t>1915047231</t>
  </si>
  <si>
    <t>Horák Vladimír</t>
  </si>
  <si>
    <t>48678881</t>
  </si>
  <si>
    <t>S-1504729/63974/2019</t>
  </si>
  <si>
    <t>S-1504729/72032/2018</t>
  </si>
  <si>
    <t>1915047291</t>
  </si>
  <si>
    <t>1815047291</t>
  </si>
  <si>
    <t>Zemědělská společnost Nová Ves s.r.o.</t>
  </si>
  <si>
    <t>05652022</t>
  </si>
  <si>
    <t>Fajt Richard</t>
  </si>
  <si>
    <t>03949745</t>
  </si>
  <si>
    <t>S-1504730/63975/2019</t>
  </si>
  <si>
    <t>1915047301</t>
  </si>
  <si>
    <t>Zemědělské a obchodní družstvo sady Starý Lískovec</t>
  </si>
  <si>
    <t>47916851</t>
  </si>
  <si>
    <t>S-1504732/63980/2019</t>
  </si>
  <si>
    <t>1915047321</t>
  </si>
  <si>
    <t>S-1504733/72358/2018</t>
  </si>
  <si>
    <t>1815047331</t>
  </si>
  <si>
    <t>Šilhanová Šárka</t>
  </si>
  <si>
    <t>04984803</t>
  </si>
  <si>
    <t>S-1504735/63989/2019</t>
  </si>
  <si>
    <t>1915047351</t>
  </si>
  <si>
    <t>S-1504736/63991/2019</t>
  </si>
  <si>
    <t>1915047361</t>
  </si>
  <si>
    <t>Březina Tomáš, Ing.</t>
  </si>
  <si>
    <t>72056690</t>
  </si>
  <si>
    <t>S-1504737/63994/2019</t>
  </si>
  <si>
    <t>S-1504737/72979/2018</t>
  </si>
  <si>
    <t>1915047371</t>
  </si>
  <si>
    <t>1815047371</t>
  </si>
  <si>
    <t>S-1504738/63996/2019</t>
  </si>
  <si>
    <t>S-1504738/72981/2018</t>
  </si>
  <si>
    <t>1915047381</t>
  </si>
  <si>
    <t>1815047381</t>
  </si>
  <si>
    <t>Vinařství Vinice-Hnanice s.r.o.</t>
  </si>
  <si>
    <t>29373433</t>
  </si>
  <si>
    <t>OZS-ZEMPOL s.r.o.</t>
  </si>
  <si>
    <t>25362755</t>
  </si>
  <si>
    <t>S-1504740/72984/2018</t>
  </si>
  <si>
    <t>1815047401</t>
  </si>
  <si>
    <t>Dvořák Jiří</t>
  </si>
  <si>
    <t>42886856</t>
  </si>
  <si>
    <t>S-1504741/72988/2018</t>
  </si>
  <si>
    <t>1815047411</t>
  </si>
  <si>
    <t>S-1504742/72990/2018</t>
  </si>
  <si>
    <t>1815047421</t>
  </si>
  <si>
    <t>S-1504743/72992/2018</t>
  </si>
  <si>
    <t>1815047431</t>
  </si>
  <si>
    <t>S-1504745/73006/2018</t>
  </si>
  <si>
    <t>1815047451</t>
  </si>
  <si>
    <t>ZEPOD, spol. s .r.o.</t>
  </si>
  <si>
    <t>26246708</t>
  </si>
  <si>
    <t>S-1504746/64021/2019</t>
  </si>
  <si>
    <t>S-1504746/72900/2018</t>
  </si>
  <si>
    <t>1915047461</t>
  </si>
  <si>
    <t>1815047461</t>
  </si>
  <si>
    <t>S-1504747/64030/2019</t>
  </si>
  <si>
    <t>S-1504747/72837/2018</t>
  </si>
  <si>
    <t>1915047471</t>
  </si>
  <si>
    <t>1815047471</t>
  </si>
  <si>
    <t>Hosnedl Stanislav</t>
  </si>
  <si>
    <t>18238238</t>
  </si>
  <si>
    <t>I. R. T. společnost s r.o.</t>
  </si>
  <si>
    <t>47216751</t>
  </si>
  <si>
    <t>S-1504748/64031/2019</t>
  </si>
  <si>
    <t>S-1504748/72835/2018</t>
  </si>
  <si>
    <t>1915047481</t>
  </si>
  <si>
    <t>1815047481</t>
  </si>
  <si>
    <t>Ovocné sady Vilímek, s.r.o.</t>
  </si>
  <si>
    <t>06051308</t>
  </si>
  <si>
    <t>S-1504749/72824/2018</t>
  </si>
  <si>
    <t>1815047491</t>
  </si>
  <si>
    <t>Macháně Jiří Ing.</t>
  </si>
  <si>
    <t>16803922</t>
  </si>
  <si>
    <t>S-1504750/72842/2018</t>
  </si>
  <si>
    <t>1815047501</t>
  </si>
  <si>
    <t>Vavruška Bohumil</t>
  </si>
  <si>
    <t>48192775</t>
  </si>
  <si>
    <t>S-1504751/64034/2019</t>
  </si>
  <si>
    <t>1915047511</t>
  </si>
  <si>
    <t>Soukup Kamil</t>
  </si>
  <si>
    <t>71187294</t>
  </si>
  <si>
    <t>S-1504754/64043/2019</t>
  </si>
  <si>
    <t>1915047541</t>
  </si>
  <si>
    <t>S-1504758/73265/2018</t>
  </si>
  <si>
    <t>1815047581</t>
  </si>
  <si>
    <t>S-1504760/63744/2019</t>
  </si>
  <si>
    <t>1915047601</t>
  </si>
  <si>
    <t>S-1504761/63736/2019</t>
  </si>
  <si>
    <t>S-1504761/73069/2018</t>
  </si>
  <si>
    <t>1915047611</t>
  </si>
  <si>
    <t>1815047611</t>
  </si>
  <si>
    <t>Kochleffl Petr</t>
  </si>
  <si>
    <t>05782295</t>
  </si>
  <si>
    <t>Tomášek Miroslav</t>
  </si>
  <si>
    <t>67007970</t>
  </si>
  <si>
    <t>S-1504762/63595/2019</t>
  </si>
  <si>
    <t>S-1504762/73141/2018</t>
  </si>
  <si>
    <t>1915047621</t>
  </si>
  <si>
    <t>1815047621</t>
  </si>
  <si>
    <t>I. Opatovská, spol. s r.o.</t>
  </si>
  <si>
    <t>47916150</t>
  </si>
  <si>
    <t>Štefl Jan</t>
  </si>
  <si>
    <t>45449970</t>
  </si>
  <si>
    <t>S-1504763/63720/2019</t>
  </si>
  <si>
    <t>1915047631</t>
  </si>
  <si>
    <t>Tunkl Vladimír, Ing.</t>
  </si>
  <si>
    <t>46055622</t>
  </si>
  <si>
    <t>S-1504764/63713/2019</t>
  </si>
  <si>
    <t>S-1504764/73148/2018</t>
  </si>
  <si>
    <t>1915047641</t>
  </si>
  <si>
    <t>1815047641</t>
  </si>
  <si>
    <t>Zikmundová Eva</t>
  </si>
  <si>
    <t>62229168</t>
  </si>
  <si>
    <t>S-1504765/63750/2019</t>
  </si>
  <si>
    <t>S-1504765/73152/2018</t>
  </si>
  <si>
    <t>1915047651</t>
  </si>
  <si>
    <t>1815047651</t>
  </si>
  <si>
    <t>Perník Václav, Ing.</t>
  </si>
  <si>
    <t>71165452</t>
  </si>
  <si>
    <t>S-1504766/63745/2019</t>
  </si>
  <si>
    <t>S-1504766/73155/2018</t>
  </si>
  <si>
    <t>1915047661</t>
  </si>
  <si>
    <t>1815047661</t>
  </si>
  <si>
    <t>40707580</t>
  </si>
  <si>
    <t>H-FARM s.r.o.</t>
  </si>
  <si>
    <t>28329384</t>
  </si>
  <si>
    <t>S-1504767/63753/2019</t>
  </si>
  <si>
    <t>S-1504767/73034/2018</t>
  </si>
  <si>
    <t>1915047671</t>
  </si>
  <si>
    <t>1815047671</t>
  </si>
  <si>
    <t>PERAGRO Přísečná s.r.o.</t>
  </si>
  <si>
    <t>28062108</t>
  </si>
  <si>
    <t>S-1504768/63651/2019</t>
  </si>
  <si>
    <t>S-1504768/73149/2018</t>
  </si>
  <si>
    <t>1915047681</t>
  </si>
  <si>
    <t>1815047681</t>
  </si>
  <si>
    <t>Buršík Oldřich, Ing.</t>
  </si>
  <si>
    <t>74740806</t>
  </si>
  <si>
    <t>Agrofarma Syrovice, s.r.o.</t>
  </si>
  <si>
    <t>46975896</t>
  </si>
  <si>
    <t>S-1504769/64064/2019</t>
  </si>
  <si>
    <t>1915047691</t>
  </si>
  <si>
    <t>Vitoušek Radek</t>
  </si>
  <si>
    <t>03772535</t>
  </si>
  <si>
    <t>S-1504770/64061/2019</t>
  </si>
  <si>
    <t>1915047701</t>
  </si>
  <si>
    <t>Vitoušek Josef</t>
  </si>
  <si>
    <t>13808451</t>
  </si>
  <si>
    <t>S-1504771/64060/2019</t>
  </si>
  <si>
    <t>1915047711</t>
  </si>
  <si>
    <t>David Josef</t>
  </si>
  <si>
    <t>43104061</t>
  </si>
  <si>
    <t>S-1504773/73320/2018</t>
  </si>
  <si>
    <t>1815047731</t>
  </si>
  <si>
    <t>S-1504774/64116/2019</t>
  </si>
  <si>
    <t>S-1504774/73939/2018</t>
  </si>
  <si>
    <t>1915047741</t>
  </si>
  <si>
    <t>1815047741</t>
  </si>
  <si>
    <t>Anděl Agro s. r. o.</t>
  </si>
  <si>
    <t>61777234</t>
  </si>
  <si>
    <t>S-1504775/73882/2018</t>
  </si>
  <si>
    <t>1815047751</t>
  </si>
  <si>
    <t>S-1504776/73847/2018</t>
  </si>
  <si>
    <t>1815047761</t>
  </si>
  <si>
    <t>S-1504778/75283/2018</t>
  </si>
  <si>
    <t>1815047781</t>
  </si>
  <si>
    <t>S-1504779/75286/2018</t>
  </si>
  <si>
    <t>1815047791</t>
  </si>
  <si>
    <t>S-1504780/64107/2019</t>
  </si>
  <si>
    <t>S-1504780/75287/2018</t>
  </si>
  <si>
    <t>1915047801</t>
  </si>
  <si>
    <t>1815047801</t>
  </si>
  <si>
    <t>S-1504781/64102/2019</t>
  </si>
  <si>
    <t>S-1504781/75288/2018</t>
  </si>
  <si>
    <t>1915047811</t>
  </si>
  <si>
    <t>1815047811</t>
  </si>
  <si>
    <t>Zach Milan</t>
  </si>
  <si>
    <t>41548728</t>
  </si>
  <si>
    <t>S-1504782/75293/2018</t>
  </si>
  <si>
    <t>1815047821</t>
  </si>
  <si>
    <t>Hanák Josef</t>
  </si>
  <si>
    <t>75117746</t>
  </si>
  <si>
    <t>S-1504783/75296/2018</t>
  </si>
  <si>
    <t>1815047831</t>
  </si>
  <si>
    <t>Lustyk Ladislav</t>
  </si>
  <si>
    <t>69175802</t>
  </si>
  <si>
    <t>S-1504784/75300/2018</t>
  </si>
  <si>
    <t>1815047841</t>
  </si>
  <si>
    <t>Červenka Pavel</t>
  </si>
  <si>
    <t>12329789</t>
  </si>
  <si>
    <t>S-1504785/75305/2018</t>
  </si>
  <si>
    <t>1815047851</t>
  </si>
  <si>
    <t>S-1504786/75309/2018</t>
  </si>
  <si>
    <t>1815047861</t>
  </si>
  <si>
    <t>S-1504787/75311/2018</t>
  </si>
  <si>
    <t>1815047871</t>
  </si>
  <si>
    <t>S-1504788/75313/2018</t>
  </si>
  <si>
    <t>1815047881</t>
  </si>
  <si>
    <t>Jurečka Dominik, Ing.</t>
  </si>
  <si>
    <t>66180562</t>
  </si>
  <si>
    <t>S-1504789/75315/2018</t>
  </si>
  <si>
    <t>1815047891</t>
  </si>
  <si>
    <t>S-1504790/75317/2018</t>
  </si>
  <si>
    <t>1815047901</t>
  </si>
  <si>
    <t>RIEKO, s.r.o.</t>
  </si>
  <si>
    <t>26947005</t>
  </si>
  <si>
    <t>S-1504791/75319/2018</t>
  </si>
  <si>
    <t>1815047911</t>
  </si>
  <si>
    <t>S-1504792/64489/2019</t>
  </si>
  <si>
    <t>S-1504792/75324/2018</t>
  </si>
  <si>
    <t>1915047921</t>
  </si>
  <si>
    <t>1815047921</t>
  </si>
  <si>
    <t>Hrtús Miroslav</t>
  </si>
  <si>
    <t>48193917</t>
  </si>
  <si>
    <t>S-1504793/64562/2019</t>
  </si>
  <si>
    <t>S-1504793/75144/2018</t>
  </si>
  <si>
    <t>1915047931</t>
  </si>
  <si>
    <t>1815047931</t>
  </si>
  <si>
    <t>S-1504794/64518/2019</t>
  </si>
  <si>
    <t>S-1504794/75150/2018</t>
  </si>
  <si>
    <t>1915047941</t>
  </si>
  <si>
    <t>1815047941</t>
  </si>
  <si>
    <t>Bendová Marie</t>
  </si>
  <si>
    <t>03836771</t>
  </si>
  <si>
    <t>S-1504795/64514/2019</t>
  </si>
  <si>
    <t>S-1504795/75006/2018</t>
  </si>
  <si>
    <t>1915047951</t>
  </si>
  <si>
    <t>1815047951</t>
  </si>
  <si>
    <t>Benda Leopold, Ing.</t>
  </si>
  <si>
    <t>46154086</t>
  </si>
  <si>
    <t>Svornost Těmice, a.s.</t>
  </si>
  <si>
    <t>64511936</t>
  </si>
  <si>
    <t>S-1504796/74998/2018</t>
  </si>
  <si>
    <t>1815047961</t>
  </si>
  <si>
    <t>Kocian Josef</t>
  </si>
  <si>
    <t>13601822</t>
  </si>
  <si>
    <t>S-1504797/64571/2019</t>
  </si>
  <si>
    <t>S-1504797/75007/2018</t>
  </si>
  <si>
    <t>1915047971</t>
  </si>
  <si>
    <t>1815047971</t>
  </si>
  <si>
    <t>Vahala Vladimír</t>
  </si>
  <si>
    <t>14618303</t>
  </si>
  <si>
    <t>Richter Pavel</t>
  </si>
  <si>
    <t>10625763</t>
  </si>
  <si>
    <t>S-1504798/64563/2019</t>
  </si>
  <si>
    <t>S-1504798/75018/2018</t>
  </si>
  <si>
    <t>1915047981</t>
  </si>
  <si>
    <t>1815047981</t>
  </si>
  <si>
    <t>Hradil Josef, Ing.</t>
  </si>
  <si>
    <t>45181721</t>
  </si>
  <si>
    <t>Peterek Kurt</t>
  </si>
  <si>
    <t>18060498</t>
  </si>
  <si>
    <t>S-1504799/64559/2019</t>
  </si>
  <si>
    <t>S-1504799/75028/2018</t>
  </si>
  <si>
    <t>1915047991</t>
  </si>
  <si>
    <t>1815047991</t>
  </si>
  <si>
    <t>Prečan Ladislav Ing.</t>
  </si>
  <si>
    <t>66180007</t>
  </si>
  <si>
    <t>Kocian Petr</t>
  </si>
  <si>
    <t>73060127</t>
  </si>
  <si>
    <t>S-1504800/64556/2019</t>
  </si>
  <si>
    <t>S-1504800/75042/2018</t>
  </si>
  <si>
    <t>1915048001</t>
  </si>
  <si>
    <t>1815048001</t>
  </si>
  <si>
    <t>Sládeček František</t>
  </si>
  <si>
    <t>63415241</t>
  </si>
  <si>
    <t>S-1504801/64772/2019</t>
  </si>
  <si>
    <t>S-1504801/75074/2018</t>
  </si>
  <si>
    <t>1915048011</t>
  </si>
  <si>
    <t>1815048011</t>
  </si>
  <si>
    <t>Chovanec Robert</t>
  </si>
  <si>
    <t>46165134</t>
  </si>
  <si>
    <t>Mucha Jiří</t>
  </si>
  <si>
    <t>73366374</t>
  </si>
  <si>
    <t>S-1504802/74889/2018</t>
  </si>
  <si>
    <t>1815048021</t>
  </si>
  <si>
    <t>S-1504803/64882/2019</t>
  </si>
  <si>
    <t>S-1504803/74895/2018</t>
  </si>
  <si>
    <t>1915048031</t>
  </si>
  <si>
    <t>1815048031</t>
  </si>
  <si>
    <t>Ivánek Martin</t>
  </si>
  <si>
    <t>71192166</t>
  </si>
  <si>
    <t>S-1504804/64877/2019</t>
  </si>
  <si>
    <t>S-1504804/74902/2018</t>
  </si>
  <si>
    <t>1915048041</t>
  </si>
  <si>
    <t>1815048041</t>
  </si>
  <si>
    <t>Poolšaví a.s.</t>
  </si>
  <si>
    <t>00156400</t>
  </si>
  <si>
    <t>S-1504805/64933/2019</t>
  </si>
  <si>
    <t>1915048051</t>
  </si>
  <si>
    <t>Hrbáček Jan</t>
  </si>
  <si>
    <t>04541863</t>
  </si>
  <si>
    <t>S-1504806/64936/2019</t>
  </si>
  <si>
    <t>1915048061</t>
  </si>
  <si>
    <t>Zaoral Petr</t>
  </si>
  <si>
    <t>47665157</t>
  </si>
  <si>
    <t>S-1504807/65059/2019</t>
  </si>
  <si>
    <t>S-1504807/74984/2018</t>
  </si>
  <si>
    <t>1915048071</t>
  </si>
  <si>
    <t>1815048071</t>
  </si>
  <si>
    <t>S-1504808/65083/2019</t>
  </si>
  <si>
    <t>S-1504808/74987/2018</t>
  </si>
  <si>
    <t>1915048081</t>
  </si>
  <si>
    <t>1815048081</t>
  </si>
  <si>
    <t>Vinařství Šlancar, s.r.o.</t>
  </si>
  <si>
    <t>27736288</t>
  </si>
  <si>
    <t>Oslzlý Vladimír</t>
  </si>
  <si>
    <t>70913854</t>
  </si>
  <si>
    <t>S-1504809/65067/2019</t>
  </si>
  <si>
    <t>S-1504809/75130/2018</t>
  </si>
  <si>
    <t>1915048091</t>
  </si>
  <si>
    <t>1815048091</t>
  </si>
  <si>
    <t>Kupský Zdeněk, Ing.</t>
  </si>
  <si>
    <t>42276683</t>
  </si>
  <si>
    <t>Linhart Josef</t>
  </si>
  <si>
    <t>43173306</t>
  </si>
  <si>
    <t>S-1504810/65077/2019</t>
  </si>
  <si>
    <t>S-1504810/75138/2018</t>
  </si>
  <si>
    <t>1915048101</t>
  </si>
  <si>
    <t>1815048101</t>
  </si>
  <si>
    <t>Jansta Radek</t>
  </si>
  <si>
    <t>69652805</t>
  </si>
  <si>
    <t>Šilhan Václav, Ing.</t>
  </si>
  <si>
    <t>71222880</t>
  </si>
  <si>
    <t>S-1504811/64967/2019</t>
  </si>
  <si>
    <t>S-1504811/75218/2018</t>
  </si>
  <si>
    <t>1915048111</t>
  </si>
  <si>
    <t>1815048111</t>
  </si>
  <si>
    <t>Ondruchová Anna</t>
  </si>
  <si>
    <t>73365963</t>
  </si>
  <si>
    <t>S-1504812/75222/2018</t>
  </si>
  <si>
    <t>1815048121</t>
  </si>
  <si>
    <t>Ondruchová Barbora</t>
  </si>
  <si>
    <t>03297845</t>
  </si>
  <si>
    <t>S-1504813/75357/2018</t>
  </si>
  <si>
    <t>1815048131</t>
  </si>
  <si>
    <t>Vít Josef</t>
  </si>
  <si>
    <t>41648501</t>
  </si>
  <si>
    <t>S-1504814/75402/2018</t>
  </si>
  <si>
    <t>1815048141</t>
  </si>
  <si>
    <t>S-1504815/75521/2018</t>
  </si>
  <si>
    <t>1815048151</t>
  </si>
  <si>
    <t>JOSEVA s.r.o.</t>
  </si>
  <si>
    <t>05654483</t>
  </si>
  <si>
    <t>S-1504816/75733/2018</t>
  </si>
  <si>
    <t>1815048161</t>
  </si>
  <si>
    <t>S-1504817/65253/2019</t>
  </si>
  <si>
    <t>S-1504817/75678/2018</t>
  </si>
  <si>
    <t>1915048171</t>
  </si>
  <si>
    <t>1815048171</t>
  </si>
  <si>
    <t>Konečný Jan, Ing.</t>
  </si>
  <si>
    <t>18594182</t>
  </si>
  <si>
    <t>S-1504818/75681/2018</t>
  </si>
  <si>
    <t>1815048181</t>
  </si>
  <si>
    <t>S-1504819/75709/2018</t>
  </si>
  <si>
    <t>1815048191</t>
  </si>
  <si>
    <t>S-1504820/75715/2018</t>
  </si>
  <si>
    <t>1815048201</t>
  </si>
  <si>
    <t>S-1504821/65260/2019</t>
  </si>
  <si>
    <t>S-1504821/75719/2018</t>
  </si>
  <si>
    <t>1915048211</t>
  </si>
  <si>
    <t>1815048211</t>
  </si>
  <si>
    <t>S-1504822/75747/2018</t>
  </si>
  <si>
    <t>1815048221</t>
  </si>
  <si>
    <t>S-1504824/65264/2019</t>
  </si>
  <si>
    <t>S-1504824/75620/2018</t>
  </si>
  <si>
    <t>1915048241</t>
  </si>
  <si>
    <t>1815048241</t>
  </si>
  <si>
    <t>S-1504825/75623/2018</t>
  </si>
  <si>
    <t>1815048251</t>
  </si>
  <si>
    <t>S-1504826/75626/2018</t>
  </si>
  <si>
    <t>1815048261</t>
  </si>
  <si>
    <t>S-1504827/65271/2019</t>
  </si>
  <si>
    <t>1915048271</t>
  </si>
  <si>
    <t>S-1504828/65273/2019</t>
  </si>
  <si>
    <t>S-1504828/77012/2018</t>
  </si>
  <si>
    <t>1915048281</t>
  </si>
  <si>
    <t>1815048281</t>
  </si>
  <si>
    <t>Kovář Vít</t>
  </si>
  <si>
    <t>48016217</t>
  </si>
  <si>
    <t>S-1504830/77085/2018</t>
  </si>
  <si>
    <t>1815048301</t>
  </si>
  <si>
    <t>S-1504831/65281/2019</t>
  </si>
  <si>
    <t>S-1504831/77186/2018</t>
  </si>
  <si>
    <t>1915048311</t>
  </si>
  <si>
    <t>1815048311</t>
  </si>
  <si>
    <t>OBORA, spol. s r.o.</t>
  </si>
  <si>
    <t>46901817</t>
  </si>
  <si>
    <t>Burešová Jana, Ing.</t>
  </si>
  <si>
    <t>75116545</t>
  </si>
  <si>
    <t>S-1504832/77189/2018</t>
  </si>
  <si>
    <t>1815048321</t>
  </si>
  <si>
    <t>Bureš Ladislav</t>
  </si>
  <si>
    <t>45420203</t>
  </si>
  <si>
    <t>S-1504833/77192/2018</t>
  </si>
  <si>
    <t>1815048331</t>
  </si>
  <si>
    <t>Kováříková Lenka</t>
  </si>
  <si>
    <t>03759351</t>
  </si>
  <si>
    <t>S-1504834/77295/2018</t>
  </si>
  <si>
    <t>1815048341</t>
  </si>
  <si>
    <t>Výzkumná stanice vinohradnická , s.r.o.</t>
  </si>
  <si>
    <t>49971263</t>
  </si>
  <si>
    <t>S-1504836/77449/2018</t>
  </si>
  <si>
    <t>1815048361</t>
  </si>
  <si>
    <t>S-1504837/65156/2019</t>
  </si>
  <si>
    <t>S-1504837/77458/2018</t>
  </si>
  <si>
    <t>1915048371</t>
  </si>
  <si>
    <t>1815048371</t>
  </si>
  <si>
    <t>Hrazdílek-Smrž s.r.o.</t>
  </si>
  <si>
    <t>06605044</t>
  </si>
  <si>
    <t>Horký František, Ing.</t>
  </si>
  <si>
    <t>04656270</t>
  </si>
  <si>
    <t>S-1504838/65146/2019</t>
  </si>
  <si>
    <t>S-1504838/77255/2018</t>
  </si>
  <si>
    <t>1915048381</t>
  </si>
  <si>
    <t>1815048381</t>
  </si>
  <si>
    <t>Čítek Jaroslav</t>
  </si>
  <si>
    <t>60065575</t>
  </si>
  <si>
    <t>S-1504839/65143/2019</t>
  </si>
  <si>
    <t>S-1504839/77402/2018</t>
  </si>
  <si>
    <t>1915048391</t>
  </si>
  <si>
    <t>1815048391</t>
  </si>
  <si>
    <t>Auer Karel</t>
  </si>
  <si>
    <t>45666768</t>
  </si>
  <si>
    <t>Křivánek Antonín</t>
  </si>
  <si>
    <t>70791741</t>
  </si>
  <si>
    <t>S-1504840/65140/2019</t>
  </si>
  <si>
    <t>S-1504840/77406/2018</t>
  </si>
  <si>
    <t>1915048401</t>
  </si>
  <si>
    <t>1815048401</t>
  </si>
  <si>
    <t>Vaněk Jan</t>
  </si>
  <si>
    <t>03847616</t>
  </si>
  <si>
    <t>Jíra Karel</t>
  </si>
  <si>
    <t>62541919</t>
  </si>
  <si>
    <t>S-1504841/65137/2019</t>
  </si>
  <si>
    <t>S-1504841/77410/2018</t>
  </si>
  <si>
    <t>1915048411</t>
  </si>
  <si>
    <t>1815048411</t>
  </si>
  <si>
    <t>S-1504842/65134/2019</t>
  </si>
  <si>
    <t>S-1504842/77272/2018</t>
  </si>
  <si>
    <t>1915048421</t>
  </si>
  <si>
    <t>1815048421</t>
  </si>
  <si>
    <t>Bazal Josef</t>
  </si>
  <si>
    <t>42355826</t>
  </si>
  <si>
    <t>S-1504843/65239/2019</t>
  </si>
  <si>
    <t>S-1504843/77334/2018</t>
  </si>
  <si>
    <t>1915048431</t>
  </si>
  <si>
    <t>1815048431</t>
  </si>
  <si>
    <t>Procházka Lukáš</t>
  </si>
  <si>
    <t>72021926</t>
  </si>
  <si>
    <t>MERLON, a.s.</t>
  </si>
  <si>
    <t>26229943</t>
  </si>
  <si>
    <t>S-1504844/65242/2019</t>
  </si>
  <si>
    <t>S-1504844/77546/2018</t>
  </si>
  <si>
    <t>1915048441</t>
  </si>
  <si>
    <t>1815048441</t>
  </si>
  <si>
    <t>Procházka Josef</t>
  </si>
  <si>
    <t>01669885</t>
  </si>
  <si>
    <t>Hubáček Jiří</t>
  </si>
  <si>
    <t>48709972</t>
  </si>
  <si>
    <t>S-1504845/65236/2019</t>
  </si>
  <si>
    <t>S-1504845/77748/2018</t>
  </si>
  <si>
    <t>1915048451</t>
  </si>
  <si>
    <t>1815048451</t>
  </si>
  <si>
    <t>72021934</t>
  </si>
  <si>
    <t>ZS Pobečví a.s.</t>
  </si>
  <si>
    <t>25360485</t>
  </si>
  <si>
    <t>S-1504846/65232/2019</t>
  </si>
  <si>
    <t>S-1504846/77751/2018</t>
  </si>
  <si>
    <t>1915048461</t>
  </si>
  <si>
    <t>1815048461</t>
  </si>
  <si>
    <t>Klinger Michael</t>
  </si>
  <si>
    <t>03969517</t>
  </si>
  <si>
    <t>S-1504847/65245/2019</t>
  </si>
  <si>
    <t>S-1504847/77828/2018</t>
  </si>
  <si>
    <t>1915048471</t>
  </si>
  <si>
    <t>1815048471</t>
  </si>
  <si>
    <t>Šimek Josef</t>
  </si>
  <si>
    <t>42358892</t>
  </si>
  <si>
    <t>S-1504848/65464/2019</t>
  </si>
  <si>
    <t>S-1504848/77831/2018</t>
  </si>
  <si>
    <t>1915048481</t>
  </si>
  <si>
    <t>1815048481</t>
  </si>
  <si>
    <t>Pěnkava Rostislav</t>
  </si>
  <si>
    <t>66114951</t>
  </si>
  <si>
    <t>Čada Bořivoj</t>
  </si>
  <si>
    <t>44971885</t>
  </si>
  <si>
    <t>S-1504849/65461/2019</t>
  </si>
  <si>
    <t>S-1504849/77835/2018</t>
  </si>
  <si>
    <t>1915048491</t>
  </si>
  <si>
    <t>1815048491</t>
  </si>
  <si>
    <t>Majrich Miloslav</t>
  </si>
  <si>
    <t>46054103</t>
  </si>
  <si>
    <t>Čada Bořivoj Ing.</t>
  </si>
  <si>
    <t>76102505</t>
  </si>
  <si>
    <t>S-1504850/65458/2019</t>
  </si>
  <si>
    <t>S-1504850/77838/2018</t>
  </si>
  <si>
    <t>1915048501</t>
  </si>
  <si>
    <t>1815048501</t>
  </si>
  <si>
    <t>Kubešová Lenka</t>
  </si>
  <si>
    <t>42117089</t>
  </si>
  <si>
    <t>S-1504851/65630/2019</t>
  </si>
  <si>
    <t>S-1504851/77844/2018</t>
  </si>
  <si>
    <t>1915048511</t>
  </si>
  <si>
    <t>1815048511</t>
  </si>
  <si>
    <t>S-1504852/65662/2019</t>
  </si>
  <si>
    <t>S-1504852/78126/2018</t>
  </si>
  <si>
    <t>1915048521</t>
  </si>
  <si>
    <t>1815048521</t>
  </si>
  <si>
    <t>S-1504853/65622/2019</t>
  </si>
  <si>
    <t>S-1504853/77715/2018</t>
  </si>
  <si>
    <t>1915048531</t>
  </si>
  <si>
    <t>1815048531</t>
  </si>
  <si>
    <t>S-1504854/65613/2019</t>
  </si>
  <si>
    <t>S-1504854/77722/2018</t>
  </si>
  <si>
    <t>1915048541</t>
  </si>
  <si>
    <t>1815048541</t>
  </si>
  <si>
    <t>Krlín Václav</t>
  </si>
  <si>
    <t>73485039</t>
  </si>
  <si>
    <t>Drs Miroslav</t>
  </si>
  <si>
    <t>42360552</t>
  </si>
  <si>
    <t>S-1504855/65722/2019</t>
  </si>
  <si>
    <t>S-1504855/78136/2018</t>
  </si>
  <si>
    <t>1915048551</t>
  </si>
  <si>
    <t>1815048551</t>
  </si>
  <si>
    <t>Lamich Karel</t>
  </si>
  <si>
    <t>62324195</t>
  </si>
  <si>
    <t>S-1504856/65792/2019</t>
  </si>
  <si>
    <t>S-1504856/77973/2018</t>
  </si>
  <si>
    <t>1915048561</t>
  </si>
  <si>
    <t>1815048561</t>
  </si>
  <si>
    <t>Špetíková Věra</t>
  </si>
  <si>
    <t>75775972</t>
  </si>
  <si>
    <t>Habr František</t>
  </si>
  <si>
    <t>42413575</t>
  </si>
  <si>
    <t>S-1504857/65824/2019</t>
  </si>
  <si>
    <t>S-1504857/77915/2018</t>
  </si>
  <si>
    <t>1915048571</t>
  </si>
  <si>
    <t>1815048571</t>
  </si>
  <si>
    <t>Sokol Pavel</t>
  </si>
  <si>
    <t>66599890</t>
  </si>
  <si>
    <t>Košťál Josef Ing.</t>
  </si>
  <si>
    <t>45981621</t>
  </si>
  <si>
    <t>S-1504858/65829/2019</t>
  </si>
  <si>
    <t>S-1504858/78414/2018</t>
  </si>
  <si>
    <t>1915048581</t>
  </si>
  <si>
    <t>1815048581</t>
  </si>
  <si>
    <t>Agropoint EU s.r.o.</t>
  </si>
  <si>
    <t>29365937</t>
  </si>
  <si>
    <t>BulKo, s.r.o.</t>
  </si>
  <si>
    <t>27454266</t>
  </si>
  <si>
    <t>S-1504859/59122/2019</t>
  </si>
  <si>
    <t>S-1504859/78419/2018</t>
  </si>
  <si>
    <t>1915048591</t>
  </si>
  <si>
    <t>1815048591</t>
  </si>
  <si>
    <t>Klaus Jiří</t>
  </si>
  <si>
    <t>03338797</t>
  </si>
  <si>
    <t>Dvořák Marek, Mgr.</t>
  </si>
  <si>
    <t>64447511</t>
  </si>
  <si>
    <t>S-1504860/66064/2019</t>
  </si>
  <si>
    <t>S-1504860/78429/2018</t>
  </si>
  <si>
    <t>1915048601</t>
  </si>
  <si>
    <t>1815048601</t>
  </si>
  <si>
    <t>Vitebský Jan</t>
  </si>
  <si>
    <t>68507178</t>
  </si>
  <si>
    <t>S-1504861/85006/2018</t>
  </si>
  <si>
    <t>1815048611</t>
  </si>
  <si>
    <t>S-1504862/84894/2018</t>
  </si>
  <si>
    <t>1815048621</t>
  </si>
  <si>
    <t>S-1504863/66207/2019</t>
  </si>
  <si>
    <t>S-1504863/85148/2018</t>
  </si>
  <si>
    <t>1915048631</t>
  </si>
  <si>
    <t>1815048631</t>
  </si>
  <si>
    <t>DOPRAMO, spol. s r.o.</t>
  </si>
  <si>
    <t>14798972</t>
  </si>
  <si>
    <t>S-1504864/66208/2019</t>
  </si>
  <si>
    <t>S-1504864/85193/2018</t>
  </si>
  <si>
    <t>1915048641</t>
  </si>
  <si>
    <t>1815048641</t>
  </si>
  <si>
    <t>Hlobil Jan</t>
  </si>
  <si>
    <t>41612566</t>
  </si>
  <si>
    <t>S-1504865/85194/2018</t>
  </si>
  <si>
    <t>1815048651</t>
  </si>
  <si>
    <t>Raus Vítek</t>
  </si>
  <si>
    <t>05760194</t>
  </si>
  <si>
    <t>S-1504867/85208/2018</t>
  </si>
  <si>
    <t>1815048671</t>
  </si>
  <si>
    <t>S-1504868/66219/2019</t>
  </si>
  <si>
    <t>1915048681</t>
  </si>
  <si>
    <t>Raus Josef</t>
  </si>
  <si>
    <t>49209701</t>
  </si>
  <si>
    <t>S-1504869/66222/2019</t>
  </si>
  <si>
    <t>S-1504869/85215/2018</t>
  </si>
  <si>
    <t>1915048691</t>
  </si>
  <si>
    <t>1815048691</t>
  </si>
  <si>
    <t>Vitobra s.r.o.</t>
  </si>
  <si>
    <t>29271614</t>
  </si>
  <si>
    <t>S-1504870/85217/2018</t>
  </si>
  <si>
    <t>1815048701</t>
  </si>
  <si>
    <t>S-1504871/85218/2018</t>
  </si>
  <si>
    <t>1815048711</t>
  </si>
  <si>
    <t>Slavíčková Jitka</t>
  </si>
  <si>
    <t>72057131</t>
  </si>
  <si>
    <t>S-1504873/85220/2018</t>
  </si>
  <si>
    <t>1815048731</t>
  </si>
  <si>
    <t>Statek Hlinky s.r.o.</t>
  </si>
  <si>
    <t>26397633</t>
  </si>
  <si>
    <t>S-1504874/85229/2018</t>
  </si>
  <si>
    <t>1815048741</t>
  </si>
  <si>
    <t>S-1504875/85234/2018</t>
  </si>
  <si>
    <t>1815048751</t>
  </si>
  <si>
    <t>Statek Dlouhá Lomnice s.r.o.</t>
  </si>
  <si>
    <t>27981266</t>
  </si>
  <si>
    <t>S-1504876/85236/2018</t>
  </si>
  <si>
    <t>1815048761</t>
  </si>
  <si>
    <t>S-1504877/85240/2018</t>
  </si>
  <si>
    <t>1815048771</t>
  </si>
  <si>
    <t>Zemědělské družstvo Mysletice, družstvo</t>
  </si>
  <si>
    <t>47912928</t>
  </si>
  <si>
    <t>S-1504878/66012/2019</t>
  </si>
  <si>
    <t>S-1504878/85243/2018</t>
  </si>
  <si>
    <t>1915048781</t>
  </si>
  <si>
    <t>1815048781</t>
  </si>
  <si>
    <t>Lemberk Květoslav</t>
  </si>
  <si>
    <t>43535186</t>
  </si>
  <si>
    <t>S-1504879/66007/2019</t>
  </si>
  <si>
    <t>1915048791</t>
  </si>
  <si>
    <t>S-1504880/66049/2019</t>
  </si>
  <si>
    <t>S-1504880/85249/2018</t>
  </si>
  <si>
    <t>1915048801</t>
  </si>
  <si>
    <t>1815048801</t>
  </si>
  <si>
    <t>SARNO AGRO, s.r.o.</t>
  </si>
  <si>
    <t>03469484</t>
  </si>
  <si>
    <t>S-1504881/66045/2019</t>
  </si>
  <si>
    <t>S-1504881/85251/2018</t>
  </si>
  <si>
    <t>1915048811</t>
  </si>
  <si>
    <t>1815048811</t>
  </si>
  <si>
    <t>Dušek Josef</t>
  </si>
  <si>
    <t>70857393</t>
  </si>
  <si>
    <t>Ciešlak Mojmír</t>
  </si>
  <si>
    <t>05001323</t>
  </si>
  <si>
    <t>S-1504882/66040/2019</t>
  </si>
  <si>
    <t>S-1504882/85252/2018</t>
  </si>
  <si>
    <t>1915048821</t>
  </si>
  <si>
    <t>1815048821</t>
  </si>
  <si>
    <t>Koutný Václav</t>
  </si>
  <si>
    <t>44905904</t>
  </si>
  <si>
    <t>S-1504883/66034/2019</t>
  </si>
  <si>
    <t>S-1504883/85256/2018</t>
  </si>
  <si>
    <t>1915048831</t>
  </si>
  <si>
    <t>1815048831</t>
  </si>
  <si>
    <t>S-1504885/66485/2019</t>
  </si>
  <si>
    <t>S-1504885/85259/2018</t>
  </si>
  <si>
    <t>1915048851</t>
  </si>
  <si>
    <t>1815048851</t>
  </si>
  <si>
    <t>S-1504886/66412/2019</t>
  </si>
  <si>
    <t>S-1504886/85268/2018</t>
  </si>
  <si>
    <t>1915048861</t>
  </si>
  <si>
    <t>1815048861</t>
  </si>
  <si>
    <t>Samcová Jiřina</t>
  </si>
  <si>
    <t>04113250</t>
  </si>
  <si>
    <t>Douda Radek</t>
  </si>
  <si>
    <t>75118602</t>
  </si>
  <si>
    <t>S-1504887/66415/2019</t>
  </si>
  <si>
    <t>S-1504887/85269/2018</t>
  </si>
  <si>
    <t>1915048871</t>
  </si>
  <si>
    <t>1815048871</t>
  </si>
  <si>
    <t>Stejskal Pavel</t>
  </si>
  <si>
    <t>42388040</t>
  </si>
  <si>
    <t>S-1504888/85276/2018</t>
  </si>
  <si>
    <t>1815048881</t>
  </si>
  <si>
    <t>S-1504889/85484/2018</t>
  </si>
  <si>
    <t>1815048891</t>
  </si>
  <si>
    <t>Sikora Czeslaw</t>
  </si>
  <si>
    <t>44784252</t>
  </si>
  <si>
    <t>S-1504890/85295/2018</t>
  </si>
  <si>
    <t>1815048901</t>
  </si>
  <si>
    <t>Jelínek Leopold, Ing.</t>
  </si>
  <si>
    <t>42316014</t>
  </si>
  <si>
    <t>S-1504891/85263/2018</t>
  </si>
  <si>
    <t>1815048911</t>
  </si>
  <si>
    <t>S-1504892/87337/2018</t>
  </si>
  <si>
    <t>1815048921</t>
  </si>
  <si>
    <t>BIOAGRAR s.r.o.</t>
  </si>
  <si>
    <t>28071492</t>
  </si>
  <si>
    <t>S-1504893/87340/2018</t>
  </si>
  <si>
    <t>1815048931</t>
  </si>
  <si>
    <t>S-1504894/87342/2018</t>
  </si>
  <si>
    <t>1815048941</t>
  </si>
  <si>
    <t>S-1504896/66777/2019</t>
  </si>
  <si>
    <t>1915048961</t>
  </si>
  <si>
    <t>Vinařství V&amp;M Zborovský, v.o.s</t>
  </si>
  <si>
    <t>26951681</t>
  </si>
  <si>
    <t>S-1504897/85956/2018</t>
  </si>
  <si>
    <t>1815048971</t>
  </si>
  <si>
    <t>S-1504898/85964/2018</t>
  </si>
  <si>
    <t>1815048981</t>
  </si>
  <si>
    <t>S-1504899/85979/2018</t>
  </si>
  <si>
    <t>1815048991</t>
  </si>
  <si>
    <t>S-1504900/85986/2018</t>
  </si>
  <si>
    <t>1815049001</t>
  </si>
  <si>
    <t>S-1504901/85988/2018</t>
  </si>
  <si>
    <t>1815049011</t>
  </si>
  <si>
    <t>S-1504902/66633/2019</t>
  </si>
  <si>
    <t>S-1504902/87079/2018</t>
  </si>
  <si>
    <t>1915049021</t>
  </si>
  <si>
    <t>1815049021</t>
  </si>
  <si>
    <t>S-1504903/72789/2019</t>
  </si>
  <si>
    <t>S-1504903/85994/2018</t>
  </si>
  <si>
    <t>1915049031</t>
  </si>
  <si>
    <t>1815049031</t>
  </si>
  <si>
    <t>S-1504904/66928/2019</t>
  </si>
  <si>
    <t>S-1504904/86000/2018</t>
  </si>
  <si>
    <t>1915049041</t>
  </si>
  <si>
    <t>1815049041</t>
  </si>
  <si>
    <t>Jaroslav Denk s.r.o.</t>
  </si>
  <si>
    <t>03655024</t>
  </si>
  <si>
    <t>S-1504905/85904/2018</t>
  </si>
  <si>
    <t>1815049051</t>
  </si>
  <si>
    <t>Dittrich Vladimír</t>
  </si>
  <si>
    <t>15036006</t>
  </si>
  <si>
    <t>S-1504907/87164/2018</t>
  </si>
  <si>
    <t>1815049071</t>
  </si>
  <si>
    <t>S-1504908/85752/2018</t>
  </si>
  <si>
    <t>1815049081</t>
  </si>
  <si>
    <t>Němec František Bc.</t>
  </si>
  <si>
    <t>75097206</t>
  </si>
  <si>
    <t>S-1504909/85803/2018</t>
  </si>
  <si>
    <t>1815049091</t>
  </si>
  <si>
    <t>Šalša Václav</t>
  </si>
  <si>
    <t>49419536</t>
  </si>
  <si>
    <t>S-1504910/85809/2018</t>
  </si>
  <si>
    <t>1815049101</t>
  </si>
  <si>
    <t>S-1504911/72986/2019</t>
  </si>
  <si>
    <t>1915049111</t>
  </si>
  <si>
    <t>S-1504912/72925/2019</t>
  </si>
  <si>
    <t>S-1504912/87409/2018</t>
  </si>
  <si>
    <t>1915049121</t>
  </si>
  <si>
    <t>1815049121</t>
  </si>
  <si>
    <t>ABRO Zdražílek s.r.o.</t>
  </si>
  <si>
    <t>27712290</t>
  </si>
  <si>
    <t>S-1504913/72929/2019</t>
  </si>
  <si>
    <t>S-1504913/87412/2018</t>
  </si>
  <si>
    <t>1915049131</t>
  </si>
  <si>
    <t>1815049131</t>
  </si>
  <si>
    <t>S-1504914/72932/2019</t>
  </si>
  <si>
    <t>S-1504914/87724/2018</t>
  </si>
  <si>
    <t>1915049141</t>
  </si>
  <si>
    <t>1815049141</t>
  </si>
  <si>
    <t>S-1504915/72935/2019</t>
  </si>
  <si>
    <t>S-1504915/87511/2018</t>
  </si>
  <si>
    <t>1915049151</t>
  </si>
  <si>
    <t>1815049151</t>
  </si>
  <si>
    <t>Schwarz Ivan</t>
  </si>
  <si>
    <t>14642549</t>
  </si>
  <si>
    <t>S-1504916/88568/2018</t>
  </si>
  <si>
    <t>1815049161</t>
  </si>
  <si>
    <t>Bára Jindřich</t>
  </si>
  <si>
    <t>44688199</t>
  </si>
  <si>
    <t>S-1504917/73114/2019</t>
  </si>
  <si>
    <t>S-1504917/87929/2018</t>
  </si>
  <si>
    <t>1915049171</t>
  </si>
  <si>
    <t>1815049171</t>
  </si>
  <si>
    <t>Kratochvíl Milan</t>
  </si>
  <si>
    <t>42714494</t>
  </si>
  <si>
    <t>S-1504918/73620/2019</t>
  </si>
  <si>
    <t>S-1504918/88079/2018</t>
  </si>
  <si>
    <t>1915049181</t>
  </si>
  <si>
    <t>1815049181</t>
  </si>
  <si>
    <t>43144730</t>
  </si>
  <si>
    <t>Jakubcová Veronika, Mgr.</t>
  </si>
  <si>
    <t>01050559</t>
  </si>
  <si>
    <t>S-1504919/88087/2018</t>
  </si>
  <si>
    <t>1815049191</t>
  </si>
  <si>
    <t>SVOBODA TF, s.r.o.</t>
  </si>
  <si>
    <t>25585975</t>
  </si>
  <si>
    <t>S-1504920/73862/2019</t>
  </si>
  <si>
    <t>S-1504920/88241/2018</t>
  </si>
  <si>
    <t>1915049201</t>
  </si>
  <si>
    <t>1815049201</t>
  </si>
  <si>
    <t>Fiala Bohumil, Ing.</t>
  </si>
  <si>
    <t>64518329</t>
  </si>
  <si>
    <t>S-1504921/73866/2019</t>
  </si>
  <si>
    <t>S-1504921/88117/2018</t>
  </si>
  <si>
    <t>1915049211</t>
  </si>
  <si>
    <t>1815049211</t>
  </si>
  <si>
    <t>AGRIGINIUM k.s.</t>
  </si>
  <si>
    <t>25225332</t>
  </si>
  <si>
    <t>Štarman Miroslav</t>
  </si>
  <si>
    <t>42212391</t>
  </si>
  <si>
    <t>S-1504922/73856/2019</t>
  </si>
  <si>
    <t>S-1504922/88109/2018</t>
  </si>
  <si>
    <t>1915049221</t>
  </si>
  <si>
    <t>1815049221</t>
  </si>
  <si>
    <t>Statek Hněvín, s.r.o.</t>
  </si>
  <si>
    <t>27960471</t>
  </si>
  <si>
    <t>Statek Bureš, s.r.o.</t>
  </si>
  <si>
    <t>28787421</t>
  </si>
  <si>
    <t>S-1504923/73849/2019</t>
  </si>
  <si>
    <t>S-1504923/88099/2018</t>
  </si>
  <si>
    <t>1915049231</t>
  </si>
  <si>
    <t>1815049231</t>
  </si>
  <si>
    <t>AGRO - DANNHORN s.r.o.</t>
  </si>
  <si>
    <t>25243659</t>
  </si>
  <si>
    <t>S-1504924/73871/2019</t>
  </si>
  <si>
    <t>S-1504924/88074/2018</t>
  </si>
  <si>
    <t>1915049241</t>
  </si>
  <si>
    <t>1815049241</t>
  </si>
  <si>
    <t>ZEOL s.r.o.</t>
  </si>
  <si>
    <t>25976389</t>
  </si>
  <si>
    <t>S-1504925/88064/2018</t>
  </si>
  <si>
    <t>1815049251</t>
  </si>
  <si>
    <t>Jiroušek Václav</t>
  </si>
  <si>
    <t>44406533</t>
  </si>
  <si>
    <t>S-1504926/88051/2018</t>
  </si>
  <si>
    <t>1815049261</t>
  </si>
  <si>
    <t>Paďour Leopold</t>
  </si>
  <si>
    <t>70156816</t>
  </si>
  <si>
    <t>S-1504927/73878/2019</t>
  </si>
  <si>
    <t>S-1504927/89376/2018</t>
  </si>
  <si>
    <t>1915049271</t>
  </si>
  <si>
    <t>1815049271</t>
  </si>
  <si>
    <t>Matěják Jan</t>
  </si>
  <si>
    <t>72058561</t>
  </si>
  <si>
    <t>S-1504928/89382/2018</t>
  </si>
  <si>
    <t>1815049281</t>
  </si>
  <si>
    <t>HerHos společnost s.r.o.</t>
  </si>
  <si>
    <t>61173177</t>
  </si>
  <si>
    <t>S-1504929/89392/2018</t>
  </si>
  <si>
    <t>1815049291</t>
  </si>
  <si>
    <t>S-1504930/89398/2018</t>
  </si>
  <si>
    <t>1815049301</t>
  </si>
  <si>
    <t>S-1504931/89357/2018</t>
  </si>
  <si>
    <t>1815049311</t>
  </si>
  <si>
    <t>Pavlíček Radomír, Mgr.</t>
  </si>
  <si>
    <t>73871389</t>
  </si>
  <si>
    <t>S-1504932/88788/2018</t>
  </si>
  <si>
    <t>1815049321</t>
  </si>
  <si>
    <t>04000862</t>
  </si>
  <si>
    <t>S-1504933/88725/2018</t>
  </si>
  <si>
    <t>1815049331</t>
  </si>
  <si>
    <t>Filippiová Iva</t>
  </si>
  <si>
    <t>04976479</t>
  </si>
  <si>
    <t>S-1504934/74145/2019</t>
  </si>
  <si>
    <t>S-1504934/88720/2018</t>
  </si>
  <si>
    <t>1915049341</t>
  </si>
  <si>
    <t>1815049341</t>
  </si>
  <si>
    <t>Váchal Ladislav</t>
  </si>
  <si>
    <t>69974624</t>
  </si>
  <si>
    <t>S-1504935/74225/2019</t>
  </si>
  <si>
    <t>S-1504935/88731/2018</t>
  </si>
  <si>
    <t>1915049351</t>
  </si>
  <si>
    <t>1815049351</t>
  </si>
  <si>
    <t>Šanda Jiří ml.</t>
  </si>
  <si>
    <t>60901322</t>
  </si>
  <si>
    <t>Dobosz Petr</t>
  </si>
  <si>
    <t>73369381</t>
  </si>
  <si>
    <t>S-1504936/74221/2019</t>
  </si>
  <si>
    <t>S-1504936/88728/2018</t>
  </si>
  <si>
    <t>1915049361</t>
  </si>
  <si>
    <t>1815049361</t>
  </si>
  <si>
    <t>Šanda Jiří</t>
  </si>
  <si>
    <t>60156422</t>
  </si>
  <si>
    <t>Horák Jan</t>
  </si>
  <si>
    <t>65526627</t>
  </si>
  <si>
    <t>S-1504937/74212/2019</t>
  </si>
  <si>
    <t>S-1504937/88876/2018</t>
  </si>
  <si>
    <t>1915049371</t>
  </si>
  <si>
    <t>1815049371</t>
  </si>
  <si>
    <t>Malý Martin, Ing.</t>
  </si>
  <si>
    <t>49849832</t>
  </si>
  <si>
    <t>S-1504938/74727/2019</t>
  </si>
  <si>
    <t>S-1504938/88896/2018</t>
  </si>
  <si>
    <t>1915049381</t>
  </si>
  <si>
    <t>1815049381</t>
  </si>
  <si>
    <t>Družstvo vlastníků Nývltov</t>
  </si>
  <si>
    <t>05068509</t>
  </si>
  <si>
    <t>Urban Petr</t>
  </si>
  <si>
    <t>18247300</t>
  </si>
  <si>
    <t>S-1504939/89530/2018</t>
  </si>
  <si>
    <t>1815049391</t>
  </si>
  <si>
    <t>S-1504940/74841/2019</t>
  </si>
  <si>
    <t>S-1504940/89625/2018</t>
  </si>
  <si>
    <t>1915049401</t>
  </si>
  <si>
    <t>1815049401</t>
  </si>
  <si>
    <t>40142906</t>
  </si>
  <si>
    <t>S-1504941/74842/2019</t>
  </si>
  <si>
    <t>S-1504941/89976/2018</t>
  </si>
  <si>
    <t>1915049411</t>
  </si>
  <si>
    <t>1815049411</t>
  </si>
  <si>
    <t>Niederhafner Karel</t>
  </si>
  <si>
    <t>44061471</t>
  </si>
  <si>
    <t>S-1504942/90517/2018</t>
  </si>
  <si>
    <t>1815049421</t>
  </si>
  <si>
    <t>S-1504943/90380/2018</t>
  </si>
  <si>
    <t>1815049431</t>
  </si>
  <si>
    <t>Valenta Václav, Ing.</t>
  </si>
  <si>
    <t>18239790</t>
  </si>
  <si>
    <t>S-1504944/74845/2019</t>
  </si>
  <si>
    <t>S-1504944/90242/2018</t>
  </si>
  <si>
    <t>1915049441</t>
  </si>
  <si>
    <t>1815049441</t>
  </si>
  <si>
    <t>S-1504945/74846/2019</t>
  </si>
  <si>
    <t>S-1504945/91316/2018</t>
  </si>
  <si>
    <t>1915049451</t>
  </si>
  <si>
    <t>1815049451</t>
  </si>
  <si>
    <t>S-1504946/91156/2018</t>
  </si>
  <si>
    <t>1815049461</t>
  </si>
  <si>
    <t>S-1504948/74852/2019</t>
  </si>
  <si>
    <t>S-1504948/91187/2018</t>
  </si>
  <si>
    <t>1915049481</t>
  </si>
  <si>
    <t>1815049481</t>
  </si>
  <si>
    <t>HMH, spol. s r.o.</t>
  </si>
  <si>
    <t>45474737</t>
  </si>
  <si>
    <t>Kučera Jaroslav</t>
  </si>
  <si>
    <t>18238173</t>
  </si>
  <si>
    <t>S-1504949/74853/2019</t>
  </si>
  <si>
    <t>S-1504949/91106/2018</t>
  </si>
  <si>
    <t>1915049491</t>
  </si>
  <si>
    <t>1815049491</t>
  </si>
  <si>
    <t>S-1504950/91377/2018</t>
  </si>
  <si>
    <t>1815049501</t>
  </si>
  <si>
    <t>S-1504951/74855/2019</t>
  </si>
  <si>
    <t>S-1504951/91629/2018</t>
  </si>
  <si>
    <t>S-1504952/74799/2019</t>
  </si>
  <si>
    <t>S-1504952/91632/2018</t>
  </si>
  <si>
    <t>1915049511</t>
  </si>
  <si>
    <t>1815049511</t>
  </si>
  <si>
    <t>1915049521</t>
  </si>
  <si>
    <t>1815049521</t>
  </si>
  <si>
    <t>Čech Ondřej, Ing.</t>
  </si>
  <si>
    <t>03960901</t>
  </si>
  <si>
    <t>Hermann Jan, Ing.</t>
  </si>
  <si>
    <t>44905734</t>
  </si>
  <si>
    <t>Zemědělská společnost Košatka spol. s r.o.</t>
  </si>
  <si>
    <t>47975733</t>
  </si>
  <si>
    <t>S-1504953/74803/2019</t>
  </si>
  <si>
    <t>S-1504953/91633/2018</t>
  </si>
  <si>
    <t>1915049531</t>
  </si>
  <si>
    <t>1815049531</t>
  </si>
  <si>
    <t>ROMZA - Nedvězí, spol. s r.o.</t>
  </si>
  <si>
    <t>47973595</t>
  </si>
  <si>
    <t>Švidrnoch Vladimír</t>
  </si>
  <si>
    <t>42876834</t>
  </si>
  <si>
    <t>S-1504954/74767/2019</t>
  </si>
  <si>
    <t>S-1504954/91634/2018</t>
  </si>
  <si>
    <t>S-1504955/74780/2019</t>
  </si>
  <si>
    <t>S-1504955/91635/2018</t>
  </si>
  <si>
    <t>1915049541</t>
  </si>
  <si>
    <t>1815049541</t>
  </si>
  <si>
    <t>1915049551</t>
  </si>
  <si>
    <t>1815049551</t>
  </si>
  <si>
    <t>S-1504956/74775/2019</t>
  </si>
  <si>
    <t>S-1504956/91637/2018</t>
  </si>
  <si>
    <t>1915049561</t>
  </si>
  <si>
    <t>1815049561</t>
  </si>
  <si>
    <t>S-1504957/74771/2019</t>
  </si>
  <si>
    <t>S-1504957/91640/2018</t>
  </si>
  <si>
    <t>1915049571</t>
  </si>
  <si>
    <t>1815049571</t>
  </si>
  <si>
    <t>S-1504958/74763/2019</t>
  </si>
  <si>
    <t>S-1504958/91641/2018</t>
  </si>
  <si>
    <t>1915049581</t>
  </si>
  <si>
    <t>1815049581</t>
  </si>
  <si>
    <t>S-1504959/74738/2019</t>
  </si>
  <si>
    <t>S-1504959/91643/2018</t>
  </si>
  <si>
    <t>1915049591</t>
  </si>
  <si>
    <t>1815049591</t>
  </si>
  <si>
    <t>S-1504960/74730/2019</t>
  </si>
  <si>
    <t>S-1504960/91713/2018</t>
  </si>
  <si>
    <t>1915049601</t>
  </si>
  <si>
    <t>1815049601</t>
  </si>
  <si>
    <t>Palyza Petr, Ing.</t>
  </si>
  <si>
    <t>65518241</t>
  </si>
  <si>
    <t>Hošek František</t>
  </si>
  <si>
    <t>13527592</t>
  </si>
  <si>
    <t>S-1504961/74941/2019</t>
  </si>
  <si>
    <t>1915049611</t>
  </si>
  <si>
    <t>S-1504962/75026/2019</t>
  </si>
  <si>
    <t>S-1504962/91819/2018</t>
  </si>
  <si>
    <t>S-1504963/75008/2019</t>
  </si>
  <si>
    <t>S-1504963/91825/2018</t>
  </si>
  <si>
    <t>1915049621</t>
  </si>
  <si>
    <t>1815049621</t>
  </si>
  <si>
    <t>1915049631</t>
  </si>
  <si>
    <t>1815049631</t>
  </si>
  <si>
    <t>S-1504964/74999/2019</t>
  </si>
  <si>
    <t>S-1504964/92188/2018</t>
  </si>
  <si>
    <t>1915049641</t>
  </si>
  <si>
    <t>1815049641</t>
  </si>
  <si>
    <t>Římal Pavel</t>
  </si>
  <si>
    <t>75118106</t>
  </si>
  <si>
    <t>Louda Martin Ing.</t>
  </si>
  <si>
    <t>49700715</t>
  </si>
  <si>
    <t>S-1504966/75234/2019</t>
  </si>
  <si>
    <t>1915049661</t>
  </si>
  <si>
    <t>Fadrný Pavel</t>
  </si>
  <si>
    <t>02964163</t>
  </si>
  <si>
    <t>S-1504967/75493/2019</t>
  </si>
  <si>
    <t>S-1504967/91741/2018</t>
  </si>
  <si>
    <t>1915049671</t>
  </si>
  <si>
    <t>1815049671</t>
  </si>
  <si>
    <t>Vinné sklepy Lechovice, spol. s r.o.</t>
  </si>
  <si>
    <t>48909769</t>
  </si>
  <si>
    <t>S-1504968/75494/2019</t>
  </si>
  <si>
    <t>S-1504968/91752/2018</t>
  </si>
  <si>
    <t>1915049681</t>
  </si>
  <si>
    <t>1815049681</t>
  </si>
  <si>
    <t>Kovářík Milan</t>
  </si>
  <si>
    <t>61755575</t>
  </si>
  <si>
    <t>64437205</t>
  </si>
  <si>
    <t>S-1504969/75495/2019</t>
  </si>
  <si>
    <t>S-1504969/92434/2018</t>
  </si>
  <si>
    <t>1915049691</t>
  </si>
  <si>
    <t>1815049691</t>
  </si>
  <si>
    <t>Havránek Jiří, Ing.</t>
  </si>
  <si>
    <t>44477953</t>
  </si>
  <si>
    <t>S-1504972/93033/2018</t>
  </si>
  <si>
    <t>1815049721</t>
  </si>
  <si>
    <t>Šandera Martin</t>
  </si>
  <si>
    <t>88749240</t>
  </si>
  <si>
    <t>S-1504973/75499/2019</t>
  </si>
  <si>
    <t>S-1504973/93578/2018</t>
  </si>
  <si>
    <t>1915049731</t>
  </si>
  <si>
    <t>1815049731</t>
  </si>
  <si>
    <t>S-1504974/93584/2018</t>
  </si>
  <si>
    <t>1815049741</t>
  </si>
  <si>
    <t>Mafarma s.r.o.</t>
  </si>
  <si>
    <t>04619196</t>
  </si>
  <si>
    <t>S-1504975/93591/2018</t>
  </si>
  <si>
    <t>1815049751</t>
  </si>
  <si>
    <t>S-1504976/93592/2018</t>
  </si>
  <si>
    <t>1815049761</t>
  </si>
  <si>
    <t>S-1504977/93593/2018</t>
  </si>
  <si>
    <t>1815049771</t>
  </si>
  <si>
    <t>Farma Kameničná s.r.o.</t>
  </si>
  <si>
    <t>04488091</t>
  </si>
  <si>
    <t>S-1504978/93595/2018</t>
  </si>
  <si>
    <t>1815049781</t>
  </si>
  <si>
    <t>Vojtafarm s.r.o.</t>
  </si>
  <si>
    <t>05105404</t>
  </si>
  <si>
    <t>S-1504979/75505/2019</t>
  </si>
  <si>
    <t>S-1504979/93601/2018</t>
  </si>
  <si>
    <t>1915049791</t>
  </si>
  <si>
    <t>1815049791</t>
  </si>
  <si>
    <t>Fila Jiří</t>
  </si>
  <si>
    <t>72052341</t>
  </si>
  <si>
    <t>S-1504980/93611/2018</t>
  </si>
  <si>
    <t>1815049801</t>
  </si>
  <si>
    <t>Hucek Martin Ing.</t>
  </si>
  <si>
    <t>66844410</t>
  </si>
  <si>
    <t>S-1504982/93617/2018</t>
  </si>
  <si>
    <t>1815049821</t>
  </si>
  <si>
    <t>S-1504984/93622/2018</t>
  </si>
  <si>
    <t>1815049841</t>
  </si>
  <si>
    <t>Navrátilová Renáta</t>
  </si>
  <si>
    <t>04044011</t>
  </si>
  <si>
    <t>S-1504985/75387/2019</t>
  </si>
  <si>
    <t>S-1504985/93626/2018</t>
  </si>
  <si>
    <t>1915049851</t>
  </si>
  <si>
    <t>1815049851</t>
  </si>
  <si>
    <t>Miller Jan</t>
  </si>
  <si>
    <t>05411530</t>
  </si>
  <si>
    <t>S-1504986/75391/2019</t>
  </si>
  <si>
    <t>S-1504986/93627/2018</t>
  </si>
  <si>
    <t>1915049861</t>
  </si>
  <si>
    <t>1815049861</t>
  </si>
  <si>
    <t>INF Agro, s.r.o.</t>
  </si>
  <si>
    <t>03448614</t>
  </si>
  <si>
    <t>Millerová Ivana</t>
  </si>
  <si>
    <t>70913820</t>
  </si>
  <si>
    <t>S-1504987/93710/2018</t>
  </si>
  <si>
    <t>1815049871</t>
  </si>
  <si>
    <t>S-1504988/93713/2018</t>
  </si>
  <si>
    <t>1815049881</t>
  </si>
  <si>
    <t>S-1504989/93716/2018</t>
  </si>
  <si>
    <t>1815049891</t>
  </si>
  <si>
    <t>Bulvová Věra</t>
  </si>
  <si>
    <t>62675231</t>
  </si>
  <si>
    <t>S-1504990/75481/2019</t>
  </si>
  <si>
    <t>S-1504990/93677/2018</t>
  </si>
  <si>
    <t>S-1504991/75475/2019</t>
  </si>
  <si>
    <t>S-1504991/93780/2018</t>
  </si>
  <si>
    <t>1915049901</t>
  </si>
  <si>
    <t>1815049901</t>
  </si>
  <si>
    <t>1915049911</t>
  </si>
  <si>
    <t>1815049911</t>
  </si>
  <si>
    <t>MK Milčice s.r.o.</t>
  </si>
  <si>
    <t>00872865</t>
  </si>
  <si>
    <t>Poskočil Jaroslav, Ing.</t>
  </si>
  <si>
    <t>48677493</t>
  </si>
  <si>
    <t>Bindr Marek</t>
  </si>
  <si>
    <t>49950754</t>
  </si>
  <si>
    <t>S-1504992/93829/2018</t>
  </si>
  <si>
    <t>1815049921</t>
  </si>
  <si>
    <t>Krejčí Bohumil</t>
  </si>
  <si>
    <t>11035595</t>
  </si>
  <si>
    <t>S-1504993/94403/2018</t>
  </si>
  <si>
    <t>1815049931</t>
  </si>
  <si>
    <t>Bezuchovská a.s.</t>
  </si>
  <si>
    <t>25821067</t>
  </si>
  <si>
    <t>S-1504994/94444/2018</t>
  </si>
  <si>
    <t>1815049941</t>
  </si>
  <si>
    <t>Holejšovský Jiří</t>
  </si>
  <si>
    <t>62472364</t>
  </si>
  <si>
    <t>S-1504995/76999/2019</t>
  </si>
  <si>
    <t>S-1504995/94366/2018</t>
  </si>
  <si>
    <t>1915049951</t>
  </si>
  <si>
    <t>1815049951</t>
  </si>
  <si>
    <t>Kuřina Pavel</t>
  </si>
  <si>
    <t>16818075</t>
  </si>
  <si>
    <t>S-1504996/76865/2019</t>
  </si>
  <si>
    <t>S-1504996/95067/2018</t>
  </si>
  <si>
    <t>1915049961</t>
  </si>
  <si>
    <t>1815049961</t>
  </si>
  <si>
    <t>S-1504997/76852/2019</t>
  </si>
  <si>
    <t>1915049971</t>
  </si>
  <si>
    <t>Vinařství Krýsa s.r.o.</t>
  </si>
  <si>
    <t>04577892</t>
  </si>
  <si>
    <t>S-1504998/76847/2019</t>
  </si>
  <si>
    <t>S-1504998/94631/2018</t>
  </si>
  <si>
    <t>1915049981</t>
  </si>
  <si>
    <t>1815049981</t>
  </si>
  <si>
    <t>Vermouzek Rostislav, Ing.</t>
  </si>
  <si>
    <t>60385375</t>
  </si>
  <si>
    <t>S-1504999/76843/2019</t>
  </si>
  <si>
    <t>1915049991</t>
  </si>
  <si>
    <t>Blaha Tomáš, Ing.</t>
  </si>
  <si>
    <t>07118953</t>
  </si>
  <si>
    <t>S-1505000/76900/2019</t>
  </si>
  <si>
    <t>S-1505000/94741/2018</t>
  </si>
  <si>
    <t>1915050001</t>
  </si>
  <si>
    <t>1815050001</t>
  </si>
  <si>
    <t>Panagro, s.r.o.</t>
  </si>
  <si>
    <t>26975963</t>
  </si>
  <si>
    <t>S-1505001/76906/2019</t>
  </si>
  <si>
    <t>S-1505001/94746/2018</t>
  </si>
  <si>
    <t>1915050011</t>
  </si>
  <si>
    <t>1815050011</t>
  </si>
  <si>
    <t>WEEL s.r.o.</t>
  </si>
  <si>
    <t>03605027</t>
  </si>
  <si>
    <t>S-1505002/76995/2019</t>
  </si>
  <si>
    <t>S-1505002/94873/2018</t>
  </si>
  <si>
    <t>1915050021</t>
  </si>
  <si>
    <t>1815050021</t>
  </si>
  <si>
    <t>AGRO Starý Týn společnost s ručením omezeným</t>
  </si>
  <si>
    <t>64050912</t>
  </si>
  <si>
    <t>S-1505003/76991/2019</t>
  </si>
  <si>
    <t>S-1505003/94899/2018</t>
  </si>
  <si>
    <t>1915050031</t>
  </si>
  <si>
    <t>1815050031</t>
  </si>
  <si>
    <t>Statek Starý Týn s.r.o.</t>
  </si>
  <si>
    <t>24774839</t>
  </si>
  <si>
    <t>S-1505004/76984/2019</t>
  </si>
  <si>
    <t>S-1505004/94905/2018</t>
  </si>
  <si>
    <t>1915050041</t>
  </si>
  <si>
    <t>1815050041</t>
  </si>
  <si>
    <t>Statek Skalice a.s.</t>
  </si>
  <si>
    <t>25448803</t>
  </si>
  <si>
    <t>S-1505005/76979/2019</t>
  </si>
  <si>
    <t>S-1505005/94909/2018</t>
  </si>
  <si>
    <t>1915050051</t>
  </si>
  <si>
    <t>1815050051</t>
  </si>
  <si>
    <t>Sláma Radim</t>
  </si>
  <si>
    <t>45455147</t>
  </si>
  <si>
    <t>S-1505006/76918/2019</t>
  </si>
  <si>
    <t>1915050061</t>
  </si>
  <si>
    <t>Šebek Antonín</t>
  </si>
  <si>
    <t>42321531</t>
  </si>
  <si>
    <t>S-1505007/76914/2019</t>
  </si>
  <si>
    <t>1915050071</t>
  </si>
  <si>
    <t>Janšta Rostislav</t>
  </si>
  <si>
    <t>46232974</t>
  </si>
  <si>
    <t>S-1505008/96130/2018</t>
  </si>
  <si>
    <t>1815050081</t>
  </si>
  <si>
    <t>S-1505009/96134/2018</t>
  </si>
  <si>
    <t>1815050091</t>
  </si>
  <si>
    <t>S-1505011/96148/2018</t>
  </si>
  <si>
    <t>1815050111</t>
  </si>
  <si>
    <t>Zemědělské družstvo Koryta</t>
  </si>
  <si>
    <t>00518981</t>
  </si>
  <si>
    <t>S-1505012/96150/2018</t>
  </si>
  <si>
    <t>1815050121</t>
  </si>
  <si>
    <t>S-1505013/96162/2018</t>
  </si>
  <si>
    <t>1815050131</t>
  </si>
  <si>
    <t>Lések Luboš</t>
  </si>
  <si>
    <t>42434211</t>
  </si>
  <si>
    <t>S-1505014/77549/2019</t>
  </si>
  <si>
    <t>1915050141</t>
  </si>
  <si>
    <t>Hones Anna</t>
  </si>
  <si>
    <t>70954151</t>
  </si>
  <si>
    <t>S-1505015/77384/2019</t>
  </si>
  <si>
    <t>S-1505015/96170/2018</t>
  </si>
  <si>
    <t>1915050151</t>
  </si>
  <si>
    <t>1815050151</t>
  </si>
  <si>
    <t>Keliš David</t>
  </si>
  <si>
    <t>61488887</t>
  </si>
  <si>
    <t>S-1505016/95875/2018</t>
  </si>
  <si>
    <t>1815050161</t>
  </si>
  <si>
    <t>S-1505017/95340/2018</t>
  </si>
  <si>
    <t>1815050171</t>
  </si>
  <si>
    <t>S-1505018/96428/2018</t>
  </si>
  <si>
    <t>1815050181</t>
  </si>
  <si>
    <t>Statek Lesolg, s.r.o.</t>
  </si>
  <si>
    <t>26006391</t>
  </si>
  <si>
    <t>S-1505019/77444/2019</t>
  </si>
  <si>
    <t>S-1505019/96205/2018</t>
  </si>
  <si>
    <t>1915050191</t>
  </si>
  <si>
    <t>1815050191</t>
  </si>
  <si>
    <t>Novák Jiří</t>
  </si>
  <si>
    <t>48774502</t>
  </si>
  <si>
    <t>Kříž Václav</t>
  </si>
  <si>
    <t>18246401</t>
  </si>
  <si>
    <t>S-1505021/97128/2018</t>
  </si>
  <si>
    <t>1815050211</t>
  </si>
  <si>
    <t>S-1505022/97121/2018</t>
  </si>
  <si>
    <t>1815050221</t>
  </si>
  <si>
    <t>AGRO, spol. s r.o.</t>
  </si>
  <si>
    <t>47053160</t>
  </si>
  <si>
    <t>S-1505023/77412/2019</t>
  </si>
  <si>
    <t>S-1505023/97116/2018</t>
  </si>
  <si>
    <t>1915050231</t>
  </si>
  <si>
    <t>1815050231</t>
  </si>
  <si>
    <t>Pavliš Kamil</t>
  </si>
  <si>
    <t>69132411</t>
  </si>
  <si>
    <t>POSKOČIL, s.r.o.</t>
  </si>
  <si>
    <t>28383940</t>
  </si>
  <si>
    <t>S-1505024/96633/2018</t>
  </si>
  <si>
    <t>1815050241</t>
  </si>
  <si>
    <t>Farma Obříství s.r.o.</t>
  </si>
  <si>
    <t>28489047</t>
  </si>
  <si>
    <t>S-1505025/96624/2018</t>
  </si>
  <si>
    <t>1815050251</t>
  </si>
  <si>
    <t>47010193</t>
  </si>
  <si>
    <t>S-1505026/77944/2019</t>
  </si>
  <si>
    <t>S-1505026/96756/2018</t>
  </si>
  <si>
    <t>1915050261</t>
  </si>
  <si>
    <t>1815050261</t>
  </si>
  <si>
    <t>Pulíček Josef</t>
  </si>
  <si>
    <t>43247237</t>
  </si>
  <si>
    <t>JOUJA a spol, s.r.o.</t>
  </si>
  <si>
    <t>27309169</t>
  </si>
  <si>
    <t>S-1505027/77940/2019</t>
  </si>
  <si>
    <t>S-1505027/96751/2018</t>
  </si>
  <si>
    <t>1915050271</t>
  </si>
  <si>
    <t>1815050271</t>
  </si>
  <si>
    <t>75232570</t>
  </si>
  <si>
    <t>Chmel Helebrant s.r.o.</t>
  </si>
  <si>
    <t>01858475</t>
  </si>
  <si>
    <t>S-1505028/77934/2019</t>
  </si>
  <si>
    <t>S-1505028/97029/2018</t>
  </si>
  <si>
    <t>1915050281</t>
  </si>
  <si>
    <t>1815050281</t>
  </si>
  <si>
    <t>Souček Antonín</t>
  </si>
  <si>
    <t>03817776</t>
  </si>
  <si>
    <t>S-1505029/99847/2018</t>
  </si>
  <si>
    <t>1815050291</t>
  </si>
  <si>
    <t>S-1505030/99859/2018</t>
  </si>
  <si>
    <t>S-1505031/100859/2018</t>
  </si>
  <si>
    <t>1815050301</t>
  </si>
  <si>
    <t>1815050311</t>
  </si>
  <si>
    <t>Vitis spol. s r.o.</t>
  </si>
  <si>
    <t>63493900</t>
  </si>
  <si>
    <t>S-1505032/100863/2018</t>
  </si>
  <si>
    <t>1815050321</t>
  </si>
  <si>
    <t>S-1505033/101279/2018</t>
  </si>
  <si>
    <t>1815050331</t>
  </si>
  <si>
    <t>S-1505035/101381/2018</t>
  </si>
  <si>
    <t>1815050351</t>
  </si>
  <si>
    <t>Janoušek Jiří</t>
  </si>
  <si>
    <t>13263846</t>
  </si>
  <si>
    <t>S-1505035/78041/2019</t>
  </si>
  <si>
    <t>S-1505036/101340/2018</t>
  </si>
  <si>
    <t>1915050351</t>
  </si>
  <si>
    <t>1815050361</t>
  </si>
  <si>
    <t>JANTAR spol. s r.o.</t>
  </si>
  <si>
    <t>48390780</t>
  </si>
  <si>
    <t>S-1505037/100976/2018</t>
  </si>
  <si>
    <t>1815050371</t>
  </si>
  <si>
    <t>S-1505038/100754/2018</t>
  </si>
  <si>
    <t>1815050381</t>
  </si>
  <si>
    <t>S-1505038/78157/2019</t>
  </si>
  <si>
    <t>S-1505039/100742/2018</t>
  </si>
  <si>
    <t>1915050381</t>
  </si>
  <si>
    <t>1815050391</t>
  </si>
  <si>
    <t>S-1505039/78208/2019</t>
  </si>
  <si>
    <t>S-1505040/100714/2018</t>
  </si>
  <si>
    <t>1915050391</t>
  </si>
  <si>
    <t>1815050401</t>
  </si>
  <si>
    <t>S-1505041/100730/2018</t>
  </si>
  <si>
    <t>1815050411</t>
  </si>
  <si>
    <t>S-1505042/102018/2018</t>
  </si>
  <si>
    <t>1815050421</t>
  </si>
  <si>
    <t>S-1505042/78462/2019</t>
  </si>
  <si>
    <t>S-1505043/102019/2018</t>
  </si>
  <si>
    <t>1915050421</t>
  </si>
  <si>
    <t>1815050431</t>
  </si>
  <si>
    <t>Frenzl Tomáš</t>
  </si>
  <si>
    <t>47001232</t>
  </si>
  <si>
    <t>S-1505044/102022/2018</t>
  </si>
  <si>
    <t>1815050441</t>
  </si>
  <si>
    <t>S-1505045/78441/2019</t>
  </si>
  <si>
    <t>S-1505046/102028/2018</t>
  </si>
  <si>
    <t>S-1505046/78438/2019</t>
  </si>
  <si>
    <t>S-1505047/102031/2018</t>
  </si>
  <si>
    <t>1915050451</t>
  </si>
  <si>
    <t>1815050461</t>
  </si>
  <si>
    <t>1915050461</t>
  </si>
  <si>
    <t>1815050471</t>
  </si>
  <si>
    <t>Orzes s.r.o.</t>
  </si>
  <si>
    <t>46506888</t>
  </si>
  <si>
    <t>FARMIL s.r.o.</t>
  </si>
  <si>
    <t>03438163</t>
  </si>
  <si>
    <t>Segreto s.r.o.</t>
  </si>
  <si>
    <t>25947494</t>
  </si>
  <si>
    <t>Kóta-sady, spol. s r.o.</t>
  </si>
  <si>
    <t>48908088</t>
  </si>
  <si>
    <t>S-1505050/102055/2018</t>
  </si>
  <si>
    <t>1815050501</t>
  </si>
  <si>
    <t>S-1505050/78783/2019</t>
  </si>
  <si>
    <t>S-1505051/101882/2018</t>
  </si>
  <si>
    <t>1915050501</t>
  </si>
  <si>
    <t>1815050511</t>
  </si>
  <si>
    <t>Václav Denk s.r.o.</t>
  </si>
  <si>
    <t>07418345</t>
  </si>
  <si>
    <t>S-1505052/101575/2018</t>
  </si>
  <si>
    <t>1815050521</t>
  </si>
  <si>
    <t>S-1505053/102065/2018</t>
  </si>
  <si>
    <t>1815050531</t>
  </si>
  <si>
    <t>Zemědělské družstvo Vrchy</t>
  </si>
  <si>
    <t>00220001</t>
  </si>
  <si>
    <t>S-1505054/102069/2018</t>
  </si>
  <si>
    <t>S-1505054/78787/2019</t>
  </si>
  <si>
    <t>S-1505055/102074/2018</t>
  </si>
  <si>
    <t>1815050541</t>
  </si>
  <si>
    <t>1915050541</t>
  </si>
  <si>
    <t>1815050551</t>
  </si>
  <si>
    <t>15544737</t>
  </si>
  <si>
    <t>S-1505056/102270/2018</t>
  </si>
  <si>
    <t>1815050561</t>
  </si>
  <si>
    <t>AGROS farmy morava s.r.o.</t>
  </si>
  <si>
    <t>49435141</t>
  </si>
  <si>
    <t>S-1505057/102273/2018</t>
  </si>
  <si>
    <t>1815050571</t>
  </si>
  <si>
    <t>46907360</t>
  </si>
  <si>
    <t>S-1505057/78790/2019</t>
  </si>
  <si>
    <t>S-1505058/102319/2018</t>
  </si>
  <si>
    <t>1915050571</t>
  </si>
  <si>
    <t>1815050581</t>
  </si>
  <si>
    <t>Kroupa Radomír</t>
  </si>
  <si>
    <t>45470073</t>
  </si>
  <si>
    <t>S-1505059/102331/2018</t>
  </si>
  <si>
    <t>1815050591</t>
  </si>
  <si>
    <t>Kroupa Filip</t>
  </si>
  <si>
    <t>65765427</t>
  </si>
  <si>
    <t>S-1505060/102290/2018</t>
  </si>
  <si>
    <t>1815050601</t>
  </si>
  <si>
    <t>Zemědělské družstvo Rusava</t>
  </si>
  <si>
    <t>47911131</t>
  </si>
  <si>
    <t>S-1505062/103514/2018</t>
  </si>
  <si>
    <t>1815050621</t>
  </si>
  <si>
    <t>Minaříková Hana</t>
  </si>
  <si>
    <t>70888434</t>
  </si>
  <si>
    <t>S-1505062/78712/2019</t>
  </si>
  <si>
    <t>S-1505063/103524/2018</t>
  </si>
  <si>
    <t>1915050621</t>
  </si>
  <si>
    <t>1815050631</t>
  </si>
  <si>
    <t>Minařík Michal</t>
  </si>
  <si>
    <t>05025389</t>
  </si>
  <si>
    <t>S-1505065/104119/2018</t>
  </si>
  <si>
    <t>1815050651</t>
  </si>
  <si>
    <t>Štemberk Václav</t>
  </si>
  <si>
    <t>43802125</t>
  </si>
  <si>
    <t>S-1505065/78918/2019</t>
  </si>
  <si>
    <t>S-1505066/103270/2018</t>
  </si>
  <si>
    <t>1915050651</t>
  </si>
  <si>
    <t>1815050661</t>
  </si>
  <si>
    <t>Louda Antonín</t>
  </si>
  <si>
    <t>76086836</t>
  </si>
  <si>
    <t>S-1505066/78853/2019</t>
  </si>
  <si>
    <t>1915050661</t>
  </si>
  <si>
    <t>S-1505067/78859/2019</t>
  </si>
  <si>
    <t>S-1505068/105031/2018</t>
  </si>
  <si>
    <t>1915050671</t>
  </si>
  <si>
    <t>1815050681</t>
  </si>
  <si>
    <t>S-1505068/78849/2019</t>
  </si>
  <si>
    <t>S-1505069/105103/2018</t>
  </si>
  <si>
    <t>1915050681</t>
  </si>
  <si>
    <t>1815050691</t>
  </si>
  <si>
    <t>Horák Vítězslav</t>
  </si>
  <si>
    <t>67338267</t>
  </si>
  <si>
    <t>S-1505070/105455/2018</t>
  </si>
  <si>
    <t>1815050701</t>
  </si>
  <si>
    <t>Rayser Tomáš</t>
  </si>
  <si>
    <t>71183558</t>
  </si>
  <si>
    <t>S-1505071/107972/2018</t>
  </si>
  <si>
    <t>S-1505071/108148/2017</t>
  </si>
  <si>
    <t>1815050711</t>
  </si>
  <si>
    <t>1715050711</t>
  </si>
  <si>
    <t>Ehl Tomáš</t>
  </si>
  <si>
    <t>48603911</t>
  </si>
  <si>
    <t>S-1505072/107974/2018</t>
  </si>
  <si>
    <t>1815050721</t>
  </si>
  <si>
    <t>S-1505073/107980/2018</t>
  </si>
  <si>
    <t>1815050731</t>
  </si>
  <si>
    <t>S-1505074/107982/2018</t>
  </si>
  <si>
    <t>S-1505074/80460/2019</t>
  </si>
  <si>
    <t>1815050741</t>
  </si>
  <si>
    <t>1915050741</t>
  </si>
  <si>
    <t>S-1505075/107983/2018</t>
  </si>
  <si>
    <t>S-1505075/80457/2019</t>
  </si>
  <si>
    <t>1815050751</t>
  </si>
  <si>
    <t>1915050751</t>
  </si>
  <si>
    <t>Čížek Bohuslav, Ing.</t>
  </si>
  <si>
    <t>16838602</t>
  </si>
  <si>
    <t>S-1505077/107989/2018</t>
  </si>
  <si>
    <t>1815050771</t>
  </si>
  <si>
    <t>S-1505079/107995/2018</t>
  </si>
  <si>
    <t>1815050791</t>
  </si>
  <si>
    <t>Ryšavý David</t>
  </si>
  <si>
    <t>72021331</t>
  </si>
  <si>
    <t>S-1505080/107997/2018</t>
  </si>
  <si>
    <t>1815050801</t>
  </si>
  <si>
    <t>STATEN Šanov s.r.o.</t>
  </si>
  <si>
    <t>06168981</t>
  </si>
  <si>
    <t>S-1505082/108001/2018</t>
  </si>
  <si>
    <t>1815050821</t>
  </si>
  <si>
    <t>S-1505082/81070/2019</t>
  </si>
  <si>
    <t>1915050821</t>
  </si>
  <si>
    <t>NADE, s.r.o.</t>
  </si>
  <si>
    <t>27964922</t>
  </si>
  <si>
    <t>S-1505087/108020/2018</t>
  </si>
  <si>
    <t>1815050871</t>
  </si>
  <si>
    <t>S-1505088/81076/2019</t>
  </si>
  <si>
    <t>S-1505089/106325/2018</t>
  </si>
  <si>
    <t>1915050881</t>
  </si>
  <si>
    <t>1815050891</t>
  </si>
  <si>
    <t>Krátký Radek, Ing.</t>
  </si>
  <si>
    <t>71160515</t>
  </si>
  <si>
    <t>S-1505091/106582/2018</t>
  </si>
  <si>
    <t>1815050911</t>
  </si>
  <si>
    <t>Parus Robert</t>
  </si>
  <si>
    <t>45899657</t>
  </si>
  <si>
    <t>S-1505092/106620/2018</t>
  </si>
  <si>
    <t>1815050921</t>
  </si>
  <si>
    <t>S-1505092/81080/2019</t>
  </si>
  <si>
    <t>S-1505093/106635/2018</t>
  </si>
  <si>
    <t>1915050921</t>
  </si>
  <si>
    <t>1815050931</t>
  </si>
  <si>
    <t>Malý Miloš, Ing.</t>
  </si>
  <si>
    <t>46055738</t>
  </si>
  <si>
    <t>S-1505094/106641/2018</t>
  </si>
  <si>
    <t>1815050941</t>
  </si>
  <si>
    <t>S-1505095/106387/2018</t>
  </si>
  <si>
    <t>1815050951</t>
  </si>
  <si>
    <t>S-1505096/106117/2018</t>
  </si>
  <si>
    <t>1815050961</t>
  </si>
  <si>
    <t>KOHEL - Folmava s.r.o.</t>
  </si>
  <si>
    <t>49788370</t>
  </si>
  <si>
    <t>S-1505097/107062/2018</t>
  </si>
  <si>
    <t>1815050971</t>
  </si>
  <si>
    <t>S-1505098/107065/2018</t>
  </si>
  <si>
    <t>1815050981</t>
  </si>
  <si>
    <t>S-1505100/80444/2019</t>
  </si>
  <si>
    <t>S-1505101/109358/2018</t>
  </si>
  <si>
    <t>1915051001</t>
  </si>
  <si>
    <t>1815051011</t>
  </si>
  <si>
    <t>Fila Rajmund, Ing.</t>
  </si>
  <si>
    <t>46208950</t>
  </si>
  <si>
    <t>Holý Milan</t>
  </si>
  <si>
    <t>60090448</t>
  </si>
  <si>
    <t>S-1505101/80560/2019</t>
  </si>
  <si>
    <t>S-1505102/108763/2018</t>
  </si>
  <si>
    <t>1915051011</t>
  </si>
  <si>
    <t>1815051021</t>
  </si>
  <si>
    <t>Volkmer Ivo</t>
  </si>
  <si>
    <t>02430223</t>
  </si>
  <si>
    <t>Tobiáš Libor</t>
  </si>
  <si>
    <t>73361666</t>
  </si>
  <si>
    <t>S-1505102/80473/2019</t>
  </si>
  <si>
    <t>S-1505103/109033/2018</t>
  </si>
  <si>
    <t>1915051021</t>
  </si>
  <si>
    <t>1815051031</t>
  </si>
  <si>
    <t>S-1505104/109035/2018</t>
  </si>
  <si>
    <t>1815051041</t>
  </si>
  <si>
    <t>BARNET &amp; SYNOVÉ spol. s r.o.</t>
  </si>
  <si>
    <t>26954699</t>
  </si>
  <si>
    <t>S-1505106/108815/2018</t>
  </si>
  <si>
    <t>1815051061</t>
  </si>
  <si>
    <t>S-1505106/80962/2019</t>
  </si>
  <si>
    <t>S-1505107/108527/2018</t>
  </si>
  <si>
    <t>1915051061</t>
  </si>
  <si>
    <t>1815051071</t>
  </si>
  <si>
    <t>Homolka Josef</t>
  </si>
  <si>
    <t>86723511</t>
  </si>
  <si>
    <t>S-1505107/80958/2019</t>
  </si>
  <si>
    <t>1915051071</t>
  </si>
  <si>
    <t>S-1505109/110471/2018</t>
  </si>
  <si>
    <t>S-1505109/81287/2019</t>
  </si>
  <si>
    <t>S-1505110/110692/2018</t>
  </si>
  <si>
    <t>1815051091</t>
  </si>
  <si>
    <t>1915051091</t>
  </si>
  <si>
    <t>1815051101</t>
  </si>
  <si>
    <t>Hronek Pavel</t>
  </si>
  <si>
    <t>10270655</t>
  </si>
  <si>
    <t>Obchodně výrobní družstvo "SLAVNÍK"</t>
  </si>
  <si>
    <t>00884278</t>
  </si>
  <si>
    <t>BLOND BREEDING Žebráky, spol. s r.o.</t>
  </si>
  <si>
    <t>45351295</t>
  </si>
  <si>
    <t>S-1505110/81281/2019</t>
  </si>
  <si>
    <t>S-1505111/111466/2018</t>
  </si>
  <si>
    <t>1915051101</t>
  </si>
  <si>
    <t>1815051111</t>
  </si>
  <si>
    <t>OSEVA Seeds s.r.o.</t>
  </si>
  <si>
    <t>48040924</t>
  </si>
  <si>
    <t>Dostál Jiří</t>
  </si>
  <si>
    <t>11555238</t>
  </si>
  <si>
    <t>S-1505112/110696/2018</t>
  </si>
  <si>
    <t>1815051121</t>
  </si>
  <si>
    <t>Karlík Jan</t>
  </si>
  <si>
    <t>67443796</t>
  </si>
  <si>
    <t>S-1505115/111512/2018</t>
  </si>
  <si>
    <t>1815051151</t>
  </si>
  <si>
    <t>DOUBRAVA, spol. s r.o.</t>
  </si>
  <si>
    <t>49968882</t>
  </si>
  <si>
    <t>S-1505115/81599/2019</t>
  </si>
  <si>
    <t>S-1505116/111309/2018</t>
  </si>
  <si>
    <t>1915051151</t>
  </si>
  <si>
    <t>1815051161</t>
  </si>
  <si>
    <t>S-1505116/81588/2019</t>
  </si>
  <si>
    <t>S-1505117/110265/2018</t>
  </si>
  <si>
    <t>1915051161</t>
  </si>
  <si>
    <t>1815051171</t>
  </si>
  <si>
    <t>S-1505118/110267/2018</t>
  </si>
  <si>
    <t>1815051181</t>
  </si>
  <si>
    <t>S-1505118/81669/2019</t>
  </si>
  <si>
    <t>S-1505119/112238/2018</t>
  </si>
  <si>
    <t>1915051181</t>
  </si>
  <si>
    <t>1815051191</t>
  </si>
  <si>
    <t>Netík Milan</t>
  </si>
  <si>
    <t>75103338</t>
  </si>
  <si>
    <t>Noll Roman</t>
  </si>
  <si>
    <t>45828687</t>
  </si>
  <si>
    <t>S-1505120/112357/2018</t>
  </si>
  <si>
    <t>1815051201</t>
  </si>
  <si>
    <t>S-1505122/115997/2018</t>
  </si>
  <si>
    <t>1815051221</t>
  </si>
  <si>
    <t>Houdek Radomír</t>
  </si>
  <si>
    <t>65167295</t>
  </si>
  <si>
    <t>S-1505123/82690/2019</t>
  </si>
  <si>
    <t>S-1505124/116006/2018</t>
  </si>
  <si>
    <t>1915051231</t>
  </si>
  <si>
    <t>1815051241</t>
  </si>
  <si>
    <t>Zemědělská a obchodní společnost Fischer s r.o.</t>
  </si>
  <si>
    <t>60487810</t>
  </si>
  <si>
    <t>FARMA Zdeněk Netrh s.r.o.</t>
  </si>
  <si>
    <t>06169040</t>
  </si>
  <si>
    <t>S-1505124/83019/2019</t>
  </si>
  <si>
    <t>1915051241</t>
  </si>
  <si>
    <t>Daněk Roman</t>
  </si>
  <si>
    <t>48176702</t>
  </si>
  <si>
    <t>S-1505126/116009/2018</t>
  </si>
  <si>
    <t>1815051261</t>
  </si>
  <si>
    <t>Šalda Jiří</t>
  </si>
  <si>
    <t>46456414</t>
  </si>
  <si>
    <t>S-1505127/116018/2018</t>
  </si>
  <si>
    <t>1815051271</t>
  </si>
  <si>
    <t>S-1505131/116056/2018</t>
  </si>
  <si>
    <t>1815051311</t>
  </si>
  <si>
    <t>Holub Tomáš, Bc.</t>
  </si>
  <si>
    <t>03849830</t>
  </si>
  <si>
    <t>S-1505133/116059/2018</t>
  </si>
  <si>
    <t>1815051331</t>
  </si>
  <si>
    <t>S-1505134/116060/2018</t>
  </si>
  <si>
    <t>S-1505134/83163/2019</t>
  </si>
  <si>
    <t>S-1505135/116061/2018</t>
  </si>
  <si>
    <t>1815051341</t>
  </si>
  <si>
    <t>1915051341</t>
  </si>
  <si>
    <t>1815051351</t>
  </si>
  <si>
    <t>Netrh Zdeněk</t>
  </si>
  <si>
    <t>70894272</t>
  </si>
  <si>
    <t>AGROPOD a.s.</t>
  </si>
  <si>
    <t>63486407</t>
  </si>
  <si>
    <t>S-1505135/83144/2019</t>
  </si>
  <si>
    <t>S-1505136/116063/2018</t>
  </si>
  <si>
    <t>1915051351</t>
  </si>
  <si>
    <t>1815051361</t>
  </si>
  <si>
    <t>Zelenka s.r.o.</t>
  </si>
  <si>
    <t>60722932</t>
  </si>
  <si>
    <t>AGRICOOP Třinec  a.s.</t>
  </si>
  <si>
    <t>65138287</t>
  </si>
  <si>
    <t>S-1505138/83302/2019</t>
  </si>
  <si>
    <t>S-1505139/114040/2018</t>
  </si>
  <si>
    <t>1915051381</t>
  </si>
  <si>
    <t>1815051391</t>
  </si>
  <si>
    <t>S-1505139/83299/2019</t>
  </si>
  <si>
    <t>S-1505140/114035/2018</t>
  </si>
  <si>
    <t>1915051391</t>
  </si>
  <si>
    <t>1815051401</t>
  </si>
  <si>
    <t>S-1505141/114032/2018</t>
  </si>
  <si>
    <t>1815051411</t>
  </si>
  <si>
    <t>S-1505142/114513/2018</t>
  </si>
  <si>
    <t>1815051421</t>
  </si>
  <si>
    <t>S-1505143/113849/2018</t>
  </si>
  <si>
    <t>1815051431</t>
  </si>
  <si>
    <t>Panský Radek</t>
  </si>
  <si>
    <t>40139883</t>
  </si>
  <si>
    <t>S-1505144/113489/2018</t>
  </si>
  <si>
    <t>1815051441</t>
  </si>
  <si>
    <t>S-1505144/83574/2019</t>
  </si>
  <si>
    <t>S-1505145/113484/2018</t>
  </si>
  <si>
    <t>1915051441</t>
  </si>
  <si>
    <t>1815051451</t>
  </si>
  <si>
    <t>Neuman Adolf, Ing.</t>
  </si>
  <si>
    <t>46186581</t>
  </si>
  <si>
    <t>S-1505145/83487/2019</t>
  </si>
  <si>
    <t>S-1505146/113571/2018</t>
  </si>
  <si>
    <t>1915051451</t>
  </si>
  <si>
    <t>1815051461</t>
  </si>
  <si>
    <t>Farma Novák - Plaňany, spol s r.o.</t>
  </si>
  <si>
    <t>64360504</t>
  </si>
  <si>
    <t>Pyszko Martin</t>
  </si>
  <si>
    <t>68155727</t>
  </si>
  <si>
    <t>S-1505146/84020/2019</t>
  </si>
  <si>
    <t>S-1505147/116634/2018</t>
  </si>
  <si>
    <t>1915051461</t>
  </si>
  <si>
    <t>1815051471</t>
  </si>
  <si>
    <t>S-1505148/84055/2019</t>
  </si>
  <si>
    <t>1915051481</t>
  </si>
  <si>
    <t>Zemědělské družstvo Rousínov</t>
  </si>
  <si>
    <t>00142018</t>
  </si>
  <si>
    <t>S-1505150/116531/2018</t>
  </si>
  <si>
    <t>1815051501</t>
  </si>
  <si>
    <t>Benč Tomáš</t>
  </si>
  <si>
    <t>04609905</t>
  </si>
  <si>
    <t>S-1505151/84423/2019</t>
  </si>
  <si>
    <t>S-1505152/115146/2018</t>
  </si>
  <si>
    <t>1915051511</t>
  </si>
  <si>
    <t>1815051521</t>
  </si>
  <si>
    <t>Černíková Nina, MgA.</t>
  </si>
  <si>
    <t>71370455</t>
  </si>
  <si>
    <t>Seibert Oldřich</t>
  </si>
  <si>
    <t>18977057</t>
  </si>
  <si>
    <t>S-1505152/84424/2019</t>
  </si>
  <si>
    <t>S-1505153/115393/2018</t>
  </si>
  <si>
    <t>1915051521</t>
  </si>
  <si>
    <t>1815051531</t>
  </si>
  <si>
    <t>Černík Josef, Ing.</t>
  </si>
  <si>
    <t>69861463</t>
  </si>
  <si>
    <t>S-1505155/117473/2018</t>
  </si>
  <si>
    <t>1815051551</t>
  </si>
  <si>
    <t>Koždoň Evžen</t>
  </si>
  <si>
    <t>46166670</t>
  </si>
  <si>
    <t>S-1505155/84427/2019</t>
  </si>
  <si>
    <t>S-1505156/117476/2018</t>
  </si>
  <si>
    <t>1915051551</t>
  </si>
  <si>
    <t>1815051561</t>
  </si>
  <si>
    <t>Hlubek Lukáš, MVDr.</t>
  </si>
  <si>
    <t>71206191</t>
  </si>
  <si>
    <t>S-1505156/84428/2019</t>
  </si>
  <si>
    <t>1915051561</t>
  </si>
  <si>
    <t>S-1505157/84429/2019</t>
  </si>
  <si>
    <t>S-1505158/117484/2018</t>
  </si>
  <si>
    <t>1915051571</t>
  </si>
  <si>
    <t>1815051581</t>
  </si>
  <si>
    <t>Matěj agro, s.r.o.</t>
  </si>
  <si>
    <t>03763471</t>
  </si>
  <si>
    <t>S-1505160/116506/2018</t>
  </si>
  <si>
    <t>1815051601</t>
  </si>
  <si>
    <t>S-1505160/84432/2019</t>
  </si>
  <si>
    <t>S-1505161/84433/2019</t>
  </si>
  <si>
    <t>S-1505162/115549/2018</t>
  </si>
  <si>
    <t>1915051601</t>
  </si>
  <si>
    <t>1915051611</t>
  </si>
  <si>
    <t>1815051621</t>
  </si>
  <si>
    <t>Heinz Vít</t>
  </si>
  <si>
    <t>43597025</t>
  </si>
  <si>
    <t>Heinz Václav</t>
  </si>
  <si>
    <t>75116693</t>
  </si>
  <si>
    <t>S-1505163/115144/2018</t>
  </si>
  <si>
    <t>1815051631</t>
  </si>
  <si>
    <t>S-1505164/116444/2018</t>
  </si>
  <si>
    <t>1815051641</t>
  </si>
  <si>
    <t>Farma Vahala s.r.o.</t>
  </si>
  <si>
    <t>06718116</t>
  </si>
  <si>
    <t>S-1505165/119266/2018</t>
  </si>
  <si>
    <t>S-1505165/81066/2019</t>
  </si>
  <si>
    <t>S-1505166/118999/2018</t>
  </si>
  <si>
    <t>1815051651</t>
  </si>
  <si>
    <t>1915051651</t>
  </si>
  <si>
    <t>1815051661</t>
  </si>
  <si>
    <t>Liblínský statek, s.r.o.</t>
  </si>
  <si>
    <t>25212788</t>
  </si>
  <si>
    <t>S-1505167/118288/2018</t>
  </si>
  <si>
    <t>S-1505167/85977/2019</t>
  </si>
  <si>
    <t>S-1505168/118295/2018</t>
  </si>
  <si>
    <t>1815051671</t>
  </si>
  <si>
    <t>1915051671</t>
  </si>
  <si>
    <t>1815051681</t>
  </si>
  <si>
    <t>Drhovský Miloslav</t>
  </si>
  <si>
    <t>70535531</t>
  </si>
  <si>
    <t>S-1505169/119578/2018</t>
  </si>
  <si>
    <t>1815051691</t>
  </si>
  <si>
    <t>S-1505170/120556/2018</t>
  </si>
  <si>
    <t>1815051701</t>
  </si>
  <si>
    <t>S-1505171/120358/2018</t>
  </si>
  <si>
    <t>S-1505171/85981/2019</t>
  </si>
  <si>
    <t>S-1505172/120370/2018</t>
  </si>
  <si>
    <t>1815051711</t>
  </si>
  <si>
    <t>1915051711</t>
  </si>
  <si>
    <t>1815051721</t>
  </si>
  <si>
    <t>S-1505173/120139/2018</t>
  </si>
  <si>
    <t>S-1505173/86444/2019</t>
  </si>
  <si>
    <t>S-1505174/121227/2018</t>
  </si>
  <si>
    <t>S-1505175/85459/2019</t>
  </si>
  <si>
    <t>1815051731</t>
  </si>
  <si>
    <t>1915051731</t>
  </si>
  <si>
    <t>1815051741</t>
  </si>
  <si>
    <t>1915051751</t>
  </si>
  <si>
    <t>PENTA spol. s r.o.</t>
  </si>
  <si>
    <t>45149356</t>
  </si>
  <si>
    <t>Vopařil Tomáš, Ing.</t>
  </si>
  <si>
    <t>04696999</t>
  </si>
  <si>
    <t>Nieslanik Petr</t>
  </si>
  <si>
    <t>64958477</t>
  </si>
  <si>
    <t>S-1505177/121237/2018</t>
  </si>
  <si>
    <t>S-1505177/87604/2019</t>
  </si>
  <si>
    <t>1815051771</t>
  </si>
  <si>
    <t>1915051771</t>
  </si>
  <si>
    <t>S-1505178/87606/2019</t>
  </si>
  <si>
    <t>S-1505179/118883/2018</t>
  </si>
  <si>
    <t>S-1505179/87607/2019</t>
  </si>
  <si>
    <t>S-1505180/120892/2018</t>
  </si>
  <si>
    <t>S-1505180/87608/2019</t>
  </si>
  <si>
    <t>S-1505181/108825/2018</t>
  </si>
  <si>
    <t>1915051781</t>
  </si>
  <si>
    <t>1815051791</t>
  </si>
  <si>
    <t>1915051791</t>
  </si>
  <si>
    <t>1815051801</t>
  </si>
  <si>
    <t>1915051801</t>
  </si>
  <si>
    <t>1815051811</t>
  </si>
  <si>
    <t>ZEPO Bořitov, družstvo</t>
  </si>
  <si>
    <t>25570480</t>
  </si>
  <si>
    <t>Majer Jaroslav</t>
  </si>
  <si>
    <t>63514931</t>
  </si>
  <si>
    <t>Hasal Václav</t>
  </si>
  <si>
    <t>73060356</t>
  </si>
  <si>
    <t>FARMA BĚHAŘOV, s.r.o.</t>
  </si>
  <si>
    <t>05968411</t>
  </si>
  <si>
    <t>Kopytník s.r.o.</t>
  </si>
  <si>
    <t>03569471</t>
  </si>
  <si>
    <t>S-1505183/122681/2018</t>
  </si>
  <si>
    <t>1815051831</t>
  </si>
  <si>
    <t>Petrásek Josef</t>
  </si>
  <si>
    <t>69153281</t>
  </si>
  <si>
    <t>S-1505185/123336/2018</t>
  </si>
  <si>
    <t>S-1505185/87615/2019</t>
  </si>
  <si>
    <t>S-1505186/124051/2018</t>
  </si>
  <si>
    <t>1815051851</t>
  </si>
  <si>
    <t>1915051851</t>
  </si>
  <si>
    <t>1815051861</t>
  </si>
  <si>
    <t>FARMA ROUDNICE, spol. s r.o.</t>
  </si>
  <si>
    <t>49284541</t>
  </si>
  <si>
    <t>Bastl Jaroslav</t>
  </si>
  <si>
    <t>70895147</t>
  </si>
  <si>
    <t>S-1505187/124061/2018</t>
  </si>
  <si>
    <t>1815051871</t>
  </si>
  <si>
    <t>Bělohlávek Petr</t>
  </si>
  <si>
    <t>67677045</t>
  </si>
  <si>
    <t>S-1505188/124179/2018</t>
  </si>
  <si>
    <t>S-1505188/87618/2019</t>
  </si>
  <si>
    <t>S-1505189/124527/2018</t>
  </si>
  <si>
    <t>S-1505189/86724/2019</t>
  </si>
  <si>
    <t>S-1505190/124535/2018</t>
  </si>
  <si>
    <t>1815051881</t>
  </si>
  <si>
    <t>1915051881</t>
  </si>
  <si>
    <t>1815051891</t>
  </si>
  <si>
    <t>1915051891</t>
  </si>
  <si>
    <t>1815051901</t>
  </si>
  <si>
    <t>Zemědělské družstvo Hněvotín</t>
  </si>
  <si>
    <t>00147362</t>
  </si>
  <si>
    <t>Váňa Jan, Ing. CSc.</t>
  </si>
  <si>
    <t>46907297</t>
  </si>
  <si>
    <t>S-1505191/124542/2018</t>
  </si>
  <si>
    <t>1815051911</t>
  </si>
  <si>
    <t>Rozsypal Pavel</t>
  </si>
  <si>
    <t>46907238</t>
  </si>
  <si>
    <t>S-1505192/124563/2018</t>
  </si>
  <si>
    <t>S-1505192/87056/2019</t>
  </si>
  <si>
    <t>1815051921</t>
  </si>
  <si>
    <t>1915051921</t>
  </si>
  <si>
    <t>Ležáková Marcela</t>
  </si>
  <si>
    <t>72019964</t>
  </si>
  <si>
    <t>S-1505194/126118/2018</t>
  </si>
  <si>
    <t>1815051941</t>
  </si>
  <si>
    <t>Šobáň Petr, Ing.</t>
  </si>
  <si>
    <t>44959907</t>
  </si>
  <si>
    <t>S-1505199/127076/2018</t>
  </si>
  <si>
    <t>1815051991</t>
  </si>
  <si>
    <t>S-1505200/115403/2018</t>
  </si>
  <si>
    <t>1815052001</t>
  </si>
  <si>
    <t>Musil Ladislav, Ing.</t>
  </si>
  <si>
    <t>46912681</t>
  </si>
  <si>
    <t>S-1505201/130273/2018</t>
  </si>
  <si>
    <t>1815052011</t>
  </si>
  <si>
    <t>Vedral Jiří</t>
  </si>
  <si>
    <t>75130483</t>
  </si>
  <si>
    <t>S-1505205/91424/2019</t>
  </si>
  <si>
    <t>1915052051</t>
  </si>
  <si>
    <t>Společné družstvo Pomoraví</t>
  </si>
  <si>
    <t>49973941</t>
  </si>
  <si>
    <t>S-1505209/92043/2019</t>
  </si>
  <si>
    <t>1915052091</t>
  </si>
  <si>
    <t>Kubelka Václav</t>
  </si>
  <si>
    <t>76161056</t>
  </si>
  <si>
    <t>S-1505226/97885/2019</t>
  </si>
  <si>
    <t>S-1505227/95755/2019</t>
  </si>
  <si>
    <t>S-1505228/95748/2019</t>
  </si>
  <si>
    <t>1915052261</t>
  </si>
  <si>
    <t>1915052271</t>
  </si>
  <si>
    <t>1915052281</t>
  </si>
  <si>
    <t>42323614</t>
  </si>
  <si>
    <t>S-1505230/97800/2019</t>
  </si>
  <si>
    <t>S-1505231/99367/2019</t>
  </si>
  <si>
    <t>S-1505232/99355/2019</t>
  </si>
  <si>
    <t>S-1505233/99374/2019</t>
  </si>
  <si>
    <t>S-1505234/99380/2019</t>
  </si>
  <si>
    <t>S-1505235/99385/2019</t>
  </si>
  <si>
    <t>1915052301</t>
  </si>
  <si>
    <t>1915052311</t>
  </si>
  <si>
    <t>1915052321</t>
  </si>
  <si>
    <t>1915052331</t>
  </si>
  <si>
    <t>1915052341</t>
  </si>
  <si>
    <t>1915052351</t>
  </si>
  <si>
    <t>Potužák Josef</t>
  </si>
  <si>
    <t>73699802</t>
  </si>
  <si>
    <t>Gaucan Václav</t>
  </si>
  <si>
    <t>66595584</t>
  </si>
  <si>
    <t>Turoň Robert</t>
  </si>
  <si>
    <t>75074923</t>
  </si>
  <si>
    <t>Turoňová Monika</t>
  </si>
  <si>
    <t>06010385</t>
  </si>
  <si>
    <t>Turoň Štefan</t>
  </si>
  <si>
    <t>75133989</t>
  </si>
  <si>
    <t>S-1505240/99667/2019</t>
  </si>
  <si>
    <t>1915052401</t>
  </si>
  <si>
    <t>Bubeník Pavel</t>
  </si>
  <si>
    <t>70420785</t>
  </si>
  <si>
    <t>S-1505243/101150/2019</t>
  </si>
  <si>
    <t>S-1505244/101157/2019</t>
  </si>
  <si>
    <t>1915052431</t>
  </si>
  <si>
    <t>1915052441</t>
  </si>
  <si>
    <t>S-1505247/101799/2019</t>
  </si>
  <si>
    <t>1915052471</t>
  </si>
  <si>
    <t>Mlýnek Josef</t>
  </si>
  <si>
    <t>46955461</t>
  </si>
  <si>
    <t>S-1505271/103902/2019</t>
  </si>
  <si>
    <t>S-1505272/103915/2019</t>
  </si>
  <si>
    <t>1915052711</t>
  </si>
  <si>
    <t>1915052721</t>
  </si>
  <si>
    <t>CSc. Polanský Josef, doc. Ing.</t>
  </si>
  <si>
    <t>11346515</t>
  </si>
  <si>
    <t>S-1505278/103609/2019</t>
  </si>
  <si>
    <t>1915052781</t>
  </si>
  <si>
    <t>S-1505286/105705/2019</t>
  </si>
  <si>
    <t>1915052861</t>
  </si>
  <si>
    <t>S-1505290/106873/2019</t>
  </si>
  <si>
    <t>1915052901</t>
  </si>
  <si>
    <t>Růta Miroslav</t>
  </si>
  <si>
    <t>66678790</t>
  </si>
  <si>
    <t>S-1505292/106494/2019</t>
  </si>
  <si>
    <t>1915052921</t>
  </si>
  <si>
    <t>Sedláčková Dobešová Gabriela</t>
  </si>
  <si>
    <t>73184811</t>
  </si>
  <si>
    <t>S-1505310/108756/2019</t>
  </si>
  <si>
    <t>1915053101</t>
  </si>
  <si>
    <t>S-1505316/108818/2019</t>
  </si>
  <si>
    <t>1915053161</t>
  </si>
  <si>
    <t>Holeček Martin</t>
  </si>
  <si>
    <t>60090553</t>
  </si>
  <si>
    <t>S-1505320/110645/2019</t>
  </si>
  <si>
    <t>1915053201</t>
  </si>
  <si>
    <t>S-1505324/110725/2019</t>
  </si>
  <si>
    <t>1915053241</t>
  </si>
  <si>
    <t>S-1505327/113038/2019</t>
  </si>
  <si>
    <t>1915053271</t>
  </si>
  <si>
    <t>Urban Pavel, Ing.</t>
  </si>
  <si>
    <t>67619258</t>
  </si>
  <si>
    <t>S-1600001/05080/2019</t>
  </si>
  <si>
    <t>POJIŠTĚNÍ LESNÍ POROSTY</t>
  </si>
  <si>
    <t>1916000011</t>
  </si>
  <si>
    <t>Rúpa Vladimír</t>
  </si>
  <si>
    <t>04709756</t>
  </si>
  <si>
    <t>S-1600001/06048/2018</t>
  </si>
  <si>
    <t>1816000011</t>
  </si>
  <si>
    <t>S-1600002/06717/2018</t>
  </si>
  <si>
    <t>1816000021</t>
  </si>
  <si>
    <t>Obec Bohušov</t>
  </si>
  <si>
    <t>00295876</t>
  </si>
  <si>
    <t>S-1600005/11572/2018</t>
  </si>
  <si>
    <t>1816000051</t>
  </si>
  <si>
    <t>Město Město Albrechtice</t>
  </si>
  <si>
    <t>00296228</t>
  </si>
  <si>
    <t>S-1600007/23661/2018</t>
  </si>
  <si>
    <t>1816000071</t>
  </si>
  <si>
    <t>B.F.P., Lesy a statky Tomáše Bati, spol. s.r.o.</t>
  </si>
  <si>
    <t>45806527</t>
  </si>
  <si>
    <t>S-1600008/23670/2018</t>
  </si>
  <si>
    <t>1816000081</t>
  </si>
  <si>
    <t>Obec Kunovice</t>
  </si>
  <si>
    <t>00635812</t>
  </si>
  <si>
    <t>S-1600009/24043/2018</t>
  </si>
  <si>
    <t>1816000091</t>
  </si>
  <si>
    <t>Obec Krasov</t>
  </si>
  <si>
    <t>00296121</t>
  </si>
  <si>
    <t>S-1600010/27067/2018</t>
  </si>
  <si>
    <t>1816000101</t>
  </si>
  <si>
    <t>Obec Uhelná</t>
  </si>
  <si>
    <t>00636053</t>
  </si>
  <si>
    <t>S-1600011/33661/2018</t>
  </si>
  <si>
    <t>1816000111</t>
  </si>
  <si>
    <t>Klášter Želiv s.r.o.</t>
  </si>
  <si>
    <t>03502481</t>
  </si>
  <si>
    <t>S-1600012/42143/2018</t>
  </si>
  <si>
    <t>1816000121</t>
  </si>
  <si>
    <t>S-1600013/42710/2018</t>
  </si>
  <si>
    <t>1816000131</t>
  </si>
  <si>
    <t>Stříbrný potok, s.r.o.</t>
  </si>
  <si>
    <t>27634094</t>
  </si>
  <si>
    <t>S-1600014/33232/2019</t>
  </si>
  <si>
    <t>1916000141</t>
  </si>
  <si>
    <t>S-1600014/48038/2018</t>
  </si>
  <si>
    <t>1816000141</t>
  </si>
  <si>
    <t>Obec Vřesina</t>
  </si>
  <si>
    <t>00298581</t>
  </si>
  <si>
    <t>S-1600015/48040/2018</t>
  </si>
  <si>
    <t>1816000151</t>
  </si>
  <si>
    <t>Obec Líšná</t>
  </si>
  <si>
    <t>00479110</t>
  </si>
  <si>
    <t>S-1600016/47218/2018</t>
  </si>
  <si>
    <t>1816000161</t>
  </si>
  <si>
    <t>Mgr. Ernst Bucher Lesnictví, spol. s r.o.</t>
  </si>
  <si>
    <t>26513285</t>
  </si>
  <si>
    <t>S-1600017/48200/2018</t>
  </si>
  <si>
    <t>1816000171</t>
  </si>
  <si>
    <t>Obec Jablůnka</t>
  </si>
  <si>
    <t>00303852</t>
  </si>
  <si>
    <t>S-1600018/50535/2018</t>
  </si>
  <si>
    <t>1816000181</t>
  </si>
  <si>
    <t>Město Litoměřice</t>
  </si>
  <si>
    <t>00263958</t>
  </si>
  <si>
    <t>S-1600020/59471/2018</t>
  </si>
  <si>
    <t>1816000201</t>
  </si>
  <si>
    <t>Kolařík Hluboš, spol. s r.o.</t>
  </si>
  <si>
    <t>48200727</t>
  </si>
  <si>
    <t>S-1600023/91646/2018</t>
  </si>
  <si>
    <t>1816000231</t>
  </si>
  <si>
    <t>Město Horní Slavkov</t>
  </si>
  <si>
    <t>00259322</t>
  </si>
  <si>
    <t>S-1600024/93603/2018</t>
  </si>
  <si>
    <t>1816000241</t>
  </si>
  <si>
    <t>Obec Hrabišín</t>
  </si>
  <si>
    <t>00302619</t>
  </si>
  <si>
    <t>S-1600025/93366/2018</t>
  </si>
  <si>
    <t>1816000251</t>
  </si>
  <si>
    <t>Městské lesy Příbram s.r.o.</t>
  </si>
  <si>
    <t>26505720</t>
  </si>
  <si>
    <t>S-1600026/96151/2018</t>
  </si>
  <si>
    <t>1816000261</t>
  </si>
  <si>
    <t>Obec Dívčí Hrad</t>
  </si>
  <si>
    <t>00576115</t>
  </si>
  <si>
    <t>S-1600027/96172/2018</t>
  </si>
  <si>
    <t>1816000271</t>
  </si>
  <si>
    <t>Městys Stádlec</t>
  </si>
  <si>
    <t>00252930</t>
  </si>
  <si>
    <t>S-1600028/95512/2018</t>
  </si>
  <si>
    <t>1816000281</t>
  </si>
  <si>
    <t>Město Stříbro</t>
  </si>
  <si>
    <t>00260177</t>
  </si>
  <si>
    <t>S-1600029/77545/2019</t>
  </si>
  <si>
    <t>1916000291</t>
  </si>
  <si>
    <t>S-1600030/101165/2018</t>
  </si>
  <si>
    <t>1816000301</t>
  </si>
  <si>
    <t>Barton Dobenin Joseph Michael</t>
  </si>
  <si>
    <t>60895896</t>
  </si>
  <si>
    <t>S-1600030/81064/2019</t>
  </si>
  <si>
    <t>1916000301</t>
  </si>
  <si>
    <t>S-1600031/102058/2018</t>
  </si>
  <si>
    <t>1816000311</t>
  </si>
  <si>
    <t>Obec Hošťálkovy</t>
  </si>
  <si>
    <t>00296031</t>
  </si>
  <si>
    <t>S-1600034/107964/2018</t>
  </si>
  <si>
    <t>1816000341</t>
  </si>
  <si>
    <t>Obec Jarov</t>
  </si>
  <si>
    <t>00257877</t>
  </si>
  <si>
    <t>S-1600035/108004/2018</t>
  </si>
  <si>
    <t>1816000351</t>
  </si>
  <si>
    <t>Město Rokytnice v Orlických horách</t>
  </si>
  <si>
    <t>00275301</t>
  </si>
  <si>
    <t>S-1600036/110341/2018</t>
  </si>
  <si>
    <t>1816000361</t>
  </si>
  <si>
    <t>KAISER s.r.o.</t>
  </si>
  <si>
    <t>26733102</t>
  </si>
  <si>
    <t>S-1600037/110337/2018</t>
  </si>
  <si>
    <t>1816000371</t>
  </si>
  <si>
    <t>Lobkowicz Maria Wenzel Quirin M</t>
  </si>
  <si>
    <t>01871293</t>
  </si>
  <si>
    <t>S-1600038/110891/2018</t>
  </si>
  <si>
    <t>1816000381</t>
  </si>
  <si>
    <t>Město Benešov nad Ploučnicí</t>
  </si>
  <si>
    <t>00261181</t>
  </si>
  <si>
    <t>S-1600039/117691/2018</t>
  </si>
  <si>
    <t>1816000391</t>
  </si>
  <si>
    <t>Bělecký Mlýn s.r.o.</t>
  </si>
  <si>
    <t>26223571</t>
  </si>
  <si>
    <t>S-1600041/120842/2018</t>
  </si>
  <si>
    <t>1816000411</t>
  </si>
  <si>
    <t>Město Zdice</t>
  </si>
  <si>
    <t>00234061</t>
  </si>
  <si>
    <t>S-1600043/124642/2018</t>
  </si>
  <si>
    <t>1816000431</t>
  </si>
  <si>
    <t>Město Žlutice</t>
  </si>
  <si>
    <t>00255181</t>
  </si>
  <si>
    <t>S-1600044/121840/2018</t>
  </si>
  <si>
    <t>1816000441</t>
  </si>
  <si>
    <t>Statutární město Děčín</t>
  </si>
  <si>
    <t>00261238</t>
  </si>
  <si>
    <t>Celkem</t>
  </si>
  <si>
    <t>Pojistné</t>
  </si>
  <si>
    <t>Číslo smlouvy</t>
  </si>
  <si>
    <t>Číslo žádosti</t>
  </si>
  <si>
    <t>IČO klienta</t>
  </si>
  <si>
    <t>Název programu</t>
  </si>
  <si>
    <t>Výše dotace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</si>
</sst>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Kč&quot;_-;\-* #,##0.00\ &quot;Kč&quot;_-;_-* &quot;-&quot;??\ &quot;Kč&quot;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applyBorder="1"/>
    <xf numFmtId="14" fontId="0" fillId="0" borderId="0" xfId="1" applyNumberFormat="1" applyFont="1"/>
    <xf numFmtId="44" fontId="0" fillId="0" borderId="0" xfId="1" applyFont="1" applyBorder="1"/>
    <xf numFmtId="14" fontId="0" fillId="0" borderId="0" xfId="0" applyNumberFormat="1" applyBorder="1"/>
    <xf numFmtId="44" fontId="2" fillId="0" borderId="0" xfId="0" applyNumberFormat="1" applyFont="1"/>
    <xf numFmtId="0" fontId="2" fillId="0" borderId="0" xfId="0" applyNumberFormat="1" applyFont="1"/>
  </cellXfs>
  <cellStyles count="2">
    <cellStyle name="Měna" xfId="1" builtinId="4"/>
    <cellStyle name="Normální" xfId="0" builtinId="0"/>
  </cellStyles>
  <dxfs count="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ulka1" displayName="Tabulka1" ref="A1:I3008" totalsRowCount="1" dataDxfId="92" dataCellStyle="Měna">
  <autoFilter ref="A1:I3007"/>
  <sortState ref="A2:I3007">
    <sortCondition ref="A1:A3007"/>
  </sortState>
  <tableColumns count="9">
    <tableColumn id="1" name="Číslo smlouvy" totalsRowLabel="Celkem" dataDxfId="91" totalsRowDxfId="90" dataCellStyle="Měna"/>
    <tableColumn id="2" name="Číslo žádosti" dataDxfId="89" totalsRowDxfId="88" dataCellStyle="Měna"/>
    <tableColumn id="3" name="Klient" dataDxfId="87" totalsRowDxfId="86" dataCellStyle="Měna"/>
    <tableColumn id="4" name="IČO klienta" dataDxfId="85" totalsRowDxfId="84" dataCellStyle="Měna"/>
    <tableColumn id="5" name="Název programu" dataDxfId="83" totalsRowDxfId="82" dataCellStyle="Měna"/>
    <tableColumn id="6" name="Stav smlouvy" dataDxfId="81" totalsRowDxfId="80" dataCellStyle="Měna"/>
    <tableColumn id="7" name="Podpis fondem" dataDxfId="79" totalsRowDxfId="78" dataCellStyle="Měna"/>
    <tableColumn id="8" name="Výše úvěru" totalsRowFunction="sum" dataDxfId="77" totalsRowDxfId="76" dataCellStyle="Měna"/>
    <tableColumn id="9" name="Výše dotace" totalsRowFunction="sum" dataDxfId="75" totalsRowDxfId="74" dataCellStyle="Měna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ulka10" displayName="Tabulka10" ref="A1:K39" totalsRowCount="1">
  <autoFilter ref="A1:K38"/>
  <sortState ref="A2:K38">
    <sortCondition ref="A1:A38"/>
  </sortState>
  <tableColumns count="11">
    <tableColumn id="1" name="Číslo smlouvy" totalsRowLabel="Celkem"/>
    <tableColumn id="2" name="Číslo žádosti"/>
    <tableColumn id="3" name="Klient"/>
    <tableColumn id="4" name="IČO klienta"/>
    <tableColumn id="5" name="Název programu"/>
    <tableColumn id="6" name="Stav smlouvy"/>
    <tableColumn id="7" name="Podpis fondem" dataDxfId="33"/>
    <tableColumn id="8" name="Předepsané pojistné"/>
    <tableColumn id="9" name="Uhrazené pojistné"/>
    <tableColumn id="10" name="Pojistné" totalsRowFunction="sum" dataDxfId="32" totalsRowDxfId="31" dataCellStyle="Měna"/>
    <tableColumn id="11" name="Výše podpory" totalsRowFunction="sum" totalsRowDxfId="30" dataCellStyle="Měna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12" name="Tabulka12" displayName="Tabulka12" ref="A1:I6" totalsRowCount="1">
  <autoFilter ref="A1:I5"/>
  <sortState ref="A2:I5">
    <sortCondition ref="A1:A5"/>
  </sortState>
  <tableColumns count="9">
    <tableColumn id="1" name="Číslo smlouvy" totalsRowLabel="Celkem"/>
    <tableColumn id="2" name="Číslo žádosti"/>
    <tableColumn id="3" name="Klient"/>
    <tableColumn id="4" name="IČO klienta"/>
    <tableColumn id="5" name="Název programu"/>
    <tableColumn id="6" name="Stav smlouvy"/>
    <tableColumn id="7" name="Podpis fondem" dataDxfId="29"/>
    <tableColumn id="8" name="Výše úvěru" totalsRowFunction="sum" dataDxfId="28" totalsRowDxfId="27" dataCellStyle="Měna"/>
    <tableColumn id="9" name="Výše dotace" totalsRowFunction="sum" dataDxfId="26" totalsRowDxfId="25" dataCellStyle="Měna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13" name="Tabulka13" displayName="Tabulka13" ref="A1:I4" totalsRowCount="1">
  <autoFilter ref="A1:I3"/>
  <sortState ref="A2:I3">
    <sortCondition ref="A1:A3"/>
  </sortState>
  <tableColumns count="9">
    <tableColumn id="1" name="Číslo smlouvy" totalsRowLabel="Celkem"/>
    <tableColumn id="2" name="Číslo žádosti"/>
    <tableColumn id="3" name="Klient"/>
    <tableColumn id="4" name="IČO klienta"/>
    <tableColumn id="5" name="Název programu"/>
    <tableColumn id="6" name="Stav smlouvy"/>
    <tableColumn id="7" name="Podpis fondem" dataDxfId="24"/>
    <tableColumn id="8" name="Výše úvěru" totalsRowFunction="sum" dataDxfId="23" totalsRowDxfId="22" dataCellStyle="Měna"/>
    <tableColumn id="9" name="Výše dotace" totalsRowFunction="sum" dataDxfId="21" totalsRowDxfId="20" dataCellStyle="Měna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16" name="Tabulka16" displayName="Tabulka16" ref="A1:I80" totalsRowCount="1">
  <autoFilter ref="A1:I79"/>
  <sortState ref="A2:I79">
    <sortCondition ref="A1:A79"/>
  </sortState>
  <tableColumns count="9">
    <tableColumn id="1" name="Číslo smlouvy" totalsRowLabel="Celkem"/>
    <tableColumn id="2" name="Číslo žádosti"/>
    <tableColumn id="3" name="Klient"/>
    <tableColumn id="4" name="IČO klienta"/>
    <tableColumn id="5" name="Název programu"/>
    <tableColumn id="6" name="Stav smlouvy"/>
    <tableColumn id="7" name="Podpis fondem" dataDxfId="19"/>
    <tableColumn id="8" name="Výše úvěru" totalsRowFunction="sum" dataDxfId="18" totalsRowDxfId="17" dataCellStyle="Měna"/>
    <tableColumn id="9" name="Výše dotace" totalsRowFunction="sum" dataDxfId="16" totalsRowDxfId="15" dataCellStyle="Měna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15" name="Tabulka15" displayName="Tabulka15" ref="A1:I488" totalsRowCount="1">
  <autoFilter ref="A1:I487"/>
  <sortState ref="A2:I487">
    <sortCondition ref="A1:A487"/>
  </sortState>
  <tableColumns count="9">
    <tableColumn id="1" name="Číslo smlouvy" totalsRowLabel="Celkem"/>
    <tableColumn id="2" name="Číslo žádosti"/>
    <tableColumn id="3" name="Klient"/>
    <tableColumn id="4" name="IČO klienta"/>
    <tableColumn id="5" name="Název programu"/>
    <tableColumn id="6" name="Stav smlouvy"/>
    <tableColumn id="7" name="Podpis fondem" dataDxfId="14"/>
    <tableColumn id="8" name="Výše úvěru" totalsRowFunction="sum" dataDxfId="13" totalsRowDxfId="12" dataCellStyle="Měna"/>
    <tableColumn id="9" name="Výše dotace" totalsRowFunction="sum" dataDxfId="11" totalsRowDxfId="10" dataCellStyle="Měna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id="14" name="Tabulka14" displayName="Tabulka14" ref="A1:I128" totalsRowCount="1">
  <autoFilter ref="A1:I127"/>
  <sortState ref="A2:I127">
    <sortCondition ref="A1:A127"/>
  </sortState>
  <tableColumns count="9">
    <tableColumn id="1" name="Číslo smlouvy" totalsRowLabel="Celkem"/>
    <tableColumn id="2" name="Číslo žádosti"/>
    <tableColumn id="3" name="Klient"/>
    <tableColumn id="4" name="IČO klienta"/>
    <tableColumn id="5" name="Název programu"/>
    <tableColumn id="6" name="Stav smlouvy"/>
    <tableColumn id="7" name="Podpis fondem" dataDxfId="9"/>
    <tableColumn id="8" name="Výše úvěru" totalsRowFunction="sum" dataDxfId="8" totalsRowDxfId="7" dataCellStyle="Měna"/>
    <tableColumn id="9" name="Výše dotace" totalsRowFunction="sum" dataDxfId="6" totalsRowDxfId="5" dataCellStyle="Měna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id="11" name="Tabulka11" displayName="Tabulka11" ref="A1:I13" totalsRowCount="1">
  <autoFilter ref="A1:I12"/>
  <sortState ref="A2:I12">
    <sortCondition ref="A1:A12"/>
  </sortState>
  <tableColumns count="9">
    <tableColumn id="1" name="Číslo smlouvy" totalsRowLabel="Celkem"/>
    <tableColumn id="2" name="Číslo žádosti"/>
    <tableColumn id="3" name="Klient"/>
    <tableColumn id="4" name="IČO klienta"/>
    <tableColumn id="5" name="Název programu"/>
    <tableColumn id="6" name="Stav smlouvy"/>
    <tableColumn id="7" name="Podpis fondem" dataDxfId="4"/>
    <tableColumn id="8" name="Výše úvěru" totalsRowFunction="sum" dataDxfId="3" totalsRowDxfId="2" dataCellStyle="Měna"/>
    <tableColumn id="9" name="Výše dotace" totalsRowFunction="sum" dataDxfId="1" totalsRowDxfId="0" dataCellStyle="Měna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ulka2" displayName="Tabulka2" ref="A1:I202" totalsRowCount="1">
  <autoFilter ref="A1:I201"/>
  <sortState ref="A2:I201">
    <sortCondition ref="A1:A201"/>
  </sortState>
  <tableColumns count="9">
    <tableColumn id="1" name="Číslo smlouvy" totalsRowLabel="Celkem"/>
    <tableColumn id="2" name="Číslo žádosti"/>
    <tableColumn id="3" name="Klient"/>
    <tableColumn id="4" name="IČO klienta"/>
    <tableColumn id="5" name="Název programu"/>
    <tableColumn id="6" name="Stav smlouvy"/>
    <tableColumn id="7" name="Podpis fondem" dataDxfId="73"/>
    <tableColumn id="8" name="Výše úvěru" totalsRowFunction="sum" dataDxfId="72" totalsRowDxfId="71" dataCellStyle="Měna"/>
    <tableColumn id="9" name="Výše dotace" totalsRowFunction="sum" dataDxfId="70" totalsRowDxfId="69" dataCellStyle="Měn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ulka3" displayName="Tabulka3" ref="A1:I7" totalsRowCount="1">
  <autoFilter ref="A1:I6"/>
  <sortState ref="A2:I6">
    <sortCondition ref="A1:A6"/>
  </sortState>
  <tableColumns count="9">
    <tableColumn id="1" name="Číslo smlouvy" totalsRowLabel="Celkem"/>
    <tableColumn id="2" name="Číslo žádosti"/>
    <tableColumn id="3" name="Klient"/>
    <tableColumn id="4" name="IČO klienta"/>
    <tableColumn id="5" name="Název programu"/>
    <tableColumn id="6" name="Stav smlouvy"/>
    <tableColumn id="7" name="Podpis fondem" dataDxfId="68"/>
    <tableColumn id="8" name="Výše úvěru" totalsRowFunction="sum" dataDxfId="67" totalsRowDxfId="66" dataCellStyle="Měna"/>
    <tableColumn id="9" name="Výše dotace" totalsRowFunction="sum" dataDxfId="65" totalsRowDxfId="64" dataCellStyle="Měn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ulka4" displayName="Tabulka4" ref="A1:I140" totalsRowCount="1">
  <autoFilter ref="A1:I139"/>
  <sortState ref="A2:I139">
    <sortCondition ref="A1:A139"/>
  </sortState>
  <tableColumns count="9">
    <tableColumn id="1" name="Číslo smlouvy" totalsRowLabel="Celkem"/>
    <tableColumn id="2" name="Číslo žádosti"/>
    <tableColumn id="3" name="Klient"/>
    <tableColumn id="4" name="IČO klienta"/>
    <tableColumn id="5" name="Název programu"/>
    <tableColumn id="6" name="Stav smlouvy"/>
    <tableColumn id="7" name="Podpis fondem" dataDxfId="63"/>
    <tableColumn id="8" name="Výše úvěru" totalsRowFunction="sum" dataDxfId="62" totalsRowDxfId="61" dataCellStyle="Měna"/>
    <tableColumn id="9" name="Výše dotace" totalsRowFunction="sum" dataDxfId="60" totalsRowDxfId="59" dataCellStyle="Měn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ulka5" displayName="Tabulka5" ref="A1:I3" totalsRowCount="1">
  <autoFilter ref="A1:I2"/>
  <tableColumns count="9">
    <tableColumn id="1" name="Číslo smlouvy" totalsRowLabel="Celkem"/>
    <tableColumn id="2" name="Číslo žádosti"/>
    <tableColumn id="3" name="Klient"/>
    <tableColumn id="4" name="IČO klienta"/>
    <tableColumn id="5" name="Název programu"/>
    <tableColumn id="6" name="Stav smlouvy"/>
    <tableColumn id="7" name="Podpis fondem" dataDxfId="58"/>
    <tableColumn id="8" name="Výše úvěru" totalsRowFunction="sum" dataDxfId="57" totalsRowDxfId="56" dataCellStyle="Měna"/>
    <tableColumn id="9" name="Výše dotace" totalsRowFunction="sum" dataDxfId="55" totalsRowDxfId="54" dataCellStyle="Měn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ulka6" displayName="Tabulka6" ref="A1:I36" totalsRowCount="1">
  <autoFilter ref="A1:I35"/>
  <sortState ref="A2:I35">
    <sortCondition ref="A1:A35"/>
  </sortState>
  <tableColumns count="9">
    <tableColumn id="1" name="Číslo smlouvy" totalsRowLabel="Celkem"/>
    <tableColumn id="2" name="Číslo žádosti"/>
    <tableColumn id="3" name="Klient"/>
    <tableColumn id="4" name="IČO klienta"/>
    <tableColumn id="5" name="Název programu"/>
    <tableColumn id="6" name="Stav smlouvy"/>
    <tableColumn id="7" name="Podpis fondem" dataDxfId="53"/>
    <tableColumn id="8" name="Výše úvěru" totalsRowFunction="sum" dataDxfId="52" totalsRowDxfId="51" dataCellStyle="Měna"/>
    <tableColumn id="9" name="Výše dotace" totalsRowFunction="sum" dataDxfId="50" totalsRowDxfId="49" dataCellStyle="Měna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ulka7" displayName="Tabulka7" ref="A1:I10" totalsRowCount="1">
  <autoFilter ref="A1:I9"/>
  <sortState ref="A2:I9">
    <sortCondition ref="A1:A9"/>
  </sortState>
  <tableColumns count="9">
    <tableColumn id="1" name="Číslo smlouvy" totalsRowLabel="Celkem"/>
    <tableColumn id="2" name="Číslo žádosti"/>
    <tableColumn id="3" name="Klient"/>
    <tableColumn id="4" name="IČO klienta"/>
    <tableColumn id="5" name="Název programu"/>
    <tableColumn id="6" name="Stav smlouvy"/>
    <tableColumn id="7" name="Podpis fondem" dataDxfId="48"/>
    <tableColumn id="8" name="Výše úvěru" totalsRowFunction="sum" dataDxfId="47" totalsRowDxfId="46" dataCellStyle="Měna"/>
    <tableColumn id="9" name="Výše dotace" totalsRowFunction="sum" dataDxfId="45" totalsRowDxfId="44" dataCellStyle="Měna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ulka8" displayName="Tabulka8" ref="A1:K4339" totalsRowCount="1">
  <autoFilter ref="A1:K4338"/>
  <sortState ref="A2:K4338">
    <sortCondition ref="A1:A4338"/>
  </sortState>
  <tableColumns count="11">
    <tableColumn id="1" name="Číslo smlouvy" totalsRowLabel="Celkem"/>
    <tableColumn id="2" name="Číslo žádosti"/>
    <tableColumn id="3" name="Klient"/>
    <tableColumn id="4" name="IČO klienta"/>
    <tableColumn id="5" name="Název programu"/>
    <tableColumn id="6" name="Stav smlouvy"/>
    <tableColumn id="7" name="Podpis fondem" dataDxfId="43"/>
    <tableColumn id="8" name="Předepsané pojistné"/>
    <tableColumn id="9" name="Uhrazené pojistné"/>
    <tableColumn id="10" name="Pojistné" totalsRowFunction="sum" dataDxfId="42" totalsRowDxfId="41" dataCellStyle="Měna"/>
    <tableColumn id="11" name="Výše podpory" totalsRowFunction="sum" dataDxfId="40" totalsRowDxfId="39" dataCellStyle="Měna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9" name="Tabulka9" displayName="Tabulka9" ref="A1:K8" totalsRowCount="1">
  <autoFilter ref="A1:K7"/>
  <sortState ref="A2:K7">
    <sortCondition ref="A1:A7"/>
  </sortState>
  <tableColumns count="11">
    <tableColumn id="1" name="Číslo smlouvy" totalsRowLabel="Celkem"/>
    <tableColumn id="2" name="Číslo žádosti"/>
    <tableColumn id="3" name="Klient"/>
    <tableColumn id="4" name="IČO klienta"/>
    <tableColumn id="5" name="Název programu"/>
    <tableColumn id="6" name="Stav smlouvy"/>
    <tableColumn id="7" name="Podpis fondem" dataDxfId="38"/>
    <tableColumn id="8" name="Předepsané pojistné"/>
    <tableColumn id="9" name="Uhrazené pojistné"/>
    <tableColumn id="10" name="Pojistné" totalsRowFunction="sum" dataDxfId="37" totalsRowDxfId="36" dataCellStyle="Měna"/>
    <tableColumn id="11" name="Výše podpory" totalsRowFunction="sum" dataDxfId="35" totalsRowDxfId="34" dataCellStyle="Měn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08"/>
  <sheetViews>
    <sheetView tabSelected="1" topLeftCell="A2311" zoomScaleNormal="100" workbookViewId="0">
      <selection activeCell="I3008" sqref="I3008"/>
    </sheetView>
  </sheetViews>
  <sheetFormatPr defaultRowHeight="15" x14ac:dyDescent="0.25"/>
  <cols>
    <col min="1" max="1" width="15.28515625" style="2" customWidth="1"/>
    <col min="2" max="2" width="25.42578125" style="2" bestFit="1" customWidth="1"/>
    <col min="3" max="3" width="62.28515625" style="2" customWidth="1"/>
    <col min="4" max="4" width="12.85546875" style="2" customWidth="1"/>
    <col min="5" max="5" width="39" style="2" bestFit="1" customWidth="1"/>
    <col min="6" max="6" width="16.85546875" style="2" bestFit="1" customWidth="1"/>
    <col min="7" max="7" width="19.140625" style="4" bestFit="1" customWidth="1"/>
    <col min="8" max="8" width="20.42578125" style="2" bestFit="1" customWidth="1"/>
    <col min="9" max="9" width="18" style="2" bestFit="1" customWidth="1"/>
  </cols>
  <sheetData>
    <row r="1" spans="1:9" x14ac:dyDescent="0.25">
      <c r="A1" t="s">
        <v>28361</v>
      </c>
      <c r="B1" t="s">
        <v>28362</v>
      </c>
      <c r="C1" t="s">
        <v>4</v>
      </c>
      <c r="D1" t="s">
        <v>28363</v>
      </c>
      <c r="E1" t="s">
        <v>28364</v>
      </c>
      <c r="F1" t="s">
        <v>2</v>
      </c>
      <c r="G1" t="s">
        <v>1</v>
      </c>
      <c r="H1" t="s">
        <v>3</v>
      </c>
      <c r="I1" t="s">
        <v>28365</v>
      </c>
    </row>
    <row r="2" spans="1:9" x14ac:dyDescent="0.25">
      <c r="A2" s="2" t="s">
        <v>735</v>
      </c>
      <c r="B2" s="2" t="s">
        <v>734</v>
      </c>
      <c r="C2" s="2" t="s">
        <v>732</v>
      </c>
      <c r="D2" s="2" t="s">
        <v>733</v>
      </c>
      <c r="E2" s="2" t="s">
        <v>736</v>
      </c>
      <c r="F2" s="2" t="s">
        <v>7</v>
      </c>
      <c r="G2" s="4">
        <v>43763</v>
      </c>
      <c r="H2" s="2">
        <v>4801000</v>
      </c>
      <c r="I2" s="2">
        <v>330307.31910000002</v>
      </c>
    </row>
    <row r="3" spans="1:9" x14ac:dyDescent="0.25">
      <c r="A3" s="2" t="s">
        <v>4725</v>
      </c>
      <c r="B3" s="2" t="s">
        <v>4724</v>
      </c>
      <c r="C3" s="2" t="s">
        <v>4726</v>
      </c>
      <c r="D3" s="2" t="s">
        <v>4727</v>
      </c>
      <c r="E3" s="2" t="s">
        <v>736</v>
      </c>
      <c r="F3" s="2" t="s">
        <v>718</v>
      </c>
      <c r="G3" s="4">
        <v>43479</v>
      </c>
      <c r="H3" s="2">
        <v>2500000</v>
      </c>
      <c r="I3" s="2">
        <v>120447</v>
      </c>
    </row>
    <row r="4" spans="1:9" x14ac:dyDescent="0.25">
      <c r="A4" s="2" t="s">
        <v>1867</v>
      </c>
      <c r="B4" s="2" t="s">
        <v>1866</v>
      </c>
      <c r="C4" s="2" t="s">
        <v>1852</v>
      </c>
      <c r="D4" s="2" t="s">
        <v>1853</v>
      </c>
      <c r="E4" s="2" t="s">
        <v>26</v>
      </c>
      <c r="F4" s="2" t="s">
        <v>7</v>
      </c>
      <c r="G4" s="4">
        <v>43523</v>
      </c>
      <c r="H4" s="2">
        <v>4734000</v>
      </c>
      <c r="I4" s="2">
        <v>320186.20030000003</v>
      </c>
    </row>
    <row r="5" spans="1:9" x14ac:dyDescent="0.25">
      <c r="A5" s="2" t="s">
        <v>4847</v>
      </c>
      <c r="B5" s="2" t="s">
        <v>4846</v>
      </c>
      <c r="C5" s="2" t="s">
        <v>4848</v>
      </c>
      <c r="D5" s="2" t="s">
        <v>4849</v>
      </c>
      <c r="E5" s="2" t="s">
        <v>26</v>
      </c>
      <c r="F5" s="2" t="s">
        <v>7</v>
      </c>
      <c r="G5" s="4">
        <v>43713</v>
      </c>
      <c r="H5" s="2">
        <v>5120000</v>
      </c>
      <c r="I5" s="2">
        <v>362108.90049999999</v>
      </c>
    </row>
    <row r="6" spans="1:9" x14ac:dyDescent="0.25">
      <c r="A6" s="2" t="s">
        <v>9757</v>
      </c>
      <c r="B6" s="2" t="s">
        <v>9756</v>
      </c>
      <c r="C6" s="2" t="s">
        <v>9758</v>
      </c>
      <c r="D6" s="2" t="s">
        <v>9759</v>
      </c>
      <c r="E6" s="2" t="s">
        <v>26</v>
      </c>
      <c r="F6" s="2" t="s">
        <v>7</v>
      </c>
      <c r="G6" s="4">
        <v>43704</v>
      </c>
      <c r="H6" s="2">
        <v>2586000</v>
      </c>
      <c r="I6" s="2">
        <v>98735.126000000004</v>
      </c>
    </row>
    <row r="7" spans="1:9" x14ac:dyDescent="0.25">
      <c r="A7" s="2" t="s">
        <v>8636</v>
      </c>
      <c r="B7" s="2" t="s">
        <v>8634</v>
      </c>
      <c r="C7" s="2" t="s">
        <v>8632</v>
      </c>
      <c r="D7" s="2" t="s">
        <v>8633</v>
      </c>
      <c r="E7" s="2" t="s">
        <v>26</v>
      </c>
      <c r="F7" s="2" t="s">
        <v>7</v>
      </c>
      <c r="G7" s="4">
        <v>43704</v>
      </c>
      <c r="H7" s="2">
        <v>294756</v>
      </c>
      <c r="I7" s="2">
        <v>14336.674000000001</v>
      </c>
    </row>
    <row r="8" spans="1:9" x14ac:dyDescent="0.25">
      <c r="A8" s="2" t="s">
        <v>8631</v>
      </c>
      <c r="B8" s="2" t="s">
        <v>8630</v>
      </c>
      <c r="C8" s="2" t="s">
        <v>8632</v>
      </c>
      <c r="D8" s="2" t="s">
        <v>8633</v>
      </c>
      <c r="E8" s="2" t="s">
        <v>26</v>
      </c>
      <c r="F8" s="2" t="s">
        <v>7</v>
      </c>
      <c r="G8" s="4">
        <v>43704</v>
      </c>
      <c r="H8" s="2">
        <v>139755</v>
      </c>
      <c r="I8" s="2">
        <v>6934.9543000000003</v>
      </c>
    </row>
    <row r="9" spans="1:9" x14ac:dyDescent="0.25">
      <c r="A9" s="2" t="s">
        <v>9204</v>
      </c>
      <c r="B9" s="2" t="s">
        <v>9203</v>
      </c>
      <c r="C9" s="2" t="s">
        <v>9205</v>
      </c>
      <c r="D9" s="2" t="s">
        <v>9206</v>
      </c>
      <c r="E9" s="2" t="s">
        <v>26</v>
      </c>
      <c r="F9" s="2" t="s">
        <v>7</v>
      </c>
      <c r="G9" s="4">
        <v>43544</v>
      </c>
      <c r="H9" s="2">
        <v>1995000</v>
      </c>
      <c r="I9" s="2">
        <v>171069.28570000001</v>
      </c>
    </row>
    <row r="10" spans="1:9" x14ac:dyDescent="0.25">
      <c r="A10" s="2" t="s">
        <v>6319</v>
      </c>
      <c r="B10" s="2" t="s">
        <v>6318</v>
      </c>
      <c r="C10" s="2" t="s">
        <v>6208</v>
      </c>
      <c r="D10" s="2" t="s">
        <v>6209</v>
      </c>
      <c r="E10" s="2" t="s">
        <v>26</v>
      </c>
      <c r="F10" s="2" t="s">
        <v>7</v>
      </c>
      <c r="G10" s="4">
        <v>43544</v>
      </c>
      <c r="H10" s="2">
        <v>1676000</v>
      </c>
      <c r="I10" s="2">
        <v>70171.695000000007</v>
      </c>
    </row>
    <row r="11" spans="1:9" x14ac:dyDescent="0.25">
      <c r="A11" s="2" t="s">
        <v>2039</v>
      </c>
      <c r="B11" s="2" t="s">
        <v>2038</v>
      </c>
      <c r="C11" s="2" t="s">
        <v>2040</v>
      </c>
      <c r="D11" s="2" t="s">
        <v>2041</v>
      </c>
      <c r="E11" s="2" t="s">
        <v>26</v>
      </c>
      <c r="F11" s="2" t="s">
        <v>7</v>
      </c>
      <c r="G11" s="4">
        <v>43609</v>
      </c>
      <c r="H11" s="2">
        <v>475000</v>
      </c>
      <c r="I11" s="2">
        <v>26247.368200000001</v>
      </c>
    </row>
    <row r="12" spans="1:9" x14ac:dyDescent="0.25">
      <c r="A12" s="2" t="s">
        <v>2813</v>
      </c>
      <c r="B12" s="2" t="s">
        <v>2812</v>
      </c>
      <c r="C12" s="2" t="s">
        <v>2802</v>
      </c>
      <c r="D12" s="2" t="s">
        <v>2803</v>
      </c>
      <c r="E12" s="2" t="s">
        <v>26</v>
      </c>
      <c r="F12" s="2" t="s">
        <v>7</v>
      </c>
      <c r="G12" s="4">
        <v>43579</v>
      </c>
      <c r="H12" s="2">
        <v>3678000</v>
      </c>
      <c r="I12" s="2">
        <v>222443.96</v>
      </c>
    </row>
    <row r="13" spans="1:9" x14ac:dyDescent="0.25">
      <c r="A13" s="2" t="s">
        <v>8119</v>
      </c>
      <c r="B13" s="2" t="s">
        <v>8118</v>
      </c>
      <c r="C13" s="2" t="s">
        <v>8120</v>
      </c>
      <c r="D13" s="2" t="s">
        <v>8121</v>
      </c>
      <c r="E13" s="2" t="s">
        <v>26</v>
      </c>
      <c r="F13" s="2" t="s">
        <v>7</v>
      </c>
      <c r="G13" s="4">
        <v>43503</v>
      </c>
      <c r="H13" s="2">
        <v>1820000</v>
      </c>
      <c r="I13" s="2">
        <v>95194.592000000004</v>
      </c>
    </row>
    <row r="14" spans="1:9" x14ac:dyDescent="0.25">
      <c r="A14" s="2" t="s">
        <v>4941</v>
      </c>
      <c r="B14" s="2" t="s">
        <v>4940</v>
      </c>
      <c r="C14" s="2" t="s">
        <v>4848</v>
      </c>
      <c r="D14" s="2" t="s">
        <v>4849</v>
      </c>
      <c r="E14" s="2" t="s">
        <v>26</v>
      </c>
      <c r="F14" s="2" t="s">
        <v>7</v>
      </c>
      <c r="G14" s="4">
        <v>43552</v>
      </c>
      <c r="H14" s="2">
        <v>6055000</v>
      </c>
      <c r="I14" s="2">
        <v>346950.45130000002</v>
      </c>
    </row>
    <row r="15" spans="1:9" x14ac:dyDescent="0.25">
      <c r="A15" s="2" t="s">
        <v>9080</v>
      </c>
      <c r="B15" s="2" t="s">
        <v>9079</v>
      </c>
      <c r="C15" s="2" t="s">
        <v>9081</v>
      </c>
      <c r="D15" s="2" t="s">
        <v>9082</v>
      </c>
      <c r="E15" s="2" t="s">
        <v>26</v>
      </c>
      <c r="F15" s="2" t="s">
        <v>7</v>
      </c>
      <c r="G15" s="4">
        <v>43495</v>
      </c>
      <c r="H15" s="2">
        <v>819000</v>
      </c>
      <c r="I15" s="2">
        <v>42870.916799999999</v>
      </c>
    </row>
    <row r="16" spans="1:9" x14ac:dyDescent="0.25">
      <c r="A16" s="2" t="s">
        <v>10549</v>
      </c>
      <c r="B16" s="2" t="s">
        <v>10548</v>
      </c>
      <c r="C16" s="2" t="s">
        <v>10550</v>
      </c>
      <c r="D16" s="2" t="s">
        <v>10551</v>
      </c>
      <c r="E16" s="2" t="s">
        <v>26</v>
      </c>
      <c r="F16" s="2" t="s">
        <v>7</v>
      </c>
      <c r="G16" s="4">
        <v>43748</v>
      </c>
      <c r="H16" s="2">
        <v>2250000</v>
      </c>
      <c r="I16" s="2">
        <v>117461.592</v>
      </c>
    </row>
    <row r="17" spans="1:9" x14ac:dyDescent="0.25">
      <c r="A17" s="2" t="s">
        <v>4360</v>
      </c>
      <c r="B17" s="2" t="s">
        <v>4359</v>
      </c>
      <c r="C17" s="2" t="s">
        <v>4361</v>
      </c>
      <c r="D17" s="2" t="s">
        <v>4362</v>
      </c>
      <c r="E17" s="2" t="s">
        <v>26</v>
      </c>
      <c r="F17" s="2" t="s">
        <v>7</v>
      </c>
      <c r="G17" s="4">
        <v>43483</v>
      </c>
      <c r="H17" s="2">
        <v>1620000</v>
      </c>
      <c r="I17" s="2">
        <v>101199.46400000001</v>
      </c>
    </row>
    <row r="18" spans="1:9" x14ac:dyDescent="0.25">
      <c r="A18" s="2" t="s">
        <v>2011</v>
      </c>
      <c r="B18" s="2" t="s">
        <v>2010</v>
      </c>
      <c r="C18" s="2" t="s">
        <v>2012</v>
      </c>
      <c r="D18" s="2" t="s">
        <v>2013</v>
      </c>
      <c r="E18" s="2" t="s">
        <v>26</v>
      </c>
      <c r="F18" s="2" t="s">
        <v>7</v>
      </c>
      <c r="G18" s="4">
        <v>43473</v>
      </c>
      <c r="H18" s="2">
        <v>1350000</v>
      </c>
      <c r="I18" s="2">
        <v>77897.098499999993</v>
      </c>
    </row>
    <row r="19" spans="1:9" x14ac:dyDescent="0.25">
      <c r="A19" s="2" t="s">
        <v>295</v>
      </c>
      <c r="B19" s="2" t="s">
        <v>293</v>
      </c>
      <c r="C19" s="2" t="s">
        <v>297</v>
      </c>
      <c r="D19" s="2" t="s">
        <v>298</v>
      </c>
      <c r="E19" s="2" t="s">
        <v>26</v>
      </c>
      <c r="F19" s="2" t="s">
        <v>7</v>
      </c>
      <c r="G19" s="4">
        <v>43501</v>
      </c>
      <c r="H19" s="2">
        <v>1980148</v>
      </c>
      <c r="I19" s="2">
        <v>249971.33129999999</v>
      </c>
    </row>
    <row r="20" spans="1:9" x14ac:dyDescent="0.25">
      <c r="A20" s="2" t="s">
        <v>9725</v>
      </c>
      <c r="B20" s="2" t="s">
        <v>9724</v>
      </c>
      <c r="C20" s="2" t="s">
        <v>9726</v>
      </c>
      <c r="D20" s="2" t="s">
        <v>9727</v>
      </c>
      <c r="E20" s="2" t="s">
        <v>26</v>
      </c>
      <c r="F20" s="2" t="s">
        <v>7</v>
      </c>
      <c r="G20" s="4">
        <v>43472</v>
      </c>
      <c r="H20" s="2">
        <v>1000000</v>
      </c>
      <c r="I20" s="2">
        <v>50175.783300000003</v>
      </c>
    </row>
    <row r="21" spans="1:9" x14ac:dyDescent="0.25">
      <c r="A21" s="2" t="s">
        <v>3466</v>
      </c>
      <c r="B21" s="2" t="s">
        <v>3465</v>
      </c>
      <c r="C21" s="2" t="s">
        <v>3467</v>
      </c>
      <c r="D21" s="2" t="s">
        <v>3468</v>
      </c>
      <c r="E21" s="2" t="s">
        <v>26</v>
      </c>
      <c r="F21" s="2" t="s">
        <v>7</v>
      </c>
      <c r="G21" s="4">
        <v>43704</v>
      </c>
      <c r="H21" s="2">
        <v>735000</v>
      </c>
      <c r="I21" s="2">
        <v>37591.953000000001</v>
      </c>
    </row>
    <row r="22" spans="1:9" x14ac:dyDescent="0.25">
      <c r="A22" s="2" t="s">
        <v>6353</v>
      </c>
      <c r="B22" s="2" t="s">
        <v>6352</v>
      </c>
      <c r="C22" s="2" t="s">
        <v>6208</v>
      </c>
      <c r="D22" s="2" t="s">
        <v>6209</v>
      </c>
      <c r="E22" s="2" t="s">
        <v>26</v>
      </c>
      <c r="F22" s="2" t="s">
        <v>7</v>
      </c>
      <c r="G22" s="4">
        <v>43544</v>
      </c>
      <c r="H22" s="2">
        <v>1398000</v>
      </c>
      <c r="I22" s="2">
        <v>77551.032000000007</v>
      </c>
    </row>
    <row r="23" spans="1:9" x14ac:dyDescent="0.25">
      <c r="A23" s="2" t="s">
        <v>4901</v>
      </c>
      <c r="B23" s="2" t="s">
        <v>4900</v>
      </c>
      <c r="C23" s="2" t="s">
        <v>4902</v>
      </c>
      <c r="D23" s="2" t="s">
        <v>4903</v>
      </c>
      <c r="E23" s="2" t="s">
        <v>26</v>
      </c>
      <c r="F23" s="2" t="s">
        <v>7</v>
      </c>
      <c r="G23" s="4">
        <v>43578</v>
      </c>
      <c r="H23" s="2">
        <v>2000000</v>
      </c>
      <c r="I23" s="2">
        <v>83612.712</v>
      </c>
    </row>
    <row r="24" spans="1:9" x14ac:dyDescent="0.25">
      <c r="A24" s="2" t="s">
        <v>7715</v>
      </c>
      <c r="B24" s="2" t="s">
        <v>7714</v>
      </c>
      <c r="C24" s="2" t="s">
        <v>7690</v>
      </c>
      <c r="D24" s="2" t="s">
        <v>7691</v>
      </c>
      <c r="E24" s="2" t="s">
        <v>26</v>
      </c>
      <c r="F24" s="2" t="s">
        <v>7</v>
      </c>
      <c r="G24" s="4">
        <v>43545</v>
      </c>
      <c r="H24" s="2">
        <v>996396</v>
      </c>
      <c r="I24" s="2">
        <v>18724.583999999999</v>
      </c>
    </row>
    <row r="25" spans="1:9" x14ac:dyDescent="0.25">
      <c r="A25" s="2" t="s">
        <v>10613</v>
      </c>
      <c r="B25" s="2" t="s">
        <v>10612</v>
      </c>
      <c r="C25" s="2" t="s">
        <v>10614</v>
      </c>
      <c r="D25" s="2" t="s">
        <v>10615</v>
      </c>
      <c r="E25" s="2" t="s">
        <v>26</v>
      </c>
      <c r="F25" s="2" t="s">
        <v>7</v>
      </c>
      <c r="G25" s="4">
        <v>43607</v>
      </c>
      <c r="H25" s="2">
        <v>2528000</v>
      </c>
      <c r="I25" s="2">
        <v>264470.22690000001</v>
      </c>
    </row>
    <row r="26" spans="1:9" x14ac:dyDescent="0.25">
      <c r="A26" s="2" t="s">
        <v>1761</v>
      </c>
      <c r="B26" s="2" t="s">
        <v>1760</v>
      </c>
      <c r="C26" s="2" t="s">
        <v>1716</v>
      </c>
      <c r="D26" s="2" t="s">
        <v>1717</v>
      </c>
      <c r="E26" s="2" t="s">
        <v>26</v>
      </c>
      <c r="F26" s="2" t="s">
        <v>7</v>
      </c>
      <c r="G26" s="4">
        <v>43489</v>
      </c>
      <c r="H26" s="2">
        <v>2842000</v>
      </c>
      <c r="I26" s="2">
        <v>178411.64850000001</v>
      </c>
    </row>
    <row r="27" spans="1:9" x14ac:dyDescent="0.25">
      <c r="A27" s="2" t="s">
        <v>3003</v>
      </c>
      <c r="B27" s="2" t="s">
        <v>3002</v>
      </c>
      <c r="C27" s="2" t="s">
        <v>2960</v>
      </c>
      <c r="D27" s="2" t="s">
        <v>2961</v>
      </c>
      <c r="E27" s="2" t="s">
        <v>26</v>
      </c>
      <c r="F27" s="2" t="s">
        <v>7</v>
      </c>
      <c r="G27" s="4">
        <v>43481</v>
      </c>
      <c r="H27" s="2">
        <v>4000000</v>
      </c>
      <c r="I27" s="2">
        <v>240117.848</v>
      </c>
    </row>
    <row r="28" spans="1:9" x14ac:dyDescent="0.25">
      <c r="A28" s="2" t="s">
        <v>8510</v>
      </c>
      <c r="B28" s="2" t="s">
        <v>8509</v>
      </c>
      <c r="C28" s="2" t="s">
        <v>8511</v>
      </c>
      <c r="D28" s="2" t="s">
        <v>8512</v>
      </c>
      <c r="E28" s="2" t="s">
        <v>26</v>
      </c>
      <c r="F28" s="2" t="s">
        <v>7</v>
      </c>
      <c r="G28" s="4">
        <v>43476</v>
      </c>
      <c r="H28" s="2">
        <v>130000</v>
      </c>
      <c r="I28" s="2">
        <v>2460.5439999999999</v>
      </c>
    </row>
    <row r="29" spans="1:9" x14ac:dyDescent="0.25">
      <c r="A29" s="2" t="s">
        <v>7689</v>
      </c>
      <c r="B29" s="2" t="s">
        <v>7688</v>
      </c>
      <c r="C29" s="2" t="s">
        <v>7690</v>
      </c>
      <c r="D29" s="2" t="s">
        <v>7691</v>
      </c>
      <c r="E29" s="2" t="s">
        <v>26</v>
      </c>
      <c r="F29" s="2" t="s">
        <v>7</v>
      </c>
      <c r="G29" s="4">
        <v>43545</v>
      </c>
      <c r="H29" s="2">
        <v>6895000</v>
      </c>
      <c r="I29" s="2">
        <v>290249.28000000003</v>
      </c>
    </row>
    <row r="30" spans="1:9" x14ac:dyDescent="0.25">
      <c r="A30" s="2" t="s">
        <v>10737</v>
      </c>
      <c r="B30" s="2" t="s">
        <v>10736</v>
      </c>
      <c r="C30" s="2" t="s">
        <v>10738</v>
      </c>
      <c r="D30" s="2" t="s">
        <v>10739</v>
      </c>
      <c r="E30" s="2" t="s">
        <v>26</v>
      </c>
      <c r="F30" s="2" t="s">
        <v>7</v>
      </c>
      <c r="G30" s="4">
        <v>43552</v>
      </c>
      <c r="H30" s="2">
        <v>569910</v>
      </c>
      <c r="I30" s="2">
        <v>26622.077600000001</v>
      </c>
    </row>
    <row r="31" spans="1:9" x14ac:dyDescent="0.25">
      <c r="A31" s="2" t="s">
        <v>8275</v>
      </c>
      <c r="B31" s="2" t="s">
        <v>8274</v>
      </c>
      <c r="C31" s="2" t="s">
        <v>8276</v>
      </c>
      <c r="D31" s="2" t="s">
        <v>8277</v>
      </c>
      <c r="E31" s="2" t="s">
        <v>26</v>
      </c>
      <c r="F31" s="2" t="s">
        <v>7</v>
      </c>
      <c r="G31" s="4">
        <v>43782</v>
      </c>
      <c r="H31" s="2">
        <v>3111688</v>
      </c>
      <c r="I31" s="2">
        <v>255313.92300000001</v>
      </c>
    </row>
    <row r="32" spans="1:9" x14ac:dyDescent="0.25">
      <c r="A32" s="2" t="s">
        <v>4049</v>
      </c>
      <c r="B32" s="2" t="s">
        <v>4048</v>
      </c>
      <c r="C32" s="2" t="s">
        <v>4040</v>
      </c>
      <c r="D32" s="2" t="s">
        <v>4041</v>
      </c>
      <c r="E32" s="2" t="s">
        <v>26</v>
      </c>
      <c r="F32" s="2" t="s">
        <v>7</v>
      </c>
      <c r="G32" s="4">
        <v>43473</v>
      </c>
      <c r="H32" s="2">
        <v>5506000</v>
      </c>
      <c r="I32" s="2">
        <v>318959.4963</v>
      </c>
    </row>
    <row r="33" spans="1:9" x14ac:dyDescent="0.25">
      <c r="A33" s="2" t="s">
        <v>8593</v>
      </c>
      <c r="B33" s="2" t="s">
        <v>8591</v>
      </c>
      <c r="C33" s="2" t="s">
        <v>8594</v>
      </c>
      <c r="D33" s="2" t="s">
        <v>8595</v>
      </c>
      <c r="E33" s="2" t="s">
        <v>26</v>
      </c>
      <c r="F33" s="2" t="s">
        <v>7</v>
      </c>
      <c r="G33" s="4">
        <v>43763</v>
      </c>
      <c r="H33" s="2">
        <v>2057000</v>
      </c>
      <c r="I33" s="2">
        <v>116467.95299999999</v>
      </c>
    </row>
    <row r="34" spans="1:9" x14ac:dyDescent="0.25">
      <c r="A34" s="2" t="s">
        <v>8592</v>
      </c>
      <c r="B34" s="2" t="s">
        <v>8590</v>
      </c>
      <c r="C34" s="2" t="s">
        <v>8594</v>
      </c>
      <c r="D34" s="2" t="s">
        <v>8595</v>
      </c>
      <c r="E34" s="2" t="s">
        <v>26</v>
      </c>
      <c r="F34" s="2" t="s">
        <v>7</v>
      </c>
      <c r="G34" s="4">
        <v>43763</v>
      </c>
      <c r="H34" s="2">
        <v>849000</v>
      </c>
      <c r="I34" s="2">
        <v>62410.532899999998</v>
      </c>
    </row>
    <row r="35" spans="1:9" x14ac:dyDescent="0.25">
      <c r="A35" s="2" t="s">
        <v>2983</v>
      </c>
      <c r="B35" s="2" t="s">
        <v>2982</v>
      </c>
      <c r="C35" s="2" t="s">
        <v>2984</v>
      </c>
      <c r="D35" s="2" t="s">
        <v>2985</v>
      </c>
      <c r="E35" s="2" t="s">
        <v>26</v>
      </c>
      <c r="F35" s="2" t="s">
        <v>7</v>
      </c>
      <c r="G35" s="4">
        <v>43473</v>
      </c>
      <c r="H35" s="2">
        <v>377882</v>
      </c>
      <c r="I35" s="2">
        <v>17449.513599999998</v>
      </c>
    </row>
    <row r="36" spans="1:9" x14ac:dyDescent="0.25">
      <c r="A36" s="2" t="s">
        <v>852</v>
      </c>
      <c r="B36" s="2" t="s">
        <v>851</v>
      </c>
      <c r="C36" s="2" t="s">
        <v>853</v>
      </c>
      <c r="D36" s="2" t="s">
        <v>854</v>
      </c>
      <c r="E36" s="2" t="s">
        <v>26</v>
      </c>
      <c r="F36" s="2" t="s">
        <v>7</v>
      </c>
      <c r="G36" s="4">
        <v>43476</v>
      </c>
      <c r="H36" s="2">
        <v>1892004</v>
      </c>
      <c r="I36" s="2">
        <v>115223.59639999999</v>
      </c>
    </row>
    <row r="37" spans="1:9" x14ac:dyDescent="0.25">
      <c r="A37" s="2" t="s">
        <v>1385</v>
      </c>
      <c r="B37" s="2" t="s">
        <v>1384</v>
      </c>
      <c r="C37" s="2" t="s">
        <v>1386</v>
      </c>
      <c r="D37" s="2" t="s">
        <v>1387</v>
      </c>
      <c r="E37" s="2" t="s">
        <v>26</v>
      </c>
      <c r="F37" s="2" t="s">
        <v>7</v>
      </c>
      <c r="G37" s="4">
        <v>43626</v>
      </c>
      <c r="H37" s="2">
        <v>655000</v>
      </c>
      <c r="I37" s="2">
        <v>38559.906000000003</v>
      </c>
    </row>
    <row r="38" spans="1:9" x14ac:dyDescent="0.25">
      <c r="A38" s="2" t="s">
        <v>10632</v>
      </c>
      <c r="B38" s="2" t="s">
        <v>10630</v>
      </c>
      <c r="C38" s="2" t="s">
        <v>10634</v>
      </c>
      <c r="D38" s="2" t="s">
        <v>10635</v>
      </c>
      <c r="E38" s="2" t="s">
        <v>26</v>
      </c>
      <c r="F38" s="2" t="s">
        <v>7</v>
      </c>
      <c r="G38" s="4">
        <v>43634</v>
      </c>
      <c r="H38" s="2">
        <v>1889100</v>
      </c>
      <c r="I38" s="2">
        <v>218835.40100000001</v>
      </c>
    </row>
    <row r="39" spans="1:9" x14ac:dyDescent="0.25">
      <c r="A39" s="2" t="s">
        <v>10801</v>
      </c>
      <c r="B39" s="2" t="s">
        <v>10800</v>
      </c>
      <c r="C39" s="2" t="s">
        <v>10802</v>
      </c>
      <c r="D39" s="2" t="s">
        <v>10803</v>
      </c>
      <c r="E39" s="2" t="s">
        <v>26</v>
      </c>
      <c r="F39" s="2" t="s">
        <v>7</v>
      </c>
      <c r="G39" s="4">
        <v>43480</v>
      </c>
      <c r="H39" s="2">
        <v>2370000</v>
      </c>
      <c r="I39" s="2">
        <v>109232.4633</v>
      </c>
    </row>
    <row r="40" spans="1:9" x14ac:dyDescent="0.25">
      <c r="A40" s="2" t="s">
        <v>10439</v>
      </c>
      <c r="B40" s="2" t="s">
        <v>10437</v>
      </c>
      <c r="C40" s="2" t="s">
        <v>10441</v>
      </c>
      <c r="D40" s="2" t="s">
        <v>10442</v>
      </c>
      <c r="E40" s="2" t="s">
        <v>26</v>
      </c>
      <c r="F40" s="2" t="s">
        <v>7</v>
      </c>
      <c r="G40" s="4">
        <v>43788</v>
      </c>
      <c r="H40" s="2">
        <v>180000</v>
      </c>
      <c r="I40" s="2">
        <v>6278.8966</v>
      </c>
    </row>
    <row r="41" spans="1:9" x14ac:dyDescent="0.25">
      <c r="A41" s="2" t="s">
        <v>11497</v>
      </c>
      <c r="B41" s="2" t="s">
        <v>11496</v>
      </c>
      <c r="C41" s="2" t="s">
        <v>11498</v>
      </c>
      <c r="D41" s="2" t="s">
        <v>11499</v>
      </c>
      <c r="E41" s="2" t="s">
        <v>26</v>
      </c>
      <c r="F41" s="2" t="s">
        <v>7</v>
      </c>
      <c r="G41" s="4">
        <v>43752</v>
      </c>
      <c r="H41" s="2">
        <v>182000</v>
      </c>
      <c r="I41" s="2">
        <v>10058.469499999999</v>
      </c>
    </row>
    <row r="42" spans="1:9" x14ac:dyDescent="0.25">
      <c r="A42" s="2" t="s">
        <v>7853</v>
      </c>
      <c r="B42" s="2" t="s">
        <v>7852</v>
      </c>
      <c r="C42" s="2" t="s">
        <v>7854</v>
      </c>
      <c r="D42" s="2" t="s">
        <v>7855</v>
      </c>
      <c r="E42" s="2" t="s">
        <v>26</v>
      </c>
      <c r="F42" s="2" t="s">
        <v>7</v>
      </c>
      <c r="G42" s="4">
        <v>43741</v>
      </c>
      <c r="H42" s="2">
        <v>4350000</v>
      </c>
      <c r="I42" s="2">
        <v>357500.61580000003</v>
      </c>
    </row>
    <row r="43" spans="1:9" x14ac:dyDescent="0.25">
      <c r="A43" s="2" t="s">
        <v>10838</v>
      </c>
      <c r="B43" s="2" t="s">
        <v>10837</v>
      </c>
      <c r="C43" s="2" t="s">
        <v>10839</v>
      </c>
      <c r="D43" s="2" t="s">
        <v>10840</v>
      </c>
      <c r="E43" s="2" t="s">
        <v>26</v>
      </c>
      <c r="F43" s="2" t="s">
        <v>7</v>
      </c>
      <c r="G43" s="4">
        <v>43784</v>
      </c>
      <c r="H43" s="2">
        <v>540000</v>
      </c>
      <c r="I43" s="2">
        <v>50209.850700000003</v>
      </c>
    </row>
    <row r="44" spans="1:9" x14ac:dyDescent="0.25">
      <c r="A44" s="2" t="s">
        <v>1653</v>
      </c>
      <c r="B44" s="2" t="s">
        <v>1652</v>
      </c>
      <c r="C44" s="2" t="s">
        <v>1654</v>
      </c>
      <c r="D44" s="2" t="s">
        <v>1655</v>
      </c>
      <c r="E44" s="2" t="s">
        <v>26</v>
      </c>
      <c r="F44" s="2" t="s">
        <v>7</v>
      </c>
      <c r="G44" s="4">
        <v>43495</v>
      </c>
      <c r="H44" s="2">
        <v>315000</v>
      </c>
      <c r="I44" s="2">
        <v>11115.367700000001</v>
      </c>
    </row>
    <row r="45" spans="1:9" x14ac:dyDescent="0.25">
      <c r="A45" s="2" t="s">
        <v>4925</v>
      </c>
      <c r="B45" s="2" t="s">
        <v>4924</v>
      </c>
      <c r="C45" s="2" t="s">
        <v>4926</v>
      </c>
      <c r="D45" s="2" t="s">
        <v>4927</v>
      </c>
      <c r="E45" s="2" t="s">
        <v>26</v>
      </c>
      <c r="F45" s="2" t="s">
        <v>7</v>
      </c>
      <c r="G45" s="4">
        <v>43607</v>
      </c>
      <c r="H45" s="2">
        <v>877659</v>
      </c>
      <c r="I45" s="2">
        <v>51690.329400000002</v>
      </c>
    </row>
    <row r="46" spans="1:9" x14ac:dyDescent="0.25">
      <c r="A46" s="2" t="s">
        <v>4267</v>
      </c>
      <c r="B46" s="2" t="s">
        <v>4266</v>
      </c>
      <c r="C46" s="2" t="s">
        <v>4218</v>
      </c>
      <c r="D46" s="2" t="s">
        <v>4219</v>
      </c>
      <c r="E46" s="2" t="s">
        <v>29</v>
      </c>
      <c r="F46" s="2" t="s">
        <v>7</v>
      </c>
      <c r="G46" s="4">
        <v>43580</v>
      </c>
      <c r="H46" s="2">
        <v>50940924</v>
      </c>
      <c r="I46" s="2">
        <v>2448739.5265000002</v>
      </c>
    </row>
    <row r="47" spans="1:9" x14ac:dyDescent="0.25">
      <c r="A47" s="2" t="s">
        <v>11539</v>
      </c>
      <c r="B47" s="2" t="s">
        <v>11538</v>
      </c>
      <c r="C47" s="2" t="s">
        <v>11540</v>
      </c>
      <c r="D47" s="2" t="s">
        <v>11541</v>
      </c>
      <c r="E47" s="2" t="s">
        <v>29</v>
      </c>
      <c r="F47" s="2" t="s">
        <v>7</v>
      </c>
      <c r="G47" s="4">
        <v>43495</v>
      </c>
      <c r="H47" s="2">
        <v>1590000</v>
      </c>
      <c r="I47" s="2">
        <v>198469.9002</v>
      </c>
    </row>
    <row r="48" spans="1:9" x14ac:dyDescent="0.25">
      <c r="A48" s="2" t="s">
        <v>6553</v>
      </c>
      <c r="B48" s="2" t="s">
        <v>6552</v>
      </c>
      <c r="C48" s="2" t="s">
        <v>6554</v>
      </c>
      <c r="D48" s="2" t="s">
        <v>6555</v>
      </c>
      <c r="E48" s="2" t="s">
        <v>29</v>
      </c>
      <c r="F48" s="2" t="s">
        <v>7</v>
      </c>
      <c r="G48" s="4">
        <v>43480</v>
      </c>
      <c r="H48" s="2">
        <v>50000000</v>
      </c>
      <c r="I48" s="2">
        <v>5205570.1919999998</v>
      </c>
    </row>
    <row r="49" spans="1:9" x14ac:dyDescent="0.25">
      <c r="A49" s="2" t="s">
        <v>1148</v>
      </c>
      <c r="B49" s="2" t="s">
        <v>1147</v>
      </c>
      <c r="C49" s="2" t="s">
        <v>1149</v>
      </c>
      <c r="D49" s="2" t="s">
        <v>1150</v>
      </c>
      <c r="E49" s="2" t="s">
        <v>29</v>
      </c>
      <c r="F49" s="2" t="s">
        <v>7</v>
      </c>
      <c r="G49" s="4">
        <v>43614</v>
      </c>
      <c r="H49" s="2">
        <v>710000</v>
      </c>
      <c r="I49" s="2">
        <v>78276.395900000003</v>
      </c>
    </row>
    <row r="50" spans="1:9" x14ac:dyDescent="0.25">
      <c r="A50" s="2" t="s">
        <v>2325</v>
      </c>
      <c r="B50" s="2" t="s">
        <v>2322</v>
      </c>
      <c r="C50" s="2" t="s">
        <v>2330</v>
      </c>
      <c r="D50" s="2" t="s">
        <v>2331</v>
      </c>
      <c r="E50" s="2" t="s">
        <v>29</v>
      </c>
      <c r="F50" s="2" t="s">
        <v>7</v>
      </c>
      <c r="G50" s="4">
        <v>43650</v>
      </c>
      <c r="H50" s="2">
        <v>13500000</v>
      </c>
      <c r="I50" s="2">
        <v>618232.42559999996</v>
      </c>
    </row>
    <row r="51" spans="1:9" x14ac:dyDescent="0.25">
      <c r="A51" s="2" t="s">
        <v>3091</v>
      </c>
      <c r="B51" s="2" t="s">
        <v>3090</v>
      </c>
      <c r="C51" s="2" t="s">
        <v>3092</v>
      </c>
      <c r="D51" s="2" t="s">
        <v>3093</v>
      </c>
      <c r="E51" s="2" t="s">
        <v>3094</v>
      </c>
      <c r="F51" s="2" t="s">
        <v>7</v>
      </c>
      <c r="G51" s="4">
        <v>43546</v>
      </c>
      <c r="H51" s="2">
        <v>772800</v>
      </c>
      <c r="I51" s="2">
        <v>36763.186099999999</v>
      </c>
    </row>
    <row r="52" spans="1:9" x14ac:dyDescent="0.25">
      <c r="A52" s="2" t="s">
        <v>3116</v>
      </c>
      <c r="B52" s="2" t="s">
        <v>3115</v>
      </c>
      <c r="C52" s="2" t="s">
        <v>3117</v>
      </c>
      <c r="D52" s="2" t="s">
        <v>3118</v>
      </c>
      <c r="E52" s="2" t="s">
        <v>26</v>
      </c>
      <c r="F52" s="2" t="s">
        <v>7</v>
      </c>
      <c r="G52" s="4">
        <v>43720</v>
      </c>
      <c r="H52" s="2">
        <v>693000</v>
      </c>
      <c r="I52" s="2">
        <v>34370.176899999999</v>
      </c>
    </row>
    <row r="53" spans="1:9" x14ac:dyDescent="0.25">
      <c r="A53" s="2" t="s">
        <v>8933</v>
      </c>
      <c r="B53" s="2" t="s">
        <v>8931</v>
      </c>
      <c r="C53" s="2" t="s">
        <v>8935</v>
      </c>
      <c r="D53" s="2" t="s">
        <v>8936</v>
      </c>
      <c r="E53" s="2" t="s">
        <v>26</v>
      </c>
      <c r="F53" s="2" t="s">
        <v>7</v>
      </c>
      <c r="G53" s="4">
        <v>43503</v>
      </c>
      <c r="H53" s="2">
        <v>283000</v>
      </c>
      <c r="I53" s="2">
        <v>17424.413499999999</v>
      </c>
    </row>
    <row r="54" spans="1:9" x14ac:dyDescent="0.25">
      <c r="A54" s="2" t="s">
        <v>2779</v>
      </c>
      <c r="B54" s="2" t="s">
        <v>2778</v>
      </c>
      <c r="C54" s="2" t="s">
        <v>2750</v>
      </c>
      <c r="D54" s="2" t="s">
        <v>2751</v>
      </c>
      <c r="E54" s="2" t="s">
        <v>26</v>
      </c>
      <c r="F54" s="2" t="s">
        <v>7</v>
      </c>
      <c r="G54" s="4">
        <v>43585</v>
      </c>
      <c r="H54" s="2">
        <v>4734710.74</v>
      </c>
      <c r="I54" s="2">
        <v>274915.31199999998</v>
      </c>
    </row>
    <row r="55" spans="1:9" x14ac:dyDescent="0.25">
      <c r="A55" s="2" t="s">
        <v>3567</v>
      </c>
      <c r="B55" s="2" t="s">
        <v>3566</v>
      </c>
      <c r="C55" s="2" t="s">
        <v>3568</v>
      </c>
      <c r="D55" s="2" t="s">
        <v>3569</v>
      </c>
      <c r="E55" s="2" t="s">
        <v>26</v>
      </c>
      <c r="F55" s="2" t="s">
        <v>7</v>
      </c>
      <c r="G55" s="4">
        <v>43521</v>
      </c>
      <c r="H55" s="2">
        <v>8128109</v>
      </c>
      <c r="I55" s="2">
        <v>675581.0638</v>
      </c>
    </row>
    <row r="56" spans="1:9" x14ac:dyDescent="0.25">
      <c r="A56" s="2" t="s">
        <v>2827</v>
      </c>
      <c r="B56" s="2" t="s">
        <v>2826</v>
      </c>
      <c r="C56" s="2" t="s">
        <v>2802</v>
      </c>
      <c r="D56" s="2" t="s">
        <v>2803</v>
      </c>
      <c r="E56" s="2" t="s">
        <v>26</v>
      </c>
      <c r="F56" s="2" t="s">
        <v>7</v>
      </c>
      <c r="G56" s="4">
        <v>43564</v>
      </c>
      <c r="H56" s="2">
        <v>1170000</v>
      </c>
      <c r="I56" s="2">
        <v>54553.145199999999</v>
      </c>
    </row>
    <row r="57" spans="1:9" x14ac:dyDescent="0.25">
      <c r="A57" s="2" t="s">
        <v>9212</v>
      </c>
      <c r="B57" s="2" t="s">
        <v>9211</v>
      </c>
      <c r="C57" s="2" t="s">
        <v>9213</v>
      </c>
      <c r="D57" s="2" t="s">
        <v>9214</v>
      </c>
      <c r="E57" s="2" t="s">
        <v>26</v>
      </c>
      <c r="F57" s="2" t="s">
        <v>7</v>
      </c>
      <c r="G57" s="4">
        <v>43544</v>
      </c>
      <c r="H57" s="2">
        <v>2103321</v>
      </c>
      <c r="I57" s="2">
        <v>98464.184899999993</v>
      </c>
    </row>
    <row r="58" spans="1:9" x14ac:dyDescent="0.25">
      <c r="A58" s="2" t="s">
        <v>7875</v>
      </c>
      <c r="B58" s="2" t="s">
        <v>7874</v>
      </c>
      <c r="C58" s="2" t="s">
        <v>7876</v>
      </c>
      <c r="D58" s="2" t="s">
        <v>7877</v>
      </c>
      <c r="E58" s="2" t="s">
        <v>26</v>
      </c>
      <c r="F58" s="2" t="s">
        <v>7</v>
      </c>
      <c r="G58" s="4">
        <v>43479</v>
      </c>
      <c r="H58" s="2">
        <v>1237500</v>
      </c>
      <c r="I58" s="2">
        <v>71583.438800000004</v>
      </c>
    </row>
    <row r="59" spans="1:9" x14ac:dyDescent="0.25">
      <c r="A59" s="2" t="s">
        <v>152</v>
      </c>
      <c r="B59" s="2" t="s">
        <v>151</v>
      </c>
      <c r="C59" s="2" t="s">
        <v>153</v>
      </c>
      <c r="D59" s="2" t="s">
        <v>154</v>
      </c>
      <c r="E59" s="2" t="s">
        <v>26</v>
      </c>
      <c r="F59" s="2" t="s">
        <v>7</v>
      </c>
      <c r="G59" s="4">
        <v>43671</v>
      </c>
      <c r="H59" s="2">
        <v>950000</v>
      </c>
      <c r="I59" s="2">
        <v>72639.775099999999</v>
      </c>
    </row>
    <row r="60" spans="1:9" x14ac:dyDescent="0.25">
      <c r="A60" s="2" t="s">
        <v>7169</v>
      </c>
      <c r="B60" s="2" t="s">
        <v>7166</v>
      </c>
      <c r="C60" s="2" t="s">
        <v>7172</v>
      </c>
      <c r="D60" s="2" t="s">
        <v>7173</v>
      </c>
      <c r="E60" s="2" t="s">
        <v>26</v>
      </c>
      <c r="F60" s="2" t="s">
        <v>7</v>
      </c>
      <c r="G60" s="4">
        <v>43532</v>
      </c>
      <c r="H60" s="2">
        <v>1765088</v>
      </c>
      <c r="I60" s="2">
        <v>167865.64</v>
      </c>
    </row>
    <row r="61" spans="1:9" x14ac:dyDescent="0.25">
      <c r="A61" s="2" t="s">
        <v>10645</v>
      </c>
      <c r="B61" s="2" t="s">
        <v>10643</v>
      </c>
      <c r="C61" s="2" t="s">
        <v>10648</v>
      </c>
      <c r="D61" s="2" t="s">
        <v>10649</v>
      </c>
      <c r="E61" s="2" t="s">
        <v>26</v>
      </c>
      <c r="F61" s="2" t="s">
        <v>7</v>
      </c>
      <c r="G61" s="4">
        <v>43607</v>
      </c>
      <c r="H61" s="2">
        <v>895500</v>
      </c>
      <c r="I61" s="2">
        <v>61916.188600000001</v>
      </c>
    </row>
    <row r="62" spans="1:9" x14ac:dyDescent="0.25">
      <c r="A62" s="2" t="s">
        <v>9344</v>
      </c>
      <c r="B62" s="2" t="s">
        <v>9343</v>
      </c>
      <c r="C62" s="2" t="s">
        <v>9345</v>
      </c>
      <c r="D62" s="2" t="s">
        <v>9346</v>
      </c>
      <c r="E62" s="2" t="s">
        <v>26</v>
      </c>
      <c r="F62" s="2" t="s">
        <v>7</v>
      </c>
      <c r="G62" s="4">
        <v>43531</v>
      </c>
      <c r="H62" s="2">
        <v>4102600</v>
      </c>
      <c r="I62" s="2">
        <v>430974.56660000002</v>
      </c>
    </row>
    <row r="63" spans="1:9" x14ac:dyDescent="0.25">
      <c r="A63" s="2" t="s">
        <v>3683</v>
      </c>
      <c r="B63" s="2" t="s">
        <v>3682</v>
      </c>
      <c r="C63" s="2" t="s">
        <v>3684</v>
      </c>
      <c r="D63" s="2" t="s">
        <v>3685</v>
      </c>
      <c r="E63" s="2" t="s">
        <v>26</v>
      </c>
      <c r="F63" s="2" t="s">
        <v>7</v>
      </c>
      <c r="G63" s="4">
        <v>43539</v>
      </c>
      <c r="H63" s="2">
        <v>410000</v>
      </c>
      <c r="I63" s="2">
        <v>22334.130499999999</v>
      </c>
    </row>
    <row r="64" spans="1:9" x14ac:dyDescent="0.25">
      <c r="A64" s="2" t="s">
        <v>556</v>
      </c>
      <c r="B64" s="2" t="s">
        <v>555</v>
      </c>
      <c r="C64" s="2" t="s">
        <v>557</v>
      </c>
      <c r="D64" s="2" t="s">
        <v>558</v>
      </c>
      <c r="E64" s="2" t="s">
        <v>26</v>
      </c>
      <c r="F64" s="2" t="s">
        <v>7</v>
      </c>
      <c r="G64" s="4">
        <v>43545</v>
      </c>
      <c r="H64" s="2">
        <v>15487800</v>
      </c>
      <c r="I64" s="2">
        <v>762994.68440000003</v>
      </c>
    </row>
    <row r="65" spans="1:9" x14ac:dyDescent="0.25">
      <c r="A65" s="2" t="s">
        <v>2525</v>
      </c>
      <c r="B65" s="2" t="s">
        <v>2524</v>
      </c>
      <c r="C65" s="2" t="s">
        <v>2526</v>
      </c>
      <c r="D65" s="2" t="s">
        <v>2527</v>
      </c>
      <c r="E65" s="2" t="s">
        <v>26</v>
      </c>
      <c r="F65" s="2" t="s">
        <v>718</v>
      </c>
      <c r="G65" s="4">
        <v>43479</v>
      </c>
      <c r="H65" s="2">
        <v>969800</v>
      </c>
      <c r="I65" s="2">
        <v>0</v>
      </c>
    </row>
    <row r="66" spans="1:9" x14ac:dyDescent="0.25">
      <c r="A66" s="2" t="s">
        <v>3112</v>
      </c>
      <c r="B66" s="2" t="s">
        <v>3110</v>
      </c>
      <c r="C66" s="2" t="s">
        <v>3113</v>
      </c>
      <c r="D66" s="2" t="s">
        <v>3114</v>
      </c>
      <c r="E66" s="2" t="s">
        <v>26</v>
      </c>
      <c r="F66" s="2" t="s">
        <v>7</v>
      </c>
      <c r="G66" s="4">
        <v>43585</v>
      </c>
      <c r="H66" s="2">
        <v>397500</v>
      </c>
      <c r="I66" s="2">
        <v>18756.5059</v>
      </c>
    </row>
    <row r="67" spans="1:9" x14ac:dyDescent="0.25">
      <c r="A67" s="2" t="s">
        <v>10679</v>
      </c>
      <c r="B67" s="2" t="s">
        <v>10678</v>
      </c>
      <c r="C67" s="2" t="s">
        <v>10676</v>
      </c>
      <c r="D67" s="2" t="s">
        <v>10677</v>
      </c>
      <c r="E67" s="2" t="s">
        <v>26</v>
      </c>
      <c r="F67" s="2" t="s">
        <v>718</v>
      </c>
      <c r="G67" s="4">
        <v>43479</v>
      </c>
      <c r="H67" s="2">
        <v>1231000</v>
      </c>
      <c r="I67" s="2">
        <v>0</v>
      </c>
    </row>
    <row r="68" spans="1:9" x14ac:dyDescent="0.25">
      <c r="A68" s="2" t="s">
        <v>9817</v>
      </c>
      <c r="B68" s="2" t="s">
        <v>9816</v>
      </c>
      <c r="C68" s="2" t="s">
        <v>9818</v>
      </c>
      <c r="D68" s="2" t="s">
        <v>9819</v>
      </c>
      <c r="E68" s="2" t="s">
        <v>26</v>
      </c>
      <c r="F68" s="2" t="s">
        <v>7</v>
      </c>
      <c r="G68" s="4">
        <v>43697</v>
      </c>
      <c r="H68" s="2">
        <v>761400</v>
      </c>
      <c r="I68" s="2">
        <v>62507.385600000001</v>
      </c>
    </row>
    <row r="69" spans="1:9" x14ac:dyDescent="0.25">
      <c r="A69" s="2" t="s">
        <v>2693</v>
      </c>
      <c r="B69" s="2" t="s">
        <v>2692</v>
      </c>
      <c r="C69" s="2" t="s">
        <v>2688</v>
      </c>
      <c r="D69" s="2" t="s">
        <v>2689</v>
      </c>
      <c r="E69" s="2" t="s">
        <v>26</v>
      </c>
      <c r="F69" s="2" t="s">
        <v>7</v>
      </c>
      <c r="G69" s="4">
        <v>43483</v>
      </c>
      <c r="H69" s="2">
        <v>1613656</v>
      </c>
      <c r="I69" s="2">
        <v>45877.105000000003</v>
      </c>
    </row>
    <row r="70" spans="1:9" x14ac:dyDescent="0.25">
      <c r="A70" s="2" t="s">
        <v>1975</v>
      </c>
      <c r="B70" s="2" t="s">
        <v>1974</v>
      </c>
      <c r="C70" s="2" t="s">
        <v>1976</v>
      </c>
      <c r="D70" s="2" t="s">
        <v>1977</v>
      </c>
      <c r="E70" s="2" t="s">
        <v>26</v>
      </c>
      <c r="F70" s="2" t="s">
        <v>7</v>
      </c>
      <c r="G70" s="4">
        <v>43475</v>
      </c>
      <c r="H70" s="2">
        <v>1380900</v>
      </c>
      <c r="I70" s="2">
        <v>81185.327499999999</v>
      </c>
    </row>
    <row r="71" spans="1:9" x14ac:dyDescent="0.25">
      <c r="A71" s="2" t="s">
        <v>10755</v>
      </c>
      <c r="B71" s="2" t="s">
        <v>10754</v>
      </c>
      <c r="C71" s="2" t="s">
        <v>10756</v>
      </c>
      <c r="D71" s="2" t="s">
        <v>10757</v>
      </c>
      <c r="E71" s="2" t="s">
        <v>26</v>
      </c>
      <c r="F71" s="2" t="s">
        <v>7</v>
      </c>
      <c r="G71" s="4">
        <v>43476</v>
      </c>
      <c r="H71" s="2">
        <v>2511000</v>
      </c>
      <c r="I71" s="2">
        <v>88759.724100000007</v>
      </c>
    </row>
    <row r="72" spans="1:9" x14ac:dyDescent="0.25">
      <c r="A72" s="2" t="s">
        <v>3111</v>
      </c>
      <c r="B72" s="2" t="s">
        <v>3109</v>
      </c>
      <c r="C72" s="2" t="s">
        <v>3113</v>
      </c>
      <c r="D72" s="2" t="s">
        <v>3114</v>
      </c>
      <c r="E72" s="2" t="s">
        <v>26</v>
      </c>
      <c r="F72" s="2" t="s">
        <v>7</v>
      </c>
      <c r="G72" s="4">
        <v>43585</v>
      </c>
      <c r="H72" s="2">
        <v>259500</v>
      </c>
      <c r="I72" s="2">
        <v>12244.842699999999</v>
      </c>
    </row>
    <row r="73" spans="1:9" x14ac:dyDescent="0.25">
      <c r="A73" s="2" t="s">
        <v>11646</v>
      </c>
      <c r="B73" s="2" t="s">
        <v>11645</v>
      </c>
      <c r="C73" s="2" t="s">
        <v>11647</v>
      </c>
      <c r="D73" s="2" t="s">
        <v>11648</v>
      </c>
      <c r="E73" s="2" t="s">
        <v>26</v>
      </c>
      <c r="F73" s="2" t="s">
        <v>7</v>
      </c>
      <c r="G73" s="4">
        <v>43664</v>
      </c>
      <c r="H73" s="2">
        <v>1350000</v>
      </c>
      <c r="I73" s="2">
        <v>63479.890399999997</v>
      </c>
    </row>
    <row r="74" spans="1:9" x14ac:dyDescent="0.25">
      <c r="A74" s="2" t="s">
        <v>10675</v>
      </c>
      <c r="B74" s="2" t="s">
        <v>10674</v>
      </c>
      <c r="C74" s="2" t="s">
        <v>10676</v>
      </c>
      <c r="D74" s="2" t="s">
        <v>10677</v>
      </c>
      <c r="E74" s="2" t="s">
        <v>26</v>
      </c>
      <c r="F74" s="2" t="s">
        <v>7</v>
      </c>
      <c r="G74" s="4">
        <v>43544</v>
      </c>
      <c r="H74" s="2">
        <v>575000</v>
      </c>
      <c r="I74" s="2">
        <v>38934.290300000001</v>
      </c>
    </row>
    <row r="75" spans="1:9" x14ac:dyDescent="0.25">
      <c r="A75" s="2" t="s">
        <v>2939</v>
      </c>
      <c r="B75" s="2" t="s">
        <v>2936</v>
      </c>
      <c r="C75" s="2" t="s">
        <v>2802</v>
      </c>
      <c r="D75" s="2" t="s">
        <v>2803</v>
      </c>
      <c r="E75" s="2" t="s">
        <v>26</v>
      </c>
      <c r="F75" s="2" t="s">
        <v>7</v>
      </c>
      <c r="G75" s="4">
        <v>43483</v>
      </c>
      <c r="H75" s="2">
        <v>624000</v>
      </c>
      <c r="I75" s="2">
        <v>31244.8181</v>
      </c>
    </row>
    <row r="76" spans="1:9" x14ac:dyDescent="0.25">
      <c r="A76" s="2" t="s">
        <v>1090</v>
      </c>
      <c r="B76" s="2" t="s">
        <v>1088</v>
      </c>
      <c r="C76" s="2" t="s">
        <v>1085</v>
      </c>
      <c r="D76" s="2" t="s">
        <v>1086</v>
      </c>
      <c r="E76" s="2" t="s">
        <v>26</v>
      </c>
      <c r="F76" s="2" t="s">
        <v>7</v>
      </c>
      <c r="G76" s="4">
        <v>43549</v>
      </c>
      <c r="H76" s="2">
        <v>700000</v>
      </c>
      <c r="I76" s="2">
        <v>41493.108200000002</v>
      </c>
    </row>
    <row r="77" spans="1:9" x14ac:dyDescent="0.25">
      <c r="A77" s="2" t="s">
        <v>1084</v>
      </c>
      <c r="B77" s="2" t="s">
        <v>1083</v>
      </c>
      <c r="C77" s="2" t="s">
        <v>1085</v>
      </c>
      <c r="D77" s="2" t="s">
        <v>1086</v>
      </c>
      <c r="E77" s="2" t="s">
        <v>26</v>
      </c>
      <c r="F77" s="2" t="s">
        <v>7</v>
      </c>
      <c r="G77" s="4">
        <v>43698</v>
      </c>
      <c r="H77" s="2">
        <v>1000000</v>
      </c>
      <c r="I77" s="2">
        <v>37744.662900000003</v>
      </c>
    </row>
    <row r="78" spans="1:9" x14ac:dyDescent="0.25">
      <c r="A78" s="2" t="s">
        <v>1362</v>
      </c>
      <c r="B78" s="2" t="s">
        <v>1361</v>
      </c>
      <c r="C78" s="2" t="s">
        <v>1349</v>
      </c>
      <c r="D78" s="2" t="s">
        <v>1350</v>
      </c>
      <c r="E78" s="2" t="s">
        <v>26</v>
      </c>
      <c r="F78" s="2" t="s">
        <v>7</v>
      </c>
      <c r="G78" s="4">
        <v>43563</v>
      </c>
      <c r="H78" s="2">
        <v>11169537.75</v>
      </c>
      <c r="I78" s="2">
        <v>288714.83230000001</v>
      </c>
    </row>
    <row r="79" spans="1:9" x14ac:dyDescent="0.25">
      <c r="A79" s="2" t="s">
        <v>65</v>
      </c>
      <c r="B79" s="2" t="s">
        <v>64</v>
      </c>
      <c r="C79" s="2" t="s">
        <v>66</v>
      </c>
      <c r="D79" s="2" t="s">
        <v>67</v>
      </c>
      <c r="E79" s="2" t="s">
        <v>26</v>
      </c>
      <c r="F79" s="2" t="s">
        <v>7</v>
      </c>
      <c r="G79" s="4">
        <v>43503</v>
      </c>
      <c r="H79" s="2">
        <v>769770</v>
      </c>
      <c r="I79" s="2">
        <v>77424.606700000004</v>
      </c>
    </row>
    <row r="80" spans="1:9" x14ac:dyDescent="0.25">
      <c r="A80" s="2" t="s">
        <v>6153</v>
      </c>
      <c r="B80" s="2" t="s">
        <v>6152</v>
      </c>
      <c r="C80" s="2" t="s">
        <v>6154</v>
      </c>
      <c r="D80" s="2" t="s">
        <v>6155</v>
      </c>
      <c r="E80" s="2" t="s">
        <v>26</v>
      </c>
      <c r="F80" s="2" t="s">
        <v>7</v>
      </c>
      <c r="G80" s="4">
        <v>43472</v>
      </c>
      <c r="H80" s="2">
        <v>3990000</v>
      </c>
      <c r="I80" s="2">
        <v>108003.0307</v>
      </c>
    </row>
    <row r="81" spans="1:9" x14ac:dyDescent="0.25">
      <c r="A81" s="2" t="s">
        <v>2043</v>
      </c>
      <c r="B81" s="2" t="s">
        <v>2042</v>
      </c>
      <c r="C81" s="2" t="s">
        <v>2040</v>
      </c>
      <c r="D81" s="2" t="s">
        <v>2041</v>
      </c>
      <c r="E81" s="2" t="s">
        <v>26</v>
      </c>
      <c r="F81" s="2" t="s">
        <v>7</v>
      </c>
      <c r="G81" s="4">
        <v>43483</v>
      </c>
      <c r="H81" s="2">
        <v>2310000</v>
      </c>
      <c r="I81" s="2">
        <v>111327.929</v>
      </c>
    </row>
    <row r="82" spans="1:9" x14ac:dyDescent="0.25">
      <c r="A82" s="2" t="s">
        <v>6203</v>
      </c>
      <c r="B82" s="2" t="s">
        <v>6200</v>
      </c>
      <c r="C82" s="2" t="s">
        <v>6206</v>
      </c>
      <c r="D82" s="2" t="s">
        <v>6207</v>
      </c>
      <c r="E82" s="2" t="s">
        <v>26</v>
      </c>
      <c r="F82" s="2" t="s">
        <v>7</v>
      </c>
      <c r="G82" s="4">
        <v>43482</v>
      </c>
      <c r="H82" s="2">
        <v>1882900</v>
      </c>
      <c r="I82" s="2">
        <v>173097.2697</v>
      </c>
    </row>
    <row r="83" spans="1:9" x14ac:dyDescent="0.25">
      <c r="A83" s="2" t="s">
        <v>9148</v>
      </c>
      <c r="B83" s="2" t="s">
        <v>9147</v>
      </c>
      <c r="C83" s="2" t="s">
        <v>9149</v>
      </c>
      <c r="D83" s="2" t="s">
        <v>9150</v>
      </c>
      <c r="E83" s="2" t="s">
        <v>26</v>
      </c>
      <c r="F83" s="2" t="s">
        <v>7</v>
      </c>
      <c r="G83" s="4">
        <v>43616</v>
      </c>
      <c r="H83" s="2">
        <v>1860000</v>
      </c>
      <c r="I83" s="2">
        <v>258258.12969999999</v>
      </c>
    </row>
    <row r="84" spans="1:9" x14ac:dyDescent="0.25">
      <c r="A84" s="2" t="s">
        <v>4122</v>
      </c>
      <c r="B84" s="2" t="s">
        <v>4119</v>
      </c>
      <c r="C84" s="2" t="s">
        <v>4126</v>
      </c>
      <c r="D84" s="2" t="s">
        <v>4127</v>
      </c>
      <c r="E84" s="2" t="s">
        <v>26</v>
      </c>
      <c r="F84" s="2" t="s">
        <v>7</v>
      </c>
      <c r="G84" s="4">
        <v>43476</v>
      </c>
      <c r="H84" s="2">
        <v>1773495</v>
      </c>
      <c r="I84" s="2">
        <v>194866.13089999999</v>
      </c>
    </row>
    <row r="85" spans="1:9" x14ac:dyDescent="0.25">
      <c r="A85" s="2" t="s">
        <v>4123</v>
      </c>
      <c r="B85" s="2" t="s">
        <v>4120</v>
      </c>
      <c r="C85" s="2" t="s">
        <v>4128</v>
      </c>
      <c r="D85" s="2" t="s">
        <v>4129</v>
      </c>
      <c r="E85" s="2" t="s">
        <v>26</v>
      </c>
      <c r="F85" s="2" t="s">
        <v>7</v>
      </c>
      <c r="G85" s="4">
        <v>43725</v>
      </c>
      <c r="H85" s="2">
        <v>1772915</v>
      </c>
      <c r="I85" s="2">
        <v>138722.0307</v>
      </c>
    </row>
    <row r="86" spans="1:9" x14ac:dyDescent="0.25">
      <c r="A86" s="2" t="s">
        <v>5315</v>
      </c>
      <c r="B86" s="2" t="s">
        <v>5314</v>
      </c>
      <c r="C86" s="2" t="s">
        <v>5274</v>
      </c>
      <c r="D86" s="2" t="s">
        <v>5275</v>
      </c>
      <c r="E86" s="2" t="s">
        <v>26</v>
      </c>
      <c r="F86" s="2" t="s">
        <v>7</v>
      </c>
      <c r="G86" s="4">
        <v>43474</v>
      </c>
      <c r="H86" s="2">
        <v>1161500</v>
      </c>
      <c r="I86" s="2">
        <v>59675.12</v>
      </c>
    </row>
    <row r="87" spans="1:9" x14ac:dyDescent="0.25">
      <c r="A87" s="2" t="s">
        <v>2502</v>
      </c>
      <c r="B87" s="2" t="s">
        <v>2496</v>
      </c>
      <c r="C87" s="2" t="s">
        <v>1193</v>
      </c>
      <c r="D87" s="2" t="s">
        <v>1194</v>
      </c>
      <c r="E87" s="2" t="s">
        <v>26</v>
      </c>
      <c r="F87" s="2" t="s">
        <v>7</v>
      </c>
      <c r="G87" s="4">
        <v>43615</v>
      </c>
      <c r="H87" s="2">
        <v>1933532</v>
      </c>
      <c r="I87" s="2">
        <v>217374.78419999999</v>
      </c>
    </row>
    <row r="88" spans="1:9" x14ac:dyDescent="0.25">
      <c r="A88" s="2" t="s">
        <v>7917</v>
      </c>
      <c r="B88" s="2" t="s">
        <v>7916</v>
      </c>
      <c r="C88" s="2" t="s">
        <v>7918</v>
      </c>
      <c r="D88" s="2" t="s">
        <v>7919</v>
      </c>
      <c r="E88" s="2" t="s">
        <v>26</v>
      </c>
      <c r="F88" s="2" t="s">
        <v>7</v>
      </c>
      <c r="G88" s="4">
        <v>43489</v>
      </c>
      <c r="H88" s="2">
        <v>495116</v>
      </c>
      <c r="I88" s="2">
        <v>29221.474999999999</v>
      </c>
    </row>
    <row r="89" spans="1:9" x14ac:dyDescent="0.25">
      <c r="A89" s="2" t="s">
        <v>1715</v>
      </c>
      <c r="B89" s="2" t="s">
        <v>1714</v>
      </c>
      <c r="C89" s="2" t="s">
        <v>1716</v>
      </c>
      <c r="D89" s="2" t="s">
        <v>1717</v>
      </c>
      <c r="E89" s="2" t="s">
        <v>26</v>
      </c>
      <c r="F89" s="2" t="s">
        <v>7</v>
      </c>
      <c r="G89" s="4">
        <v>43622</v>
      </c>
      <c r="H89" s="2">
        <v>5278500</v>
      </c>
      <c r="I89" s="2">
        <v>413674.46399999998</v>
      </c>
    </row>
    <row r="90" spans="1:9" x14ac:dyDescent="0.25">
      <c r="A90" s="2" t="s">
        <v>6205</v>
      </c>
      <c r="B90" s="2" t="s">
        <v>6202</v>
      </c>
      <c r="C90" s="2" t="s">
        <v>6208</v>
      </c>
      <c r="D90" s="2" t="s">
        <v>6209</v>
      </c>
      <c r="E90" s="2" t="s">
        <v>26</v>
      </c>
      <c r="F90" s="2" t="s">
        <v>7</v>
      </c>
      <c r="G90" s="4">
        <v>43544</v>
      </c>
      <c r="H90" s="2">
        <v>1479000</v>
      </c>
      <c r="I90" s="2">
        <v>86882.884699999995</v>
      </c>
    </row>
    <row r="91" spans="1:9" x14ac:dyDescent="0.25">
      <c r="A91" s="2" t="s">
        <v>6204</v>
      </c>
      <c r="B91" s="2" t="s">
        <v>6201</v>
      </c>
      <c r="C91" s="2" t="s">
        <v>6208</v>
      </c>
      <c r="D91" s="2" t="s">
        <v>6209</v>
      </c>
      <c r="E91" s="2" t="s">
        <v>26</v>
      </c>
      <c r="F91" s="2" t="s">
        <v>7</v>
      </c>
      <c r="G91" s="4">
        <v>43544</v>
      </c>
      <c r="H91" s="2">
        <v>599000</v>
      </c>
      <c r="I91" s="2">
        <v>34564.622900000002</v>
      </c>
    </row>
    <row r="92" spans="1:9" x14ac:dyDescent="0.25">
      <c r="A92" s="2" t="s">
        <v>8193</v>
      </c>
      <c r="B92" s="2" t="s">
        <v>8192</v>
      </c>
      <c r="C92" s="2" t="s">
        <v>8194</v>
      </c>
      <c r="D92" s="2" t="s">
        <v>8195</v>
      </c>
      <c r="E92" s="2" t="s">
        <v>26</v>
      </c>
      <c r="F92" s="2" t="s">
        <v>7</v>
      </c>
      <c r="G92" s="4">
        <v>43475</v>
      </c>
      <c r="H92" s="2">
        <v>4700000</v>
      </c>
      <c r="I92" s="2">
        <v>328116.04690000002</v>
      </c>
    </row>
    <row r="93" spans="1:9" x14ac:dyDescent="0.25">
      <c r="A93" s="2" t="s">
        <v>4949</v>
      </c>
      <c r="B93" s="2" t="s">
        <v>4948</v>
      </c>
      <c r="C93" s="2" t="s">
        <v>4950</v>
      </c>
      <c r="D93" s="2" t="s">
        <v>4951</v>
      </c>
      <c r="E93" s="2" t="s">
        <v>26</v>
      </c>
      <c r="F93" s="2" t="s">
        <v>7</v>
      </c>
      <c r="G93" s="4">
        <v>43530</v>
      </c>
      <c r="H93" s="2">
        <v>278400</v>
      </c>
      <c r="I93" s="2">
        <v>15057.415000000001</v>
      </c>
    </row>
    <row r="94" spans="1:9" x14ac:dyDescent="0.25">
      <c r="A94" s="2" t="s">
        <v>10563</v>
      </c>
      <c r="B94" s="2" t="s">
        <v>10562</v>
      </c>
      <c r="C94" s="2" t="s">
        <v>10564</v>
      </c>
      <c r="D94" s="2" t="s">
        <v>10565</v>
      </c>
      <c r="E94" s="2" t="s">
        <v>26</v>
      </c>
      <c r="F94" s="2" t="s">
        <v>7</v>
      </c>
      <c r="G94" s="4">
        <v>43482</v>
      </c>
      <c r="H94" s="2">
        <v>6650000</v>
      </c>
      <c r="I94" s="2">
        <v>430024.69520000002</v>
      </c>
    </row>
    <row r="95" spans="1:9" x14ac:dyDescent="0.25">
      <c r="A95" s="2" t="s">
        <v>9421</v>
      </c>
      <c r="B95" s="2" t="s">
        <v>9420</v>
      </c>
      <c r="C95" s="2" t="s">
        <v>9422</v>
      </c>
      <c r="D95" s="2" t="s">
        <v>9423</v>
      </c>
      <c r="E95" s="2" t="s">
        <v>26</v>
      </c>
      <c r="F95" s="2" t="s">
        <v>7</v>
      </c>
      <c r="G95" s="4">
        <v>43546</v>
      </c>
      <c r="H95" s="2">
        <v>632923.19999999995</v>
      </c>
      <c r="I95" s="2">
        <v>52598.308499999999</v>
      </c>
    </row>
    <row r="96" spans="1:9" x14ac:dyDescent="0.25">
      <c r="A96" s="2" t="s">
        <v>10867</v>
      </c>
      <c r="B96" s="2" t="s">
        <v>10865</v>
      </c>
      <c r="C96" s="2" t="s">
        <v>10869</v>
      </c>
      <c r="D96" s="2" t="s">
        <v>10870</v>
      </c>
      <c r="E96" s="2" t="s">
        <v>26</v>
      </c>
      <c r="F96" s="2" t="s">
        <v>7</v>
      </c>
      <c r="G96" s="4">
        <v>43545</v>
      </c>
      <c r="H96" s="2">
        <v>615600</v>
      </c>
      <c r="I96" s="2">
        <v>41536.669099999999</v>
      </c>
    </row>
    <row r="97" spans="1:9" x14ac:dyDescent="0.25">
      <c r="A97" s="2" t="s">
        <v>10868</v>
      </c>
      <c r="B97" s="2" t="s">
        <v>10866</v>
      </c>
      <c r="C97" s="2" t="s">
        <v>10869</v>
      </c>
      <c r="D97" s="2" t="s">
        <v>10870</v>
      </c>
      <c r="E97" s="2" t="s">
        <v>26</v>
      </c>
      <c r="F97" s="2" t="s">
        <v>7</v>
      </c>
      <c r="G97" s="4">
        <v>43545</v>
      </c>
      <c r="H97" s="2">
        <v>324900</v>
      </c>
      <c r="I97" s="2">
        <v>28592.6227</v>
      </c>
    </row>
    <row r="98" spans="1:9" x14ac:dyDescent="0.25">
      <c r="A98" s="2" t="s">
        <v>47</v>
      </c>
      <c r="B98" s="2" t="s">
        <v>46</v>
      </c>
      <c r="C98" s="2" t="s">
        <v>48</v>
      </c>
      <c r="D98" s="2" t="s">
        <v>49</v>
      </c>
      <c r="E98" s="2" t="s">
        <v>26</v>
      </c>
      <c r="F98" s="2" t="s">
        <v>7</v>
      </c>
      <c r="G98" s="4">
        <v>43502</v>
      </c>
      <c r="H98" s="2">
        <v>3649136</v>
      </c>
      <c r="I98" s="2">
        <v>644105.77240000002</v>
      </c>
    </row>
    <row r="99" spans="1:9" x14ac:dyDescent="0.25">
      <c r="A99" s="2" t="s">
        <v>921</v>
      </c>
      <c r="B99" s="2" t="s">
        <v>919</v>
      </c>
      <c r="C99" s="2" t="s">
        <v>923</v>
      </c>
      <c r="D99" s="2" t="s">
        <v>924</v>
      </c>
      <c r="E99" s="2" t="s">
        <v>26</v>
      </c>
      <c r="F99" s="2" t="s">
        <v>7</v>
      </c>
      <c r="G99" s="4">
        <v>43607</v>
      </c>
      <c r="H99" s="2">
        <v>225000</v>
      </c>
      <c r="I99" s="2">
        <v>13226.029200000001</v>
      </c>
    </row>
    <row r="100" spans="1:9" x14ac:dyDescent="0.25">
      <c r="A100" s="2" t="s">
        <v>8397</v>
      </c>
      <c r="B100" s="2" t="s">
        <v>8396</v>
      </c>
      <c r="C100" s="2" t="s">
        <v>8398</v>
      </c>
      <c r="D100" s="2" t="s">
        <v>8399</v>
      </c>
      <c r="E100" s="2" t="s">
        <v>26</v>
      </c>
      <c r="F100" s="2" t="s">
        <v>7</v>
      </c>
      <c r="G100" s="4">
        <v>43479</v>
      </c>
      <c r="H100" s="2">
        <v>3055000</v>
      </c>
      <c r="I100" s="2">
        <v>156338.52299999999</v>
      </c>
    </row>
    <row r="101" spans="1:9" x14ac:dyDescent="0.25">
      <c r="A101" s="2" t="s">
        <v>2849</v>
      </c>
      <c r="B101" s="2" t="s">
        <v>2848</v>
      </c>
      <c r="C101" s="2" t="s">
        <v>2850</v>
      </c>
      <c r="D101" s="2" t="s">
        <v>2851</v>
      </c>
      <c r="E101" s="2" t="s">
        <v>26</v>
      </c>
      <c r="F101" s="2" t="s">
        <v>7</v>
      </c>
      <c r="G101" s="4">
        <v>43472</v>
      </c>
      <c r="H101" s="2">
        <v>315000</v>
      </c>
      <c r="I101" s="2">
        <v>24467.650399999999</v>
      </c>
    </row>
    <row r="102" spans="1:9" x14ac:dyDescent="0.25">
      <c r="A102" s="2" t="s">
        <v>4436</v>
      </c>
      <c r="B102" s="2" t="s">
        <v>4433</v>
      </c>
      <c r="C102" s="2" t="s">
        <v>4439</v>
      </c>
      <c r="D102" s="2" t="s">
        <v>4440</v>
      </c>
      <c r="E102" s="2" t="s">
        <v>26</v>
      </c>
      <c r="F102" s="2" t="s">
        <v>7</v>
      </c>
      <c r="G102" s="4">
        <v>43763</v>
      </c>
      <c r="H102" s="2">
        <v>1312000</v>
      </c>
      <c r="I102" s="2">
        <v>137528.19140000001</v>
      </c>
    </row>
    <row r="103" spans="1:9" x14ac:dyDescent="0.25">
      <c r="A103" s="2" t="s">
        <v>7490</v>
      </c>
      <c r="B103" s="2" t="s">
        <v>7489</v>
      </c>
      <c r="C103" s="2" t="s">
        <v>7487</v>
      </c>
      <c r="D103" s="2" t="s">
        <v>7488</v>
      </c>
      <c r="E103" s="2" t="s">
        <v>26</v>
      </c>
      <c r="F103" s="2" t="s">
        <v>7</v>
      </c>
      <c r="G103" s="4">
        <v>43475</v>
      </c>
      <c r="H103" s="2">
        <v>7297305</v>
      </c>
      <c r="I103" s="2">
        <v>328845.4204</v>
      </c>
    </row>
    <row r="104" spans="1:9" x14ac:dyDescent="0.25">
      <c r="A104" s="2" t="s">
        <v>11090</v>
      </c>
      <c r="B104" s="2" t="s">
        <v>11086</v>
      </c>
      <c r="C104" s="2" t="s">
        <v>11031</v>
      </c>
      <c r="D104" s="2" t="s">
        <v>11032</v>
      </c>
      <c r="E104" s="2" t="s">
        <v>26</v>
      </c>
      <c r="F104" s="2" t="s">
        <v>7</v>
      </c>
      <c r="G104" s="4">
        <v>43615</v>
      </c>
      <c r="H104" s="2">
        <v>10676500</v>
      </c>
      <c r="I104" s="2">
        <v>806578.41079999995</v>
      </c>
    </row>
    <row r="105" spans="1:9" x14ac:dyDescent="0.25">
      <c r="A105" s="2" t="s">
        <v>2771</v>
      </c>
      <c r="B105" s="2" t="s">
        <v>2770</v>
      </c>
      <c r="C105" s="2" t="s">
        <v>2772</v>
      </c>
      <c r="D105" s="2" t="s">
        <v>2773</v>
      </c>
      <c r="E105" s="2" t="s">
        <v>26</v>
      </c>
      <c r="F105" s="2" t="s">
        <v>7</v>
      </c>
      <c r="G105" s="4">
        <v>43476</v>
      </c>
      <c r="H105" s="2">
        <v>146000</v>
      </c>
      <c r="I105" s="2">
        <v>14151.660900000001</v>
      </c>
    </row>
    <row r="106" spans="1:9" x14ac:dyDescent="0.25">
      <c r="A106" s="2" t="s">
        <v>7376</v>
      </c>
      <c r="B106" s="2" t="s">
        <v>7375</v>
      </c>
      <c r="C106" s="2" t="s">
        <v>7377</v>
      </c>
      <c r="D106" s="2" t="s">
        <v>7378</v>
      </c>
      <c r="E106" s="2" t="s">
        <v>26</v>
      </c>
      <c r="F106" s="2" t="s">
        <v>7</v>
      </c>
      <c r="G106" s="4">
        <v>43476</v>
      </c>
      <c r="H106" s="2">
        <v>3032931.29</v>
      </c>
      <c r="I106" s="2">
        <v>138756.36470000001</v>
      </c>
    </row>
    <row r="107" spans="1:9" x14ac:dyDescent="0.25">
      <c r="A107" s="2" t="s">
        <v>4895</v>
      </c>
      <c r="B107" s="2" t="s">
        <v>4894</v>
      </c>
      <c r="C107" s="2" t="s">
        <v>4884</v>
      </c>
      <c r="D107" s="2" t="s">
        <v>4885</v>
      </c>
      <c r="E107" s="2" t="s">
        <v>26</v>
      </c>
      <c r="F107" s="2" t="s">
        <v>7</v>
      </c>
      <c r="G107" s="4">
        <v>43489</v>
      </c>
      <c r="H107" s="2">
        <v>600000</v>
      </c>
      <c r="I107" s="2">
        <v>28411.147499999999</v>
      </c>
    </row>
    <row r="108" spans="1:9" x14ac:dyDescent="0.25">
      <c r="A108" s="2" t="s">
        <v>11104</v>
      </c>
      <c r="B108" s="2" t="s">
        <v>11102</v>
      </c>
      <c r="C108" s="2" t="s">
        <v>11107</v>
      </c>
      <c r="D108" s="2" t="s">
        <v>11108</v>
      </c>
      <c r="E108" s="2" t="s">
        <v>26</v>
      </c>
      <c r="F108" s="2" t="s">
        <v>7</v>
      </c>
      <c r="G108" s="4">
        <v>43713</v>
      </c>
      <c r="H108" s="2">
        <v>1262500</v>
      </c>
      <c r="I108" s="2">
        <v>81056.800600000002</v>
      </c>
    </row>
    <row r="109" spans="1:9" x14ac:dyDescent="0.25">
      <c r="A109" s="2" t="s">
        <v>1192</v>
      </c>
      <c r="B109" s="2" t="s">
        <v>1191</v>
      </c>
      <c r="C109" s="2" t="s">
        <v>1193</v>
      </c>
      <c r="D109" s="2" t="s">
        <v>1194</v>
      </c>
      <c r="E109" s="2" t="s">
        <v>26</v>
      </c>
      <c r="F109" s="2" t="s">
        <v>7</v>
      </c>
      <c r="G109" s="4">
        <v>43615</v>
      </c>
      <c r="H109" s="2">
        <v>2566813</v>
      </c>
      <c r="I109" s="2">
        <v>285195.82569999999</v>
      </c>
    </row>
    <row r="110" spans="1:9" x14ac:dyDescent="0.25">
      <c r="A110" s="2" t="s">
        <v>2895</v>
      </c>
      <c r="B110" s="2" t="s">
        <v>2894</v>
      </c>
      <c r="C110" s="2" t="s">
        <v>2896</v>
      </c>
      <c r="D110" s="2" t="s">
        <v>2897</v>
      </c>
      <c r="E110" s="2" t="s">
        <v>26</v>
      </c>
      <c r="F110" s="2" t="s">
        <v>7</v>
      </c>
      <c r="G110" s="4">
        <v>43489</v>
      </c>
      <c r="H110" s="2">
        <v>1500000</v>
      </c>
      <c r="I110" s="2">
        <v>104923.7914</v>
      </c>
    </row>
    <row r="111" spans="1:9" x14ac:dyDescent="0.25">
      <c r="A111" s="2" t="s">
        <v>1220</v>
      </c>
      <c r="B111" s="2" t="s">
        <v>1219</v>
      </c>
      <c r="C111" s="2" t="s">
        <v>1221</v>
      </c>
      <c r="D111" s="2" t="s">
        <v>1222</v>
      </c>
      <c r="E111" s="2" t="s">
        <v>26</v>
      </c>
      <c r="F111" s="2" t="s">
        <v>7</v>
      </c>
      <c r="G111" s="4">
        <v>43635</v>
      </c>
      <c r="H111" s="2">
        <v>2488140</v>
      </c>
      <c r="I111" s="2">
        <v>153418.0338</v>
      </c>
    </row>
    <row r="112" spans="1:9" x14ac:dyDescent="0.25">
      <c r="A112" s="2" t="s">
        <v>540</v>
      </c>
      <c r="B112" s="2" t="s">
        <v>539</v>
      </c>
      <c r="C112" s="2" t="s">
        <v>537</v>
      </c>
      <c r="D112" s="2" t="s">
        <v>538</v>
      </c>
      <c r="E112" s="2" t="s">
        <v>26</v>
      </c>
      <c r="F112" s="2" t="s">
        <v>7</v>
      </c>
      <c r="G112" s="4">
        <v>43741</v>
      </c>
      <c r="H112" s="2">
        <v>998950</v>
      </c>
      <c r="I112" s="2">
        <v>70465.236300000004</v>
      </c>
    </row>
    <row r="113" spans="1:9" x14ac:dyDescent="0.25">
      <c r="A113" s="2" t="s">
        <v>4735</v>
      </c>
      <c r="B113" s="2" t="s">
        <v>4734</v>
      </c>
      <c r="C113" s="2" t="s">
        <v>4736</v>
      </c>
      <c r="D113" s="2" t="s">
        <v>4737</v>
      </c>
      <c r="E113" s="2" t="s">
        <v>26</v>
      </c>
      <c r="F113" s="2" t="s">
        <v>7</v>
      </c>
      <c r="G113" s="4">
        <v>43472</v>
      </c>
      <c r="H113" s="2">
        <v>1785000</v>
      </c>
      <c r="I113" s="2">
        <v>90391.526299999998</v>
      </c>
    </row>
    <row r="114" spans="1:9" x14ac:dyDescent="0.25">
      <c r="A114" s="2" t="s">
        <v>2869</v>
      </c>
      <c r="B114" s="2" t="s">
        <v>2867</v>
      </c>
      <c r="C114" s="2" t="s">
        <v>2872</v>
      </c>
      <c r="D114" s="2" t="s">
        <v>2873</v>
      </c>
      <c r="E114" s="2" t="s">
        <v>26</v>
      </c>
      <c r="F114" s="2" t="s">
        <v>7</v>
      </c>
      <c r="G114" s="4">
        <v>43626</v>
      </c>
      <c r="H114" s="2">
        <v>316000</v>
      </c>
      <c r="I114" s="2">
        <v>14936.6922</v>
      </c>
    </row>
    <row r="115" spans="1:9" x14ac:dyDescent="0.25">
      <c r="A115" s="2" t="s">
        <v>2875</v>
      </c>
      <c r="B115" s="2" t="s">
        <v>2874</v>
      </c>
      <c r="C115" s="2" t="s">
        <v>2734</v>
      </c>
      <c r="D115" s="2" t="s">
        <v>2735</v>
      </c>
      <c r="E115" s="2" t="s">
        <v>26</v>
      </c>
      <c r="F115" s="2" t="s">
        <v>7</v>
      </c>
      <c r="G115" s="4">
        <v>43489</v>
      </c>
      <c r="H115" s="2">
        <v>500000</v>
      </c>
      <c r="I115" s="2">
        <v>27265.648000000001</v>
      </c>
    </row>
    <row r="116" spans="1:9" x14ac:dyDescent="0.25">
      <c r="A116" s="2" t="s">
        <v>8238</v>
      </c>
      <c r="B116" s="2" t="s">
        <v>8236</v>
      </c>
      <c r="C116" s="2" t="s">
        <v>8190</v>
      </c>
      <c r="D116" s="2" t="s">
        <v>8191</v>
      </c>
      <c r="E116" s="2" t="s">
        <v>26</v>
      </c>
      <c r="F116" s="2" t="s">
        <v>7</v>
      </c>
      <c r="G116" s="4">
        <v>43657</v>
      </c>
      <c r="H116" s="2">
        <v>1690000</v>
      </c>
      <c r="I116" s="2">
        <v>246996.45259999999</v>
      </c>
    </row>
    <row r="117" spans="1:9" x14ac:dyDescent="0.25">
      <c r="A117" s="2" t="s">
        <v>939</v>
      </c>
      <c r="B117" s="2" t="s">
        <v>937</v>
      </c>
      <c r="C117" s="2" t="s">
        <v>935</v>
      </c>
      <c r="D117" s="2" t="s">
        <v>936</v>
      </c>
      <c r="E117" s="2" t="s">
        <v>26</v>
      </c>
      <c r="F117" s="2" t="s">
        <v>7</v>
      </c>
      <c r="G117" s="4">
        <v>43475</v>
      </c>
      <c r="H117" s="2">
        <v>660800</v>
      </c>
      <c r="I117" s="2">
        <v>37506.983999999997</v>
      </c>
    </row>
    <row r="118" spans="1:9" x14ac:dyDescent="0.25">
      <c r="A118" s="2" t="s">
        <v>2369</v>
      </c>
      <c r="B118" s="2" t="s">
        <v>2368</v>
      </c>
      <c r="C118" s="2" t="s">
        <v>2370</v>
      </c>
      <c r="D118" s="2" t="s">
        <v>2371</v>
      </c>
      <c r="E118" s="2" t="s">
        <v>26</v>
      </c>
      <c r="F118" s="2" t="s">
        <v>7</v>
      </c>
      <c r="G118" s="4">
        <v>43552</v>
      </c>
      <c r="H118" s="2">
        <v>724608</v>
      </c>
      <c r="I118" s="2">
        <v>59109.887199999997</v>
      </c>
    </row>
    <row r="119" spans="1:9" x14ac:dyDescent="0.25">
      <c r="A119" s="2" t="s">
        <v>8239</v>
      </c>
      <c r="B119" s="2" t="s">
        <v>8237</v>
      </c>
      <c r="C119" s="2" t="s">
        <v>8190</v>
      </c>
      <c r="D119" s="2" t="s">
        <v>8191</v>
      </c>
      <c r="E119" s="2" t="s">
        <v>26</v>
      </c>
      <c r="F119" s="2" t="s">
        <v>7</v>
      </c>
      <c r="G119" s="4">
        <v>43657</v>
      </c>
      <c r="H119" s="2">
        <v>5886000</v>
      </c>
      <c r="I119" s="2">
        <v>775597.52960000001</v>
      </c>
    </row>
    <row r="120" spans="1:9" x14ac:dyDescent="0.25">
      <c r="A120" s="2" t="s">
        <v>10731</v>
      </c>
      <c r="B120" s="2" t="s">
        <v>10730</v>
      </c>
      <c r="C120" s="2" t="s">
        <v>10694</v>
      </c>
      <c r="D120" s="2" t="s">
        <v>10695</v>
      </c>
      <c r="E120" s="2" t="s">
        <v>26</v>
      </c>
      <c r="F120" s="2" t="s">
        <v>7</v>
      </c>
      <c r="G120" s="4">
        <v>43472</v>
      </c>
      <c r="H120" s="2">
        <v>1468000</v>
      </c>
      <c r="I120" s="2">
        <v>101550.048</v>
      </c>
    </row>
    <row r="121" spans="1:9" x14ac:dyDescent="0.25">
      <c r="A121" s="2" t="s">
        <v>1885</v>
      </c>
      <c r="B121" s="2" t="s">
        <v>1884</v>
      </c>
      <c r="C121" s="2" t="s">
        <v>1886</v>
      </c>
      <c r="D121" s="2" t="s">
        <v>1887</v>
      </c>
      <c r="E121" s="2" t="s">
        <v>26</v>
      </c>
      <c r="F121" s="2" t="s">
        <v>7</v>
      </c>
      <c r="G121" s="4">
        <v>43521</v>
      </c>
      <c r="H121" s="2">
        <v>850000</v>
      </c>
      <c r="I121" s="2">
        <v>50536.873599999999</v>
      </c>
    </row>
    <row r="122" spans="1:9" x14ac:dyDescent="0.25">
      <c r="A122" s="2" t="s">
        <v>3059</v>
      </c>
      <c r="B122" s="2" t="s">
        <v>3058</v>
      </c>
      <c r="C122" s="2" t="s">
        <v>3060</v>
      </c>
      <c r="D122" s="2" t="s">
        <v>3061</v>
      </c>
      <c r="E122" s="2" t="s">
        <v>26</v>
      </c>
      <c r="F122" s="2" t="s">
        <v>7</v>
      </c>
      <c r="G122" s="4">
        <v>43563</v>
      </c>
      <c r="H122" s="2">
        <v>2150000</v>
      </c>
      <c r="I122" s="2">
        <v>111633.08</v>
      </c>
    </row>
    <row r="123" spans="1:9" x14ac:dyDescent="0.25">
      <c r="A123" s="2" t="s">
        <v>2459</v>
      </c>
      <c r="B123" s="2" t="s">
        <v>2458</v>
      </c>
      <c r="C123" s="2" t="s">
        <v>2460</v>
      </c>
      <c r="D123" s="2" t="s">
        <v>2461</v>
      </c>
      <c r="E123" s="2" t="s">
        <v>26</v>
      </c>
      <c r="F123" s="2" t="s">
        <v>7</v>
      </c>
      <c r="G123" s="4">
        <v>43479</v>
      </c>
      <c r="H123" s="2">
        <v>949810</v>
      </c>
      <c r="I123" s="2">
        <v>69968.575700000001</v>
      </c>
    </row>
    <row r="124" spans="1:9" x14ac:dyDescent="0.25">
      <c r="A124" s="2" t="s">
        <v>7504</v>
      </c>
      <c r="B124" s="2" t="s">
        <v>7503</v>
      </c>
      <c r="C124" s="2" t="s">
        <v>7449</v>
      </c>
      <c r="D124" s="2" t="s">
        <v>7450</v>
      </c>
      <c r="E124" s="2" t="s">
        <v>26</v>
      </c>
      <c r="F124" s="2" t="s">
        <v>7</v>
      </c>
      <c r="G124" s="4">
        <v>43507</v>
      </c>
      <c r="H124" s="2">
        <v>2260007</v>
      </c>
      <c r="I124" s="2">
        <v>133928.25719999999</v>
      </c>
    </row>
    <row r="125" spans="1:9" x14ac:dyDescent="0.25">
      <c r="A125" s="2" t="s">
        <v>6357</v>
      </c>
      <c r="B125" s="2" t="s">
        <v>6355</v>
      </c>
      <c r="C125" s="2" t="s">
        <v>6276</v>
      </c>
      <c r="D125" s="2" t="s">
        <v>6277</v>
      </c>
      <c r="E125" s="2" t="s">
        <v>26</v>
      </c>
      <c r="F125" s="2" t="s">
        <v>7</v>
      </c>
      <c r="G125" s="4">
        <v>43472</v>
      </c>
      <c r="H125" s="2">
        <v>870427</v>
      </c>
      <c r="I125" s="2">
        <v>35976.815799999997</v>
      </c>
    </row>
    <row r="126" spans="1:9" x14ac:dyDescent="0.25">
      <c r="A126" s="2" t="s">
        <v>3801</v>
      </c>
      <c r="B126" s="2" t="s">
        <v>3800</v>
      </c>
      <c r="C126" s="2" t="s">
        <v>3662</v>
      </c>
      <c r="D126" s="2" t="s">
        <v>3663</v>
      </c>
      <c r="E126" s="2" t="s">
        <v>26</v>
      </c>
      <c r="F126" s="2" t="s">
        <v>7</v>
      </c>
      <c r="G126" s="4">
        <v>43629</v>
      </c>
      <c r="H126" s="2">
        <v>10600000</v>
      </c>
      <c r="I126" s="2">
        <v>790474.9682</v>
      </c>
    </row>
    <row r="127" spans="1:9" x14ac:dyDescent="0.25">
      <c r="A127" s="2" t="s">
        <v>6001</v>
      </c>
      <c r="B127" s="2" t="s">
        <v>6000</v>
      </c>
      <c r="C127" s="2" t="s">
        <v>6002</v>
      </c>
      <c r="D127" s="2" t="s">
        <v>6003</v>
      </c>
      <c r="E127" s="2" t="s">
        <v>26</v>
      </c>
      <c r="F127" s="2" t="s">
        <v>7</v>
      </c>
      <c r="G127" s="4">
        <v>43726</v>
      </c>
      <c r="H127" s="2">
        <v>1125000</v>
      </c>
      <c r="I127" s="2">
        <v>97551.652100000007</v>
      </c>
    </row>
    <row r="128" spans="1:9" x14ac:dyDescent="0.25">
      <c r="A128" s="2" t="s">
        <v>9415</v>
      </c>
      <c r="B128" s="2" t="s">
        <v>9413</v>
      </c>
      <c r="C128" s="2" t="s">
        <v>9418</v>
      </c>
      <c r="D128" s="2" t="s">
        <v>9419</v>
      </c>
      <c r="E128" s="2" t="s">
        <v>26</v>
      </c>
      <c r="F128" s="2" t="s">
        <v>7</v>
      </c>
      <c r="G128" s="4">
        <v>43733</v>
      </c>
      <c r="H128" s="2">
        <v>809455.5</v>
      </c>
      <c r="I128" s="2">
        <v>55318.224000000002</v>
      </c>
    </row>
    <row r="129" spans="1:9" x14ac:dyDescent="0.25">
      <c r="A129" s="2" t="s">
        <v>627</v>
      </c>
      <c r="B129" s="2" t="s">
        <v>626</v>
      </c>
      <c r="C129" s="2" t="s">
        <v>628</v>
      </c>
      <c r="D129" s="2" t="s">
        <v>629</v>
      </c>
      <c r="E129" s="2" t="s">
        <v>26</v>
      </c>
      <c r="F129" s="2" t="s">
        <v>7</v>
      </c>
      <c r="G129" s="4">
        <v>43669</v>
      </c>
      <c r="H129" s="2">
        <v>1600000</v>
      </c>
      <c r="I129" s="2">
        <v>125687.4566</v>
      </c>
    </row>
    <row r="130" spans="1:9" x14ac:dyDescent="0.25">
      <c r="A130" s="2" t="s">
        <v>7679</v>
      </c>
      <c r="B130" s="2" t="s">
        <v>7678</v>
      </c>
      <c r="C130" s="2" t="s">
        <v>7672</v>
      </c>
      <c r="D130" s="2" t="s">
        <v>7673</v>
      </c>
      <c r="E130" s="2" t="s">
        <v>26</v>
      </c>
      <c r="F130" s="2" t="s">
        <v>7</v>
      </c>
      <c r="G130" s="4">
        <v>43546</v>
      </c>
      <c r="H130" s="2">
        <v>471416</v>
      </c>
      <c r="I130" s="2">
        <v>22221.3315</v>
      </c>
    </row>
    <row r="131" spans="1:9" x14ac:dyDescent="0.25">
      <c r="A131" s="2" t="s">
        <v>10617</v>
      </c>
      <c r="B131" s="2" t="s">
        <v>10616</v>
      </c>
      <c r="C131" s="2" t="s">
        <v>10618</v>
      </c>
      <c r="D131" s="2" t="s">
        <v>10619</v>
      </c>
      <c r="E131" s="2" t="s">
        <v>26</v>
      </c>
      <c r="F131" s="2" t="s">
        <v>7</v>
      </c>
      <c r="G131" s="4">
        <v>43531</v>
      </c>
      <c r="H131" s="2">
        <v>600000</v>
      </c>
      <c r="I131" s="2">
        <v>27641.483700000001</v>
      </c>
    </row>
    <row r="132" spans="1:9" x14ac:dyDescent="0.25">
      <c r="A132" s="2" t="s">
        <v>7057</v>
      </c>
      <c r="B132" s="2" t="s">
        <v>7056</v>
      </c>
      <c r="C132" s="2" t="s">
        <v>7058</v>
      </c>
      <c r="D132" s="2" t="s">
        <v>7059</v>
      </c>
      <c r="E132" s="2" t="s">
        <v>26</v>
      </c>
      <c r="F132" s="2" t="s">
        <v>7</v>
      </c>
      <c r="G132" s="4">
        <v>43616</v>
      </c>
      <c r="H132" s="2">
        <v>1577840</v>
      </c>
      <c r="I132" s="2">
        <v>121403.3901</v>
      </c>
    </row>
    <row r="133" spans="1:9" x14ac:dyDescent="0.25">
      <c r="A133" s="2" t="s">
        <v>1821</v>
      </c>
      <c r="B133" s="2" t="s">
        <v>1820</v>
      </c>
      <c r="C133" s="2" t="s">
        <v>1822</v>
      </c>
      <c r="D133" s="2" t="s">
        <v>1823</v>
      </c>
      <c r="E133" s="2" t="s">
        <v>26</v>
      </c>
      <c r="F133" s="2" t="s">
        <v>7</v>
      </c>
      <c r="G133" s="4">
        <v>43472</v>
      </c>
      <c r="H133" s="2">
        <v>2230000</v>
      </c>
      <c r="I133" s="2">
        <v>85681.016799999998</v>
      </c>
    </row>
    <row r="134" spans="1:9" x14ac:dyDescent="0.25">
      <c r="A134" s="2" t="s">
        <v>9872</v>
      </c>
      <c r="B134" s="2" t="s">
        <v>9870</v>
      </c>
      <c r="C134" s="2" t="s">
        <v>9874</v>
      </c>
      <c r="D134" s="2" t="s">
        <v>9875</v>
      </c>
      <c r="E134" s="2" t="s">
        <v>26</v>
      </c>
      <c r="F134" s="2" t="s">
        <v>7</v>
      </c>
      <c r="G134" s="4">
        <v>43481</v>
      </c>
      <c r="H134" s="2">
        <v>1500000</v>
      </c>
      <c r="I134" s="2">
        <v>79761.080900000001</v>
      </c>
    </row>
    <row r="135" spans="1:9" x14ac:dyDescent="0.25">
      <c r="A135" s="2" t="s">
        <v>810</v>
      </c>
      <c r="B135" s="2" t="s">
        <v>809</v>
      </c>
      <c r="C135" s="2" t="s">
        <v>811</v>
      </c>
      <c r="D135" s="2" t="s">
        <v>812</v>
      </c>
      <c r="E135" s="2" t="s">
        <v>26</v>
      </c>
      <c r="F135" s="2" t="s">
        <v>7</v>
      </c>
      <c r="G135" s="4">
        <v>43473</v>
      </c>
      <c r="H135" s="2">
        <v>1650000</v>
      </c>
      <c r="I135" s="2">
        <v>106487.56789999999</v>
      </c>
    </row>
    <row r="136" spans="1:9" x14ac:dyDescent="0.25">
      <c r="A136" s="2" t="s">
        <v>4865</v>
      </c>
      <c r="B136" s="2" t="s">
        <v>4864</v>
      </c>
      <c r="C136" s="2" t="s">
        <v>4866</v>
      </c>
      <c r="D136" s="2" t="s">
        <v>4867</v>
      </c>
      <c r="E136" s="2" t="s">
        <v>26</v>
      </c>
      <c r="F136" s="2" t="s">
        <v>7</v>
      </c>
      <c r="G136" s="4">
        <v>43475</v>
      </c>
      <c r="H136" s="2">
        <v>6150870</v>
      </c>
      <c r="I136" s="2">
        <v>346156.48759999999</v>
      </c>
    </row>
    <row r="137" spans="1:9" x14ac:dyDescent="0.25">
      <c r="A137" s="2" t="s">
        <v>11489</v>
      </c>
      <c r="B137" s="2" t="s">
        <v>11488</v>
      </c>
      <c r="C137" s="2" t="s">
        <v>11490</v>
      </c>
      <c r="D137" s="2" t="s">
        <v>11491</v>
      </c>
      <c r="E137" s="2" t="s">
        <v>26</v>
      </c>
      <c r="F137" s="2" t="s">
        <v>7</v>
      </c>
      <c r="G137" s="4">
        <v>43473</v>
      </c>
      <c r="H137" s="2">
        <v>670500</v>
      </c>
      <c r="I137" s="2">
        <v>43078.924899999998</v>
      </c>
    </row>
    <row r="138" spans="1:9" x14ac:dyDescent="0.25">
      <c r="A138" s="2" t="s">
        <v>655</v>
      </c>
      <c r="B138" s="2" t="s">
        <v>654</v>
      </c>
      <c r="C138" s="2" t="s">
        <v>656</v>
      </c>
      <c r="D138" s="2" t="s">
        <v>657</v>
      </c>
      <c r="E138" s="2" t="s">
        <v>26</v>
      </c>
      <c r="F138" s="2" t="s">
        <v>7</v>
      </c>
      <c r="G138" s="4">
        <v>43521</v>
      </c>
      <c r="H138" s="2">
        <v>2086818</v>
      </c>
      <c r="I138" s="2">
        <v>107808.6602</v>
      </c>
    </row>
    <row r="139" spans="1:9" x14ac:dyDescent="0.25">
      <c r="A139" s="2" t="s">
        <v>8221</v>
      </c>
      <c r="B139" s="2" t="s">
        <v>8218</v>
      </c>
      <c r="C139" s="2" t="s">
        <v>8208</v>
      </c>
      <c r="D139" s="2" t="s">
        <v>8209</v>
      </c>
      <c r="E139" s="2" t="s">
        <v>26</v>
      </c>
      <c r="F139" s="2" t="s">
        <v>7</v>
      </c>
      <c r="G139" s="4">
        <v>43480</v>
      </c>
      <c r="H139" s="2">
        <v>1600000</v>
      </c>
      <c r="I139" s="2">
        <v>89954.959099999993</v>
      </c>
    </row>
    <row r="140" spans="1:9" x14ac:dyDescent="0.25">
      <c r="A140" s="2" t="s">
        <v>8220</v>
      </c>
      <c r="B140" s="2" t="s">
        <v>8217</v>
      </c>
      <c r="C140" s="2" t="s">
        <v>8208</v>
      </c>
      <c r="D140" s="2" t="s">
        <v>8209</v>
      </c>
      <c r="E140" s="2" t="s">
        <v>26</v>
      </c>
      <c r="F140" s="2" t="s">
        <v>7</v>
      </c>
      <c r="G140" s="4">
        <v>43480</v>
      </c>
      <c r="H140" s="2">
        <v>1800000</v>
      </c>
      <c r="I140" s="2">
        <v>143340.6777</v>
      </c>
    </row>
    <row r="141" spans="1:9" x14ac:dyDescent="0.25">
      <c r="A141" s="2" t="s">
        <v>8223</v>
      </c>
      <c r="B141" s="2" t="s">
        <v>8222</v>
      </c>
      <c r="C141" s="2" t="s">
        <v>8208</v>
      </c>
      <c r="D141" s="2" t="s">
        <v>8209</v>
      </c>
      <c r="E141" s="2" t="s">
        <v>26</v>
      </c>
      <c r="F141" s="2" t="s">
        <v>7</v>
      </c>
      <c r="G141" s="4">
        <v>43480</v>
      </c>
      <c r="H141" s="2">
        <v>3100000</v>
      </c>
      <c r="I141" s="2">
        <v>277224.22360000003</v>
      </c>
    </row>
    <row r="142" spans="1:9" x14ac:dyDescent="0.25">
      <c r="A142" s="2" t="s">
        <v>3979</v>
      </c>
      <c r="B142" s="2" t="s">
        <v>3978</v>
      </c>
      <c r="C142" s="2" t="s">
        <v>3980</v>
      </c>
      <c r="D142" s="2" t="s">
        <v>3981</v>
      </c>
      <c r="E142" s="2" t="s">
        <v>26</v>
      </c>
      <c r="F142" s="2" t="s">
        <v>7</v>
      </c>
      <c r="G142" s="4">
        <v>43564</v>
      </c>
      <c r="H142" s="2">
        <v>3240000</v>
      </c>
      <c r="I142" s="2">
        <v>357092.78989999997</v>
      </c>
    </row>
    <row r="143" spans="1:9" x14ac:dyDescent="0.25">
      <c r="A143" s="2" t="s">
        <v>4001</v>
      </c>
      <c r="B143" s="2" t="s">
        <v>4000</v>
      </c>
      <c r="C143" s="2" t="s">
        <v>4002</v>
      </c>
      <c r="D143" s="2" t="s">
        <v>4003</v>
      </c>
      <c r="E143" s="2" t="s">
        <v>26</v>
      </c>
      <c r="F143" s="2" t="s">
        <v>7</v>
      </c>
      <c r="G143" s="4">
        <v>43522</v>
      </c>
      <c r="H143" s="2">
        <v>1950000</v>
      </c>
      <c r="I143" s="2">
        <v>94635.656000000003</v>
      </c>
    </row>
    <row r="144" spans="1:9" x14ac:dyDescent="0.25">
      <c r="A144" s="2" t="s">
        <v>3809</v>
      </c>
      <c r="B144" s="2" t="s">
        <v>3808</v>
      </c>
      <c r="C144" s="2" t="s">
        <v>3764</v>
      </c>
      <c r="D144" s="2" t="s">
        <v>3765</v>
      </c>
      <c r="E144" s="2" t="s">
        <v>26</v>
      </c>
      <c r="F144" s="2" t="s">
        <v>7</v>
      </c>
      <c r="G144" s="4">
        <v>43472</v>
      </c>
      <c r="H144" s="2">
        <v>9342435</v>
      </c>
      <c r="I144" s="2">
        <v>482632.04200000002</v>
      </c>
    </row>
    <row r="145" spans="1:9" x14ac:dyDescent="0.25">
      <c r="A145" s="2" t="s">
        <v>11181</v>
      </c>
      <c r="B145" s="2" t="s">
        <v>11179</v>
      </c>
      <c r="C145" s="2" t="s">
        <v>11183</v>
      </c>
      <c r="D145" s="2" t="s">
        <v>11184</v>
      </c>
      <c r="E145" s="2" t="s">
        <v>26</v>
      </c>
      <c r="F145" s="2" t="s">
        <v>591</v>
      </c>
      <c r="G145" s="4">
        <v>43480</v>
      </c>
      <c r="H145" s="2">
        <v>1345883</v>
      </c>
    </row>
    <row r="146" spans="1:9" x14ac:dyDescent="0.25">
      <c r="A146" s="2" t="s">
        <v>756</v>
      </c>
      <c r="B146" s="2" t="s">
        <v>755</v>
      </c>
      <c r="C146" s="2" t="s">
        <v>753</v>
      </c>
      <c r="D146" s="2" t="s">
        <v>754</v>
      </c>
      <c r="E146" s="2" t="s">
        <v>26</v>
      </c>
      <c r="F146" s="2" t="s">
        <v>7</v>
      </c>
      <c r="G146" s="4">
        <v>43580</v>
      </c>
      <c r="H146" s="2">
        <v>1663802</v>
      </c>
      <c r="I146" s="2">
        <v>72030.328500000003</v>
      </c>
    </row>
    <row r="147" spans="1:9" x14ac:dyDescent="0.25">
      <c r="A147" s="2" t="s">
        <v>11182</v>
      </c>
      <c r="B147" s="2" t="s">
        <v>11180</v>
      </c>
      <c r="C147" s="2" t="s">
        <v>11183</v>
      </c>
      <c r="D147" s="2" t="s">
        <v>11184</v>
      </c>
      <c r="E147" s="2" t="s">
        <v>26</v>
      </c>
      <c r="F147" s="2" t="s">
        <v>591</v>
      </c>
      <c r="G147" s="4">
        <v>43480</v>
      </c>
      <c r="H147" s="2">
        <v>153307</v>
      </c>
    </row>
    <row r="148" spans="1:9" x14ac:dyDescent="0.25">
      <c r="A148" s="2" t="s">
        <v>10415</v>
      </c>
      <c r="B148" s="2" t="s">
        <v>10414</v>
      </c>
      <c r="C148" s="2" t="s">
        <v>10416</v>
      </c>
      <c r="D148" s="2" t="s">
        <v>10417</v>
      </c>
      <c r="E148" s="2" t="s">
        <v>26</v>
      </c>
      <c r="F148" s="2" t="s">
        <v>7</v>
      </c>
      <c r="G148" s="4">
        <v>43501</v>
      </c>
      <c r="H148" s="2">
        <v>1208162</v>
      </c>
      <c r="I148" s="2">
        <v>62348.340799999998</v>
      </c>
    </row>
    <row r="149" spans="1:9" x14ac:dyDescent="0.25">
      <c r="A149" s="2" t="s">
        <v>7725</v>
      </c>
      <c r="B149" s="2" t="s">
        <v>7724</v>
      </c>
      <c r="C149" s="2" t="s">
        <v>7726</v>
      </c>
      <c r="D149" s="2" t="s">
        <v>7727</v>
      </c>
      <c r="E149" s="2" t="s">
        <v>26</v>
      </c>
      <c r="F149" s="2" t="s">
        <v>7</v>
      </c>
      <c r="G149" s="4">
        <v>43483</v>
      </c>
      <c r="H149" s="2">
        <v>1710000</v>
      </c>
      <c r="I149" s="2">
        <v>129258.2274</v>
      </c>
    </row>
    <row r="150" spans="1:9" x14ac:dyDescent="0.25">
      <c r="A150" s="2" t="s">
        <v>5311</v>
      </c>
      <c r="B150" s="2" t="s">
        <v>5310</v>
      </c>
      <c r="C150" s="2" t="s">
        <v>5312</v>
      </c>
      <c r="D150" s="2" t="s">
        <v>5313</v>
      </c>
      <c r="E150" s="2" t="s">
        <v>26</v>
      </c>
      <c r="F150" s="2" t="s">
        <v>7</v>
      </c>
      <c r="G150" s="4">
        <v>43546</v>
      </c>
      <c r="H150" s="2">
        <v>495000</v>
      </c>
      <c r="I150" s="2">
        <v>20795.359899999999</v>
      </c>
    </row>
    <row r="151" spans="1:9" x14ac:dyDescent="0.25">
      <c r="A151" s="2" t="s">
        <v>6793</v>
      </c>
      <c r="B151" s="2" t="s">
        <v>6792</v>
      </c>
      <c r="C151" s="2" t="s">
        <v>6742</v>
      </c>
      <c r="D151" s="2" t="s">
        <v>6743</v>
      </c>
      <c r="E151" s="2" t="s">
        <v>26</v>
      </c>
      <c r="F151" s="2" t="s">
        <v>7</v>
      </c>
      <c r="G151" s="4">
        <v>43607</v>
      </c>
      <c r="H151" s="2">
        <v>924000</v>
      </c>
      <c r="I151" s="2">
        <v>44662.311099999999</v>
      </c>
    </row>
    <row r="152" spans="1:9" x14ac:dyDescent="0.25">
      <c r="A152" s="2" t="s">
        <v>2251</v>
      </c>
      <c r="B152" s="2" t="s">
        <v>2249</v>
      </c>
      <c r="C152" s="2" t="s">
        <v>2252</v>
      </c>
      <c r="D152" s="2" t="s">
        <v>2253</v>
      </c>
      <c r="E152" s="2" t="s">
        <v>26</v>
      </c>
      <c r="F152" s="2" t="s">
        <v>7</v>
      </c>
      <c r="G152" s="4">
        <v>43472</v>
      </c>
      <c r="H152" s="2">
        <v>990000</v>
      </c>
      <c r="I152" s="2">
        <v>63010.5245</v>
      </c>
    </row>
    <row r="153" spans="1:9" x14ac:dyDescent="0.25">
      <c r="A153" s="2" t="s">
        <v>7983</v>
      </c>
      <c r="B153" s="2" t="s">
        <v>7982</v>
      </c>
      <c r="C153" s="2" t="s">
        <v>7984</v>
      </c>
      <c r="D153" s="2" t="s">
        <v>7985</v>
      </c>
      <c r="E153" s="2" t="s">
        <v>26</v>
      </c>
      <c r="F153" s="2" t="s">
        <v>7</v>
      </c>
      <c r="G153" s="4">
        <v>43473</v>
      </c>
      <c r="H153" s="2">
        <v>574958.05000000005</v>
      </c>
      <c r="I153" s="2">
        <v>47968.498500000002</v>
      </c>
    </row>
    <row r="154" spans="1:9" x14ac:dyDescent="0.25">
      <c r="A154" s="2" t="s">
        <v>6356</v>
      </c>
      <c r="B154" s="2" t="s">
        <v>6354</v>
      </c>
      <c r="C154" s="2" t="s">
        <v>6208</v>
      </c>
      <c r="D154" s="2" t="s">
        <v>6209</v>
      </c>
      <c r="E154" s="2" t="s">
        <v>26</v>
      </c>
      <c r="F154" s="2" t="s">
        <v>7</v>
      </c>
      <c r="G154" s="4">
        <v>43544</v>
      </c>
      <c r="H154" s="2">
        <v>1305000</v>
      </c>
      <c r="I154" s="2">
        <v>76849.315000000002</v>
      </c>
    </row>
    <row r="155" spans="1:9" x14ac:dyDescent="0.25">
      <c r="A155" s="2" t="s">
        <v>10487</v>
      </c>
      <c r="B155" s="2" t="s">
        <v>10486</v>
      </c>
      <c r="C155" s="2" t="s">
        <v>10488</v>
      </c>
      <c r="D155" s="2" t="s">
        <v>10489</v>
      </c>
      <c r="E155" s="2" t="s">
        <v>26</v>
      </c>
      <c r="F155" s="2" t="s">
        <v>7</v>
      </c>
      <c r="G155" s="4">
        <v>43481</v>
      </c>
      <c r="H155" s="2">
        <v>1000000</v>
      </c>
      <c r="I155" s="2">
        <v>89449.346000000005</v>
      </c>
    </row>
    <row r="156" spans="1:9" x14ac:dyDescent="0.25">
      <c r="A156" s="2" t="s">
        <v>10814</v>
      </c>
      <c r="B156" s="2" t="s">
        <v>10813</v>
      </c>
      <c r="C156" s="2" t="s">
        <v>10815</v>
      </c>
      <c r="D156" s="2" t="s">
        <v>10816</v>
      </c>
      <c r="E156" s="2" t="s">
        <v>26</v>
      </c>
      <c r="F156" s="2" t="s">
        <v>7</v>
      </c>
      <c r="G156" s="4">
        <v>43476</v>
      </c>
      <c r="H156" s="2">
        <v>2205000</v>
      </c>
      <c r="I156" s="2">
        <v>124281.3777</v>
      </c>
    </row>
    <row r="157" spans="1:9" x14ac:dyDescent="0.25">
      <c r="A157" s="2" t="s">
        <v>1909</v>
      </c>
      <c r="B157" s="2" t="s">
        <v>1906</v>
      </c>
      <c r="C157" s="2" t="s">
        <v>1914</v>
      </c>
      <c r="D157" s="2" t="s">
        <v>1915</v>
      </c>
      <c r="E157" s="2" t="s">
        <v>26</v>
      </c>
      <c r="F157" s="2" t="s">
        <v>7</v>
      </c>
      <c r="G157" s="4">
        <v>43474</v>
      </c>
      <c r="H157" s="2">
        <v>699000</v>
      </c>
      <c r="I157" s="2">
        <v>41118.5193</v>
      </c>
    </row>
    <row r="158" spans="1:9" x14ac:dyDescent="0.25">
      <c r="A158" s="2" t="s">
        <v>7502</v>
      </c>
      <c r="B158" s="2" t="s">
        <v>7501</v>
      </c>
      <c r="C158" s="2" t="s">
        <v>7427</v>
      </c>
      <c r="D158" s="2" t="s">
        <v>7428</v>
      </c>
      <c r="E158" s="2" t="s">
        <v>26</v>
      </c>
      <c r="F158" s="2" t="s">
        <v>7</v>
      </c>
      <c r="G158" s="4">
        <v>43501</v>
      </c>
      <c r="H158" s="2">
        <v>956062.5</v>
      </c>
      <c r="I158" s="2">
        <v>56423.095999999998</v>
      </c>
    </row>
    <row r="159" spans="1:9" x14ac:dyDescent="0.25">
      <c r="A159" s="2" t="s">
        <v>1631</v>
      </c>
      <c r="B159" s="2" t="s">
        <v>1630</v>
      </c>
      <c r="C159" s="2" t="s">
        <v>1329</v>
      </c>
      <c r="D159" s="2" t="s">
        <v>1330</v>
      </c>
      <c r="E159" s="2" t="s">
        <v>26</v>
      </c>
      <c r="F159" s="2" t="s">
        <v>7</v>
      </c>
      <c r="G159" s="4">
        <v>43472</v>
      </c>
      <c r="H159" s="2">
        <v>544000</v>
      </c>
      <c r="I159" s="2">
        <v>31730.573700000001</v>
      </c>
    </row>
    <row r="160" spans="1:9" x14ac:dyDescent="0.25">
      <c r="A160" s="2" t="s">
        <v>8075</v>
      </c>
      <c r="B160" s="2" t="s">
        <v>8074</v>
      </c>
      <c r="C160" s="2" t="s">
        <v>8050</v>
      </c>
      <c r="D160" s="2" t="s">
        <v>8051</v>
      </c>
      <c r="E160" s="2" t="s">
        <v>26</v>
      </c>
      <c r="F160" s="2" t="s">
        <v>7</v>
      </c>
      <c r="G160" s="4">
        <v>43481</v>
      </c>
      <c r="H160" s="2">
        <v>338800</v>
      </c>
      <c r="I160" s="2">
        <v>20226.531999999999</v>
      </c>
    </row>
    <row r="161" spans="1:9" x14ac:dyDescent="0.25">
      <c r="A161" s="2" t="s">
        <v>1172</v>
      </c>
      <c r="B161" s="2" t="s">
        <v>1169</v>
      </c>
      <c r="C161" s="2" t="s">
        <v>1167</v>
      </c>
      <c r="D161" s="2" t="s">
        <v>1168</v>
      </c>
      <c r="E161" s="2" t="s">
        <v>26</v>
      </c>
      <c r="F161" s="2" t="s">
        <v>7</v>
      </c>
      <c r="G161" s="4">
        <v>43473</v>
      </c>
      <c r="H161" s="2">
        <v>840224</v>
      </c>
      <c r="I161" s="2">
        <v>72186.289600000004</v>
      </c>
    </row>
    <row r="162" spans="1:9" x14ac:dyDescent="0.25">
      <c r="A162" s="2" t="s">
        <v>7050</v>
      </c>
      <c r="B162" s="2" t="s">
        <v>7048</v>
      </c>
      <c r="C162" s="2" t="s">
        <v>7052</v>
      </c>
      <c r="D162" s="2" t="s">
        <v>7053</v>
      </c>
      <c r="E162" s="2" t="s">
        <v>26</v>
      </c>
      <c r="F162" s="2" t="s">
        <v>7</v>
      </c>
      <c r="G162" s="4">
        <v>43763</v>
      </c>
      <c r="H162" s="2">
        <v>662089</v>
      </c>
      <c r="I162" s="2">
        <v>39343.351799999997</v>
      </c>
    </row>
    <row r="163" spans="1:9" x14ac:dyDescent="0.25">
      <c r="A163" s="2" t="s">
        <v>5997</v>
      </c>
      <c r="B163" s="2" t="s">
        <v>5996</v>
      </c>
      <c r="C163" s="2" t="s">
        <v>5998</v>
      </c>
      <c r="D163" s="2" t="s">
        <v>5999</v>
      </c>
      <c r="E163" s="2" t="s">
        <v>26</v>
      </c>
      <c r="F163" s="2" t="s">
        <v>7</v>
      </c>
      <c r="G163" s="4">
        <v>43481</v>
      </c>
      <c r="H163" s="2">
        <v>818800</v>
      </c>
      <c r="I163" s="2">
        <v>70621.814899999998</v>
      </c>
    </row>
    <row r="164" spans="1:9" x14ac:dyDescent="0.25">
      <c r="A164" s="2" t="s">
        <v>9084</v>
      </c>
      <c r="B164" s="2" t="s">
        <v>9083</v>
      </c>
      <c r="C164" s="2" t="s">
        <v>9085</v>
      </c>
      <c r="D164" s="2" t="s">
        <v>9086</v>
      </c>
      <c r="E164" s="2" t="s">
        <v>26</v>
      </c>
      <c r="F164" s="2" t="s">
        <v>7</v>
      </c>
      <c r="G164" s="4">
        <v>43476</v>
      </c>
      <c r="H164" s="2">
        <v>2204000</v>
      </c>
      <c r="I164" s="2">
        <v>205193.05739999999</v>
      </c>
    </row>
    <row r="165" spans="1:9" x14ac:dyDescent="0.25">
      <c r="A165" s="2" t="s">
        <v>6245</v>
      </c>
      <c r="B165" s="2" t="s">
        <v>6244</v>
      </c>
      <c r="C165" s="2" t="s">
        <v>6246</v>
      </c>
      <c r="D165" s="2" t="s">
        <v>6247</v>
      </c>
      <c r="E165" s="2" t="s">
        <v>26</v>
      </c>
      <c r="F165" s="2" t="s">
        <v>7</v>
      </c>
      <c r="G165" s="4">
        <v>43472</v>
      </c>
      <c r="H165" s="2">
        <v>133000</v>
      </c>
      <c r="I165" s="2">
        <v>6763.1728999999996</v>
      </c>
    </row>
    <row r="166" spans="1:9" x14ac:dyDescent="0.25">
      <c r="A166" s="2" t="s">
        <v>10671</v>
      </c>
      <c r="B166" s="2" t="s">
        <v>10670</v>
      </c>
      <c r="C166" s="2" t="s">
        <v>10564</v>
      </c>
      <c r="D166" s="2" t="s">
        <v>10565</v>
      </c>
      <c r="E166" s="2" t="s">
        <v>26</v>
      </c>
      <c r="F166" s="2" t="s">
        <v>7</v>
      </c>
      <c r="G166" s="4">
        <v>43472</v>
      </c>
      <c r="H166" s="2">
        <v>770000</v>
      </c>
      <c r="I166" s="2">
        <v>24884.350399999999</v>
      </c>
    </row>
    <row r="167" spans="1:9" x14ac:dyDescent="0.25">
      <c r="A167" s="2" t="s">
        <v>1711</v>
      </c>
      <c r="B167" s="2" t="s">
        <v>1710</v>
      </c>
      <c r="C167" s="2" t="s">
        <v>1712</v>
      </c>
      <c r="D167" s="2" t="s">
        <v>1713</v>
      </c>
      <c r="E167" s="2" t="s">
        <v>26</v>
      </c>
      <c r="F167" s="2" t="s">
        <v>7</v>
      </c>
      <c r="G167" s="4">
        <v>43472</v>
      </c>
      <c r="H167" s="2">
        <v>550000</v>
      </c>
      <c r="I167" s="2">
        <v>25658.6073</v>
      </c>
    </row>
    <row r="168" spans="1:9" x14ac:dyDescent="0.25">
      <c r="A168" s="2" t="s">
        <v>6987</v>
      </c>
      <c r="B168" s="2" t="s">
        <v>6986</v>
      </c>
      <c r="C168" s="2" t="s">
        <v>6988</v>
      </c>
      <c r="D168" s="2" t="s">
        <v>6989</v>
      </c>
      <c r="E168" s="2" t="s">
        <v>26</v>
      </c>
      <c r="F168" s="2" t="s">
        <v>7</v>
      </c>
      <c r="G168" s="4">
        <v>43473</v>
      </c>
      <c r="H168" s="2">
        <v>750000</v>
      </c>
      <c r="I168" s="2">
        <v>51284.063699999999</v>
      </c>
    </row>
    <row r="169" spans="1:9" x14ac:dyDescent="0.25">
      <c r="A169" s="2" t="s">
        <v>4109</v>
      </c>
      <c r="B169" s="2" t="s">
        <v>4108</v>
      </c>
      <c r="C169" s="2" t="s">
        <v>4094</v>
      </c>
      <c r="D169" s="2" t="s">
        <v>4095</v>
      </c>
      <c r="E169" s="2" t="s">
        <v>26</v>
      </c>
      <c r="F169" s="2" t="s">
        <v>7</v>
      </c>
      <c r="G169" s="4">
        <v>43725</v>
      </c>
      <c r="H169" s="2">
        <v>4730000</v>
      </c>
      <c r="I169" s="2">
        <v>354842.35110000003</v>
      </c>
    </row>
    <row r="170" spans="1:9" x14ac:dyDescent="0.25">
      <c r="A170" s="2" t="s">
        <v>6861</v>
      </c>
      <c r="B170" s="2" t="s">
        <v>6860</v>
      </c>
      <c r="C170" s="2" t="s">
        <v>6852</v>
      </c>
      <c r="D170" s="2" t="s">
        <v>6853</v>
      </c>
      <c r="E170" s="2" t="s">
        <v>26</v>
      </c>
      <c r="F170" s="2" t="s">
        <v>7</v>
      </c>
      <c r="G170" s="4">
        <v>43633</v>
      </c>
      <c r="H170" s="2">
        <v>600000</v>
      </c>
      <c r="I170" s="2">
        <v>41604.045899999997</v>
      </c>
    </row>
    <row r="171" spans="1:9" x14ac:dyDescent="0.25">
      <c r="A171" s="2" t="s">
        <v>2359</v>
      </c>
      <c r="B171" s="2" t="s">
        <v>2358</v>
      </c>
      <c r="C171" s="2" t="s">
        <v>2360</v>
      </c>
      <c r="D171" s="2" t="s">
        <v>2361</v>
      </c>
      <c r="E171" s="2" t="s">
        <v>26</v>
      </c>
      <c r="F171" s="2" t="s">
        <v>7</v>
      </c>
      <c r="G171" s="4">
        <v>43564</v>
      </c>
      <c r="H171" s="2">
        <v>265500</v>
      </c>
      <c r="I171" s="2">
        <v>24225.644799999998</v>
      </c>
    </row>
    <row r="172" spans="1:9" x14ac:dyDescent="0.25">
      <c r="A172" s="2" t="s">
        <v>7623</v>
      </c>
      <c r="B172" s="2" t="s">
        <v>7622</v>
      </c>
      <c r="C172" s="2" t="s">
        <v>7624</v>
      </c>
      <c r="D172" s="2" t="s">
        <v>7625</v>
      </c>
      <c r="E172" s="2" t="s">
        <v>26</v>
      </c>
      <c r="F172" s="2" t="s">
        <v>7</v>
      </c>
      <c r="G172" s="4">
        <v>43482</v>
      </c>
      <c r="H172" s="2">
        <v>1699200</v>
      </c>
      <c r="I172" s="2">
        <v>105555.2458</v>
      </c>
    </row>
    <row r="173" spans="1:9" x14ac:dyDescent="0.25">
      <c r="A173" s="2" t="s">
        <v>5727</v>
      </c>
      <c r="B173" s="2" t="s">
        <v>5726</v>
      </c>
      <c r="C173" s="2" t="s">
        <v>5728</v>
      </c>
      <c r="D173" s="2" t="s">
        <v>5729</v>
      </c>
      <c r="E173" s="2" t="s">
        <v>26</v>
      </c>
      <c r="F173" s="2" t="s">
        <v>7</v>
      </c>
      <c r="G173" s="4">
        <v>43474</v>
      </c>
      <c r="H173" s="2">
        <v>2251840</v>
      </c>
      <c r="I173" s="2">
        <v>128647.38770000001</v>
      </c>
    </row>
    <row r="174" spans="1:9" x14ac:dyDescent="0.25">
      <c r="A174" s="2" t="s">
        <v>10768</v>
      </c>
      <c r="B174" s="2" t="s">
        <v>10766</v>
      </c>
      <c r="C174" s="2" t="s">
        <v>10770</v>
      </c>
      <c r="D174" s="2" t="s">
        <v>10771</v>
      </c>
      <c r="E174" s="2" t="s">
        <v>26</v>
      </c>
      <c r="F174" s="2" t="s">
        <v>7</v>
      </c>
      <c r="G174" s="4">
        <v>43475</v>
      </c>
      <c r="H174" s="2">
        <v>620100</v>
      </c>
      <c r="I174" s="2">
        <v>36104.717299999997</v>
      </c>
    </row>
    <row r="175" spans="1:9" x14ac:dyDescent="0.25">
      <c r="A175" s="2" t="s">
        <v>7084</v>
      </c>
      <c r="B175" s="2" t="s">
        <v>7082</v>
      </c>
      <c r="C175" s="2" t="s">
        <v>7086</v>
      </c>
      <c r="D175" s="2" t="s">
        <v>7087</v>
      </c>
      <c r="E175" s="2" t="s">
        <v>26</v>
      </c>
      <c r="F175" s="2" t="s">
        <v>7</v>
      </c>
      <c r="G175" s="4">
        <v>43545</v>
      </c>
      <c r="H175" s="2">
        <v>1585800</v>
      </c>
      <c r="I175" s="2">
        <v>126765.74280000001</v>
      </c>
    </row>
    <row r="176" spans="1:9" x14ac:dyDescent="0.25">
      <c r="A176" s="2" t="s">
        <v>7085</v>
      </c>
      <c r="B176" s="2" t="s">
        <v>7083</v>
      </c>
      <c r="C176" s="2" t="s">
        <v>7086</v>
      </c>
      <c r="D176" s="2" t="s">
        <v>7087</v>
      </c>
      <c r="E176" s="2" t="s">
        <v>26</v>
      </c>
      <c r="F176" s="2" t="s">
        <v>7</v>
      </c>
      <c r="G176" s="4">
        <v>43483</v>
      </c>
      <c r="H176" s="2">
        <v>898200</v>
      </c>
      <c r="I176" s="2">
        <v>64309.155500000001</v>
      </c>
    </row>
    <row r="177" spans="1:9" x14ac:dyDescent="0.25">
      <c r="A177" s="2" t="s">
        <v>5249</v>
      </c>
      <c r="B177" s="2" t="s">
        <v>5248</v>
      </c>
      <c r="C177" s="2" t="s">
        <v>5250</v>
      </c>
      <c r="D177" s="2" t="s">
        <v>5251</v>
      </c>
      <c r="E177" s="2" t="s">
        <v>26</v>
      </c>
      <c r="F177" s="2" t="s">
        <v>7</v>
      </c>
      <c r="G177" s="4">
        <v>43607</v>
      </c>
      <c r="H177" s="2">
        <v>1443575</v>
      </c>
      <c r="I177" s="2">
        <v>127610.5318</v>
      </c>
    </row>
    <row r="178" spans="1:9" x14ac:dyDescent="0.25">
      <c r="A178" s="2" t="s">
        <v>10393</v>
      </c>
      <c r="B178" s="2" t="s">
        <v>10392</v>
      </c>
      <c r="C178" s="2" t="s">
        <v>3638</v>
      </c>
      <c r="D178" s="2" t="s">
        <v>10357</v>
      </c>
      <c r="E178" s="2" t="s">
        <v>26</v>
      </c>
      <c r="F178" s="2" t="s">
        <v>7</v>
      </c>
      <c r="G178" s="4">
        <v>43472</v>
      </c>
      <c r="H178" s="2">
        <v>2405800</v>
      </c>
      <c r="I178" s="2">
        <v>115186.6145</v>
      </c>
    </row>
    <row r="179" spans="1:9" x14ac:dyDescent="0.25">
      <c r="A179" s="2" t="s">
        <v>590</v>
      </c>
      <c r="B179" s="2" t="s">
        <v>589</v>
      </c>
      <c r="C179" s="2" t="s">
        <v>592</v>
      </c>
      <c r="D179" s="2" t="s">
        <v>593</v>
      </c>
      <c r="E179" s="2" t="s">
        <v>26</v>
      </c>
      <c r="F179" s="2" t="s">
        <v>591</v>
      </c>
      <c r="G179" s="4">
        <v>43479</v>
      </c>
      <c r="H179" s="2">
        <v>3747171</v>
      </c>
    </row>
    <row r="180" spans="1:9" x14ac:dyDescent="0.25">
      <c r="A180" s="2" t="s">
        <v>5883</v>
      </c>
      <c r="B180" s="2" t="s">
        <v>5882</v>
      </c>
      <c r="C180" s="2" t="s">
        <v>5884</v>
      </c>
      <c r="D180" s="2" t="s">
        <v>5885</v>
      </c>
      <c r="E180" s="2" t="s">
        <v>26</v>
      </c>
      <c r="F180" s="2" t="s">
        <v>7</v>
      </c>
      <c r="G180" s="4">
        <v>43475</v>
      </c>
      <c r="H180" s="2">
        <v>3550000</v>
      </c>
      <c r="I180" s="2">
        <v>155046.23699999999</v>
      </c>
    </row>
    <row r="181" spans="1:9" x14ac:dyDescent="0.25">
      <c r="A181" s="2" t="s">
        <v>4813</v>
      </c>
      <c r="B181" s="2" t="s">
        <v>4812</v>
      </c>
      <c r="C181" s="2" t="s">
        <v>4788</v>
      </c>
      <c r="D181" s="2" t="s">
        <v>4789</v>
      </c>
      <c r="E181" s="2" t="s">
        <v>26</v>
      </c>
      <c r="F181" s="2" t="s">
        <v>7</v>
      </c>
      <c r="G181" s="4">
        <v>43482</v>
      </c>
      <c r="H181" s="2">
        <v>900000</v>
      </c>
      <c r="I181" s="2">
        <v>52038.561999999998</v>
      </c>
    </row>
    <row r="182" spans="1:9" x14ac:dyDescent="0.25">
      <c r="A182" s="2" t="s">
        <v>5937</v>
      </c>
      <c r="B182" s="2" t="s">
        <v>5936</v>
      </c>
      <c r="C182" s="2" t="s">
        <v>5938</v>
      </c>
      <c r="D182" s="2" t="s">
        <v>5939</v>
      </c>
      <c r="E182" s="2" t="s">
        <v>26</v>
      </c>
      <c r="F182" s="2" t="s">
        <v>7</v>
      </c>
      <c r="G182" s="4">
        <v>43472</v>
      </c>
      <c r="H182" s="2">
        <v>324000</v>
      </c>
      <c r="I182" s="2">
        <v>19911.444100000001</v>
      </c>
    </row>
    <row r="183" spans="1:9" x14ac:dyDescent="0.25">
      <c r="A183" s="2" t="s">
        <v>8071</v>
      </c>
      <c r="B183" s="2" t="s">
        <v>8070</v>
      </c>
      <c r="C183" s="2" t="s">
        <v>8072</v>
      </c>
      <c r="D183" s="2" t="s">
        <v>8073</v>
      </c>
      <c r="E183" s="2" t="s">
        <v>26</v>
      </c>
      <c r="F183" s="2" t="s">
        <v>7</v>
      </c>
      <c r="G183" s="4">
        <v>43508</v>
      </c>
      <c r="H183" s="2">
        <v>1194000</v>
      </c>
      <c r="I183" s="2">
        <v>41052.472000000002</v>
      </c>
    </row>
    <row r="184" spans="1:9" x14ac:dyDescent="0.25">
      <c r="A184" s="2" t="s">
        <v>5041</v>
      </c>
      <c r="B184" s="2" t="s">
        <v>5039</v>
      </c>
      <c r="C184" s="2" t="s">
        <v>5044</v>
      </c>
      <c r="D184" s="2" t="s">
        <v>5045</v>
      </c>
      <c r="E184" s="2" t="s">
        <v>26</v>
      </c>
      <c r="F184" s="2" t="s">
        <v>591</v>
      </c>
      <c r="G184" s="4">
        <v>43539</v>
      </c>
      <c r="H184" s="2">
        <v>3469910</v>
      </c>
    </row>
    <row r="185" spans="1:9" x14ac:dyDescent="0.25">
      <c r="A185" s="2" t="s">
        <v>8097</v>
      </c>
      <c r="B185" s="2" t="s">
        <v>8096</v>
      </c>
      <c r="C185" s="2" t="s">
        <v>8098</v>
      </c>
      <c r="D185" s="2" t="s">
        <v>8099</v>
      </c>
      <c r="E185" s="2" t="s">
        <v>26</v>
      </c>
      <c r="F185" s="2" t="s">
        <v>7</v>
      </c>
      <c r="G185" s="4">
        <v>43483</v>
      </c>
      <c r="H185" s="2">
        <v>2150000</v>
      </c>
      <c r="I185" s="2">
        <v>220565.74160000001</v>
      </c>
    </row>
    <row r="186" spans="1:9" x14ac:dyDescent="0.25">
      <c r="A186" s="2" t="s">
        <v>8293</v>
      </c>
      <c r="B186" s="2" t="s">
        <v>8292</v>
      </c>
      <c r="C186" s="2" t="s">
        <v>8294</v>
      </c>
      <c r="D186" s="2" t="s">
        <v>8295</v>
      </c>
      <c r="E186" s="2" t="s">
        <v>26</v>
      </c>
      <c r="F186" s="2" t="s">
        <v>7</v>
      </c>
      <c r="G186" s="4">
        <v>43594</v>
      </c>
      <c r="H186" s="2">
        <v>2489000</v>
      </c>
      <c r="I186" s="2">
        <v>200932.36799999999</v>
      </c>
    </row>
    <row r="187" spans="1:9" x14ac:dyDescent="0.25">
      <c r="A187" s="2" t="s">
        <v>4328</v>
      </c>
      <c r="B187" s="2" t="s">
        <v>4325</v>
      </c>
      <c r="C187" s="2" t="s">
        <v>4218</v>
      </c>
      <c r="D187" s="2" t="s">
        <v>4219</v>
      </c>
      <c r="E187" s="2" t="s">
        <v>26</v>
      </c>
      <c r="F187" s="2" t="s">
        <v>7</v>
      </c>
      <c r="G187" s="4">
        <v>43480</v>
      </c>
      <c r="H187" s="2">
        <v>2770200</v>
      </c>
      <c r="I187" s="2">
        <v>160179.22500000001</v>
      </c>
    </row>
    <row r="188" spans="1:9" x14ac:dyDescent="0.25">
      <c r="A188" s="2" t="s">
        <v>4959</v>
      </c>
      <c r="B188" s="2" t="s">
        <v>4958</v>
      </c>
      <c r="C188" s="2" t="s">
        <v>4844</v>
      </c>
      <c r="D188" s="2" t="s">
        <v>4845</v>
      </c>
      <c r="E188" s="2" t="s">
        <v>26</v>
      </c>
      <c r="F188" s="2" t="s">
        <v>7</v>
      </c>
      <c r="G188" s="4">
        <v>43664</v>
      </c>
      <c r="H188" s="2">
        <v>2188750</v>
      </c>
      <c r="I188" s="2">
        <v>126615.0816</v>
      </c>
    </row>
    <row r="189" spans="1:9" x14ac:dyDescent="0.25">
      <c r="A189" s="2" t="s">
        <v>10342</v>
      </c>
      <c r="B189" s="2" t="s">
        <v>10341</v>
      </c>
      <c r="C189" s="2" t="s">
        <v>10303</v>
      </c>
      <c r="D189" s="2" t="s">
        <v>10304</v>
      </c>
      <c r="E189" s="2" t="s">
        <v>26</v>
      </c>
      <c r="F189" s="2" t="s">
        <v>7</v>
      </c>
      <c r="G189" s="4">
        <v>43475</v>
      </c>
      <c r="H189" s="2">
        <v>2539350</v>
      </c>
      <c r="I189" s="2">
        <v>146830.44760000001</v>
      </c>
    </row>
    <row r="190" spans="1:9" x14ac:dyDescent="0.25">
      <c r="A190" s="2" t="s">
        <v>10824</v>
      </c>
      <c r="B190" s="2" t="s">
        <v>10823</v>
      </c>
      <c r="C190" s="2" t="s">
        <v>10825</v>
      </c>
      <c r="D190" s="2" t="s">
        <v>10826</v>
      </c>
      <c r="E190" s="2" t="s">
        <v>26</v>
      </c>
      <c r="F190" s="2" t="s">
        <v>7</v>
      </c>
      <c r="G190" s="4">
        <v>43489</v>
      </c>
      <c r="H190" s="2">
        <v>977550</v>
      </c>
      <c r="I190" s="2">
        <v>120155.55250000001</v>
      </c>
    </row>
    <row r="191" spans="1:9" x14ac:dyDescent="0.25">
      <c r="A191" s="2" t="s">
        <v>5371</v>
      </c>
      <c r="B191" s="2" t="s">
        <v>5370</v>
      </c>
      <c r="C191" s="2" t="s">
        <v>5372</v>
      </c>
      <c r="D191" s="2" t="s">
        <v>5373</v>
      </c>
      <c r="E191" s="2" t="s">
        <v>26</v>
      </c>
      <c r="F191" s="2" t="s">
        <v>7</v>
      </c>
      <c r="G191" s="4">
        <v>43474</v>
      </c>
      <c r="H191" s="2">
        <v>1600000</v>
      </c>
      <c r="I191" s="2">
        <v>99824.991999999998</v>
      </c>
    </row>
    <row r="192" spans="1:9" x14ac:dyDescent="0.25">
      <c r="A192" s="2" t="s">
        <v>8821</v>
      </c>
      <c r="B192" s="2" t="s">
        <v>8820</v>
      </c>
      <c r="C192" s="2" t="s">
        <v>8822</v>
      </c>
      <c r="D192" s="2" t="s">
        <v>8823</v>
      </c>
      <c r="E192" s="2" t="s">
        <v>26</v>
      </c>
      <c r="F192" s="2" t="s">
        <v>7</v>
      </c>
      <c r="G192" s="4">
        <v>43472</v>
      </c>
      <c r="H192" s="2">
        <v>338120</v>
      </c>
      <c r="I192" s="2">
        <v>20112.9306</v>
      </c>
    </row>
    <row r="193" spans="1:9" x14ac:dyDescent="0.25">
      <c r="A193" s="2" t="s">
        <v>9855</v>
      </c>
      <c r="B193" s="2" t="s">
        <v>9854</v>
      </c>
      <c r="C193" s="2" t="s">
        <v>9856</v>
      </c>
      <c r="D193" s="2" t="s">
        <v>9857</v>
      </c>
      <c r="E193" s="2" t="s">
        <v>26</v>
      </c>
      <c r="F193" s="2" t="s">
        <v>7</v>
      </c>
      <c r="G193" s="4">
        <v>43480</v>
      </c>
      <c r="H193" s="2">
        <v>1290000</v>
      </c>
      <c r="I193" s="2">
        <v>49472.917600000001</v>
      </c>
    </row>
    <row r="194" spans="1:9" x14ac:dyDescent="0.25">
      <c r="A194" s="2" t="s">
        <v>2443</v>
      </c>
      <c r="B194" s="2" t="s">
        <v>2442</v>
      </c>
      <c r="C194" s="2" t="s">
        <v>2314</v>
      </c>
      <c r="D194" s="2" t="s">
        <v>2315</v>
      </c>
      <c r="E194" s="2" t="s">
        <v>26</v>
      </c>
      <c r="F194" s="2" t="s">
        <v>7</v>
      </c>
      <c r="G194" s="4">
        <v>43481</v>
      </c>
      <c r="H194" s="2">
        <v>310500</v>
      </c>
      <c r="I194" s="2">
        <v>12742.2899</v>
      </c>
    </row>
    <row r="195" spans="1:9" x14ac:dyDescent="0.25">
      <c r="A195" s="2" t="s">
        <v>7685</v>
      </c>
      <c r="B195" s="2" t="s">
        <v>7684</v>
      </c>
      <c r="C195" s="2" t="s">
        <v>7686</v>
      </c>
      <c r="D195" s="2" t="s">
        <v>7687</v>
      </c>
      <c r="E195" s="2" t="s">
        <v>26</v>
      </c>
      <c r="F195" s="2" t="s">
        <v>7</v>
      </c>
      <c r="G195" s="4">
        <v>43489</v>
      </c>
      <c r="H195" s="2">
        <v>918000</v>
      </c>
      <c r="I195" s="2">
        <v>82657.611499999999</v>
      </c>
    </row>
    <row r="196" spans="1:9" x14ac:dyDescent="0.25">
      <c r="A196" s="2" t="s">
        <v>11481</v>
      </c>
      <c r="B196" s="2" t="s">
        <v>11480</v>
      </c>
      <c r="C196" s="2" t="s">
        <v>11482</v>
      </c>
      <c r="D196" s="2" t="s">
        <v>11483</v>
      </c>
      <c r="E196" s="2" t="s">
        <v>26</v>
      </c>
      <c r="F196" s="2" t="s">
        <v>7</v>
      </c>
      <c r="G196" s="4">
        <v>43474</v>
      </c>
      <c r="H196" s="2">
        <v>570000</v>
      </c>
      <c r="I196" s="2">
        <v>30432.784199999998</v>
      </c>
    </row>
    <row r="197" spans="1:9" x14ac:dyDescent="0.25">
      <c r="A197" s="2" t="s">
        <v>8908</v>
      </c>
      <c r="B197" s="2" t="s">
        <v>8906</v>
      </c>
      <c r="C197" s="2" t="s">
        <v>8910</v>
      </c>
      <c r="D197" s="2" t="s">
        <v>8911</v>
      </c>
      <c r="E197" s="2" t="s">
        <v>26</v>
      </c>
      <c r="F197" s="2" t="s">
        <v>7</v>
      </c>
      <c r="G197" s="4">
        <v>43472</v>
      </c>
      <c r="H197" s="2">
        <v>550000</v>
      </c>
      <c r="I197" s="2">
        <v>32511.532500000001</v>
      </c>
    </row>
    <row r="198" spans="1:9" x14ac:dyDescent="0.25">
      <c r="A198" s="2" t="s">
        <v>3597</v>
      </c>
      <c r="B198" s="2" t="s">
        <v>3596</v>
      </c>
      <c r="C198" s="2" t="s">
        <v>3568</v>
      </c>
      <c r="D198" s="2" t="s">
        <v>3569</v>
      </c>
      <c r="E198" s="2" t="s">
        <v>26</v>
      </c>
      <c r="F198" s="2" t="s">
        <v>7</v>
      </c>
      <c r="G198" s="4">
        <v>43489</v>
      </c>
      <c r="H198" s="2">
        <v>740000</v>
      </c>
      <c r="I198" s="2">
        <v>44032.2981</v>
      </c>
    </row>
    <row r="199" spans="1:9" x14ac:dyDescent="0.25">
      <c r="A199" s="2" t="s">
        <v>976</v>
      </c>
      <c r="B199" s="2" t="s">
        <v>975</v>
      </c>
      <c r="C199" s="2" t="s">
        <v>977</v>
      </c>
      <c r="D199" s="2" t="s">
        <v>978</v>
      </c>
      <c r="E199" s="2" t="s">
        <v>26</v>
      </c>
      <c r="F199" s="2" t="s">
        <v>591</v>
      </c>
      <c r="G199" s="4">
        <v>43483</v>
      </c>
      <c r="H199" s="2">
        <v>1040000</v>
      </c>
    </row>
    <row r="200" spans="1:9" x14ac:dyDescent="0.25">
      <c r="A200" s="2" t="s">
        <v>4953</v>
      </c>
      <c r="B200" s="2" t="s">
        <v>4952</v>
      </c>
      <c r="C200" s="2" t="s">
        <v>4954</v>
      </c>
      <c r="D200" s="2" t="s">
        <v>4955</v>
      </c>
      <c r="E200" s="2" t="s">
        <v>26</v>
      </c>
      <c r="F200" s="2" t="s">
        <v>7</v>
      </c>
      <c r="G200" s="4">
        <v>43472</v>
      </c>
      <c r="H200" s="2">
        <v>3500000</v>
      </c>
      <c r="I200" s="2">
        <v>274921.35279999999</v>
      </c>
    </row>
    <row r="201" spans="1:9" x14ac:dyDescent="0.25">
      <c r="A201" s="2" t="s">
        <v>6565</v>
      </c>
      <c r="B201" s="2" t="s">
        <v>6564</v>
      </c>
      <c r="C201" s="2" t="s">
        <v>6566</v>
      </c>
      <c r="D201" s="2" t="s">
        <v>6567</v>
      </c>
      <c r="E201" s="2" t="s">
        <v>26</v>
      </c>
      <c r="F201" s="2" t="s">
        <v>7</v>
      </c>
      <c r="G201" s="4">
        <v>43473</v>
      </c>
      <c r="H201" s="2">
        <v>765000</v>
      </c>
      <c r="I201" s="2">
        <v>31956.366399999999</v>
      </c>
    </row>
    <row r="202" spans="1:9" x14ac:dyDescent="0.25">
      <c r="A202" s="2" t="s">
        <v>10003</v>
      </c>
      <c r="B202" s="2" t="s">
        <v>10002</v>
      </c>
      <c r="C202" s="2" t="s">
        <v>10004</v>
      </c>
      <c r="D202" s="2" t="s">
        <v>10005</v>
      </c>
      <c r="E202" s="2" t="s">
        <v>26</v>
      </c>
      <c r="F202" s="2" t="s">
        <v>7</v>
      </c>
      <c r="G202" s="4">
        <v>43479</v>
      </c>
      <c r="H202" s="2">
        <v>388800</v>
      </c>
      <c r="I202" s="2">
        <v>30654.141299999999</v>
      </c>
    </row>
    <row r="203" spans="1:9" x14ac:dyDescent="0.25">
      <c r="A203" s="2" t="s">
        <v>2833</v>
      </c>
      <c r="B203" s="2" t="s">
        <v>2832</v>
      </c>
      <c r="C203" s="2" t="s">
        <v>2802</v>
      </c>
      <c r="D203" s="2" t="s">
        <v>2803</v>
      </c>
      <c r="E203" s="2" t="s">
        <v>26</v>
      </c>
      <c r="F203" s="2" t="s">
        <v>7</v>
      </c>
      <c r="G203" s="4">
        <v>43608</v>
      </c>
      <c r="H203" s="2">
        <v>2940000</v>
      </c>
      <c r="I203" s="2">
        <v>84788.240699999995</v>
      </c>
    </row>
    <row r="204" spans="1:9" x14ac:dyDescent="0.25">
      <c r="A204" s="2" t="s">
        <v>11218</v>
      </c>
      <c r="B204" s="2" t="s">
        <v>11217</v>
      </c>
      <c r="C204" s="2" t="s">
        <v>11219</v>
      </c>
      <c r="D204" s="2" t="s">
        <v>11220</v>
      </c>
      <c r="E204" s="2" t="s">
        <v>26</v>
      </c>
      <c r="F204" s="2" t="s">
        <v>7</v>
      </c>
      <c r="G204" s="4">
        <v>43476</v>
      </c>
      <c r="H204" s="2">
        <v>370900</v>
      </c>
      <c r="I204" s="2">
        <v>23871.695100000001</v>
      </c>
    </row>
    <row r="205" spans="1:9" x14ac:dyDescent="0.25">
      <c r="A205" s="2" t="s">
        <v>7249</v>
      </c>
      <c r="B205" s="2" t="s">
        <v>7248</v>
      </c>
      <c r="C205" s="2" t="s">
        <v>7250</v>
      </c>
      <c r="D205" s="2" t="s">
        <v>7251</v>
      </c>
      <c r="E205" s="2" t="s">
        <v>26</v>
      </c>
      <c r="F205" s="2" t="s">
        <v>7</v>
      </c>
      <c r="G205" s="4">
        <v>43472</v>
      </c>
      <c r="H205" s="2">
        <v>356000</v>
      </c>
      <c r="I205" s="2">
        <v>20751.737000000001</v>
      </c>
    </row>
    <row r="206" spans="1:9" x14ac:dyDescent="0.25">
      <c r="A206" s="2" t="s">
        <v>1052</v>
      </c>
      <c r="B206" s="2" t="s">
        <v>1051</v>
      </c>
      <c r="C206" s="2" t="s">
        <v>1053</v>
      </c>
      <c r="D206" s="2" t="s">
        <v>1054</v>
      </c>
      <c r="E206" s="2" t="s">
        <v>26</v>
      </c>
      <c r="F206" s="2" t="s">
        <v>7</v>
      </c>
      <c r="G206" s="4">
        <v>43476</v>
      </c>
      <c r="H206" s="2">
        <v>1618200</v>
      </c>
      <c r="I206" s="2">
        <v>86868.62</v>
      </c>
    </row>
    <row r="207" spans="1:9" x14ac:dyDescent="0.25">
      <c r="A207" s="2" t="s">
        <v>3837</v>
      </c>
      <c r="B207" s="2" t="s">
        <v>3836</v>
      </c>
      <c r="C207" s="2" t="s">
        <v>3838</v>
      </c>
      <c r="D207" s="2" t="s">
        <v>3839</v>
      </c>
      <c r="E207" s="2" t="s">
        <v>26</v>
      </c>
      <c r="F207" s="2" t="s">
        <v>7</v>
      </c>
      <c r="G207" s="4">
        <v>43740</v>
      </c>
      <c r="H207" s="2">
        <v>700000</v>
      </c>
      <c r="I207" s="2">
        <v>56533.500899999999</v>
      </c>
    </row>
    <row r="208" spans="1:9" x14ac:dyDescent="0.25">
      <c r="A208" s="2" t="s">
        <v>6236</v>
      </c>
      <c r="B208" s="2" t="s">
        <v>6233</v>
      </c>
      <c r="C208" s="2" t="s">
        <v>6238</v>
      </c>
      <c r="D208" s="2" t="s">
        <v>6239</v>
      </c>
      <c r="E208" s="2" t="s">
        <v>26</v>
      </c>
      <c r="F208" s="2" t="s">
        <v>7</v>
      </c>
      <c r="G208" s="4">
        <v>43482</v>
      </c>
      <c r="H208" s="2">
        <v>7450000</v>
      </c>
      <c r="I208" s="2">
        <v>719534.304</v>
      </c>
    </row>
    <row r="209" spans="1:9" x14ac:dyDescent="0.25">
      <c r="A209" s="2" t="s">
        <v>6235</v>
      </c>
      <c r="B209" s="2" t="s">
        <v>6232</v>
      </c>
      <c r="C209" s="2" t="s">
        <v>6238</v>
      </c>
      <c r="D209" s="2" t="s">
        <v>6239</v>
      </c>
      <c r="E209" s="2" t="s">
        <v>26</v>
      </c>
      <c r="F209" s="2" t="s">
        <v>7</v>
      </c>
      <c r="G209" s="4">
        <v>43472</v>
      </c>
      <c r="H209" s="2">
        <v>2800000</v>
      </c>
      <c r="I209" s="2">
        <v>168126.2359</v>
      </c>
    </row>
    <row r="210" spans="1:9" x14ac:dyDescent="0.25">
      <c r="A210" s="2" t="s">
        <v>10220</v>
      </c>
      <c r="B210" s="2" t="s">
        <v>10217</v>
      </c>
      <c r="C210" s="2" t="s">
        <v>10223</v>
      </c>
      <c r="D210" s="2" t="s">
        <v>10224</v>
      </c>
      <c r="E210" s="2" t="s">
        <v>26</v>
      </c>
      <c r="F210" s="2" t="s">
        <v>7</v>
      </c>
      <c r="G210" s="4">
        <v>43481</v>
      </c>
      <c r="H210" s="2">
        <v>10700000</v>
      </c>
      <c r="I210" s="2">
        <v>1295562.8489999999</v>
      </c>
    </row>
    <row r="211" spans="1:9" x14ac:dyDescent="0.25">
      <c r="A211" s="2" t="s">
        <v>1322</v>
      </c>
      <c r="B211" s="2" t="s">
        <v>1321</v>
      </c>
      <c r="C211" s="2" t="s">
        <v>1323</v>
      </c>
      <c r="D211" s="2" t="s">
        <v>1324</v>
      </c>
      <c r="E211" s="2" t="s">
        <v>26</v>
      </c>
      <c r="F211" s="2" t="s">
        <v>7</v>
      </c>
      <c r="G211" s="4">
        <v>43479</v>
      </c>
      <c r="H211" s="2">
        <v>1447000</v>
      </c>
      <c r="I211" s="2">
        <v>142757.30360000001</v>
      </c>
    </row>
    <row r="212" spans="1:9" x14ac:dyDescent="0.25">
      <c r="A212" s="2" t="s">
        <v>1112</v>
      </c>
      <c r="B212" s="2" t="s">
        <v>1111</v>
      </c>
      <c r="C212" s="2" t="s">
        <v>1113</v>
      </c>
      <c r="D212" s="2" t="s">
        <v>1114</v>
      </c>
      <c r="E212" s="2" t="s">
        <v>26</v>
      </c>
      <c r="F212" s="2" t="s">
        <v>7</v>
      </c>
      <c r="G212" s="4">
        <v>43479</v>
      </c>
      <c r="H212" s="2">
        <v>750000</v>
      </c>
      <c r="I212" s="2">
        <v>44446.420400000003</v>
      </c>
    </row>
    <row r="213" spans="1:9" x14ac:dyDescent="0.25">
      <c r="A213" s="2" t="s">
        <v>1466</v>
      </c>
      <c r="B213" s="2" t="s">
        <v>1464</v>
      </c>
      <c r="C213" s="2" t="s">
        <v>1468</v>
      </c>
      <c r="D213" s="2" t="s">
        <v>1469</v>
      </c>
      <c r="E213" s="2" t="s">
        <v>26</v>
      </c>
      <c r="F213" s="2" t="s">
        <v>7</v>
      </c>
      <c r="G213" s="4">
        <v>43481</v>
      </c>
      <c r="H213" s="2">
        <v>1600000</v>
      </c>
      <c r="I213" s="2">
        <v>157755.59229999999</v>
      </c>
    </row>
    <row r="214" spans="1:9" x14ac:dyDescent="0.25">
      <c r="A214" s="2" t="s">
        <v>4843</v>
      </c>
      <c r="B214" s="2" t="s">
        <v>4841</v>
      </c>
      <c r="C214" s="2" t="s">
        <v>4844</v>
      </c>
      <c r="D214" s="2" t="s">
        <v>4845</v>
      </c>
      <c r="E214" s="2" t="s">
        <v>26</v>
      </c>
      <c r="F214" s="2" t="s">
        <v>7</v>
      </c>
      <c r="G214" s="4">
        <v>43664</v>
      </c>
      <c r="H214" s="2">
        <v>1210040</v>
      </c>
      <c r="I214" s="2">
        <v>69999.269700000004</v>
      </c>
    </row>
    <row r="215" spans="1:9" x14ac:dyDescent="0.25">
      <c r="A215" s="2" t="s">
        <v>1467</v>
      </c>
      <c r="B215" s="2" t="s">
        <v>1465</v>
      </c>
      <c r="C215" s="2" t="s">
        <v>1390</v>
      </c>
      <c r="D215" s="2" t="s">
        <v>1391</v>
      </c>
      <c r="E215" s="2" t="s">
        <v>26</v>
      </c>
      <c r="F215" s="2" t="s">
        <v>718</v>
      </c>
      <c r="G215" s="4">
        <v>43481</v>
      </c>
      <c r="H215" s="2">
        <v>994900</v>
      </c>
      <c r="I215" s="2">
        <v>0</v>
      </c>
    </row>
    <row r="216" spans="1:9" x14ac:dyDescent="0.25">
      <c r="A216" s="2" t="s">
        <v>3606</v>
      </c>
      <c r="B216" s="2" t="s">
        <v>3602</v>
      </c>
      <c r="C216" s="2" t="s">
        <v>3610</v>
      </c>
      <c r="D216" s="2" t="s">
        <v>3611</v>
      </c>
      <c r="E216" s="2" t="s">
        <v>26</v>
      </c>
      <c r="F216" s="2" t="s">
        <v>7</v>
      </c>
      <c r="G216" s="4">
        <v>43472</v>
      </c>
      <c r="H216" s="2">
        <v>894115</v>
      </c>
      <c r="I216" s="2">
        <v>83338.158100000001</v>
      </c>
    </row>
    <row r="217" spans="1:9" x14ac:dyDescent="0.25">
      <c r="A217" s="2" t="s">
        <v>4837</v>
      </c>
      <c r="B217" s="2" t="s">
        <v>4836</v>
      </c>
      <c r="C217" s="2" t="s">
        <v>4838</v>
      </c>
      <c r="D217" s="2" t="s">
        <v>4839</v>
      </c>
      <c r="E217" s="2" t="s">
        <v>26</v>
      </c>
      <c r="F217" s="2" t="s">
        <v>7</v>
      </c>
      <c r="G217" s="4">
        <v>43475</v>
      </c>
      <c r="H217" s="2">
        <v>630000</v>
      </c>
      <c r="I217" s="2">
        <v>35585.8027</v>
      </c>
    </row>
    <row r="218" spans="1:9" x14ac:dyDescent="0.25">
      <c r="A218" s="2" t="s">
        <v>3929</v>
      </c>
      <c r="B218" s="2" t="s">
        <v>3928</v>
      </c>
      <c r="C218" s="2" t="s">
        <v>3930</v>
      </c>
      <c r="D218" s="2" t="s">
        <v>3931</v>
      </c>
      <c r="E218" s="2" t="s">
        <v>26</v>
      </c>
      <c r="F218" s="2" t="s">
        <v>7</v>
      </c>
      <c r="G218" s="4">
        <v>43474</v>
      </c>
      <c r="H218" s="2">
        <v>900000</v>
      </c>
      <c r="I218" s="2">
        <v>63384.871899999998</v>
      </c>
    </row>
    <row r="219" spans="1:9" x14ac:dyDescent="0.25">
      <c r="A219" s="2" t="s">
        <v>10644</v>
      </c>
      <c r="B219" s="2" t="s">
        <v>10642</v>
      </c>
      <c r="C219" s="2" t="s">
        <v>10646</v>
      </c>
      <c r="D219" s="2" t="s">
        <v>10647</v>
      </c>
      <c r="E219" s="2" t="s">
        <v>26</v>
      </c>
      <c r="F219" s="2" t="s">
        <v>7</v>
      </c>
      <c r="G219" s="4">
        <v>43539</v>
      </c>
      <c r="H219" s="2">
        <v>5489100</v>
      </c>
      <c r="I219" s="2">
        <v>410977.96909999999</v>
      </c>
    </row>
    <row r="220" spans="1:9" x14ac:dyDescent="0.25">
      <c r="A220" s="2" t="s">
        <v>188</v>
      </c>
      <c r="B220" s="2" t="s">
        <v>187</v>
      </c>
      <c r="C220" s="2" t="s">
        <v>185</v>
      </c>
      <c r="D220" s="2" t="s">
        <v>186</v>
      </c>
      <c r="E220" s="2" t="s">
        <v>26</v>
      </c>
      <c r="F220" s="2" t="s">
        <v>7</v>
      </c>
      <c r="G220" s="4">
        <v>43474</v>
      </c>
      <c r="H220" s="2">
        <v>1606179.24</v>
      </c>
      <c r="I220" s="2">
        <v>131497.87760000001</v>
      </c>
    </row>
    <row r="221" spans="1:9" x14ac:dyDescent="0.25">
      <c r="A221" s="2" t="s">
        <v>1591</v>
      </c>
      <c r="B221" s="2" t="s">
        <v>1590</v>
      </c>
      <c r="C221" s="2" t="s">
        <v>1592</v>
      </c>
      <c r="D221" s="2" t="s">
        <v>1593</v>
      </c>
      <c r="E221" s="2" t="s">
        <v>26</v>
      </c>
      <c r="F221" s="2" t="s">
        <v>7</v>
      </c>
      <c r="G221" s="4">
        <v>43615</v>
      </c>
      <c r="H221" s="2">
        <v>138330</v>
      </c>
      <c r="I221" s="2">
        <v>8518.2060999999994</v>
      </c>
    </row>
    <row r="222" spans="1:9" x14ac:dyDescent="0.25">
      <c r="A222" s="2" t="s">
        <v>10960</v>
      </c>
      <c r="B222" s="2" t="s">
        <v>10959</v>
      </c>
      <c r="C222" s="2" t="s">
        <v>10961</v>
      </c>
      <c r="D222" s="2" t="s">
        <v>10962</v>
      </c>
      <c r="E222" s="2" t="s">
        <v>26</v>
      </c>
      <c r="F222" s="2" t="s">
        <v>7</v>
      </c>
      <c r="G222" s="4">
        <v>43621</v>
      </c>
      <c r="H222" s="2">
        <v>450000</v>
      </c>
      <c r="I222" s="2">
        <v>37813.940900000001</v>
      </c>
    </row>
    <row r="223" spans="1:9" x14ac:dyDescent="0.25">
      <c r="A223" s="2" t="s">
        <v>7537</v>
      </c>
      <c r="B223" s="2" t="s">
        <v>7535</v>
      </c>
      <c r="C223" s="2" t="s">
        <v>7439</v>
      </c>
      <c r="D223" s="2" t="s">
        <v>7440</v>
      </c>
      <c r="E223" s="2" t="s">
        <v>26</v>
      </c>
      <c r="F223" s="2" t="s">
        <v>7</v>
      </c>
      <c r="G223" s="4">
        <v>43473</v>
      </c>
      <c r="H223" s="2">
        <v>3159687</v>
      </c>
      <c r="I223" s="2">
        <v>234672.3946</v>
      </c>
    </row>
    <row r="224" spans="1:9" x14ac:dyDescent="0.25">
      <c r="A224" s="2" t="s">
        <v>2675</v>
      </c>
      <c r="B224" s="2" t="s">
        <v>2674</v>
      </c>
      <c r="C224" s="2" t="s">
        <v>2676</v>
      </c>
      <c r="D224" s="2" t="s">
        <v>2677</v>
      </c>
      <c r="E224" s="2" t="s">
        <v>26</v>
      </c>
      <c r="F224" s="2" t="s">
        <v>7</v>
      </c>
      <c r="G224" s="4">
        <v>43476</v>
      </c>
      <c r="H224" s="2">
        <v>2218600</v>
      </c>
      <c r="I224" s="2">
        <v>256073.954</v>
      </c>
    </row>
    <row r="225" spans="1:9" x14ac:dyDescent="0.25">
      <c r="A225" s="2" t="s">
        <v>7538</v>
      </c>
      <c r="B225" s="2" t="s">
        <v>7536</v>
      </c>
      <c r="C225" s="2" t="s">
        <v>7427</v>
      </c>
      <c r="D225" s="2" t="s">
        <v>7428</v>
      </c>
      <c r="E225" s="2" t="s">
        <v>26</v>
      </c>
      <c r="F225" s="2" t="s">
        <v>7</v>
      </c>
      <c r="G225" s="4">
        <v>43543</v>
      </c>
      <c r="H225" s="2">
        <v>1571970</v>
      </c>
      <c r="I225" s="2">
        <v>91190.373300000007</v>
      </c>
    </row>
    <row r="226" spans="1:9" x14ac:dyDescent="0.25">
      <c r="A226" s="2" t="s">
        <v>7170</v>
      </c>
      <c r="B226" s="2" t="s">
        <v>7167</v>
      </c>
      <c r="C226" s="2" t="s">
        <v>7174</v>
      </c>
      <c r="D226" s="2" t="s">
        <v>7175</v>
      </c>
      <c r="E226" s="2" t="s">
        <v>26</v>
      </c>
      <c r="F226" s="2" t="s">
        <v>7</v>
      </c>
      <c r="G226" s="4">
        <v>43472</v>
      </c>
      <c r="H226" s="2">
        <v>641250</v>
      </c>
      <c r="I226" s="2">
        <v>44678.708500000001</v>
      </c>
    </row>
    <row r="227" spans="1:9" x14ac:dyDescent="0.25">
      <c r="A227" s="2" t="s">
        <v>7421</v>
      </c>
      <c r="B227" s="2" t="s">
        <v>7416</v>
      </c>
      <c r="C227" s="2" t="s">
        <v>7427</v>
      </c>
      <c r="D227" s="2" t="s">
        <v>7428</v>
      </c>
      <c r="E227" s="2" t="s">
        <v>26</v>
      </c>
      <c r="F227" s="2" t="s">
        <v>7</v>
      </c>
      <c r="G227" s="4">
        <v>43543</v>
      </c>
      <c r="H227" s="2">
        <v>3917040</v>
      </c>
      <c r="I227" s="2">
        <v>225906.6458</v>
      </c>
    </row>
    <row r="228" spans="1:9" x14ac:dyDescent="0.25">
      <c r="A228" s="2" t="s">
        <v>3424</v>
      </c>
      <c r="B228" s="2" t="s">
        <v>3423</v>
      </c>
      <c r="C228" s="2" t="s">
        <v>3355</v>
      </c>
      <c r="D228" s="2" t="s">
        <v>3356</v>
      </c>
      <c r="E228" s="2" t="s">
        <v>26</v>
      </c>
      <c r="F228" s="2" t="s">
        <v>7</v>
      </c>
      <c r="G228" s="4">
        <v>43563</v>
      </c>
      <c r="H228" s="2">
        <v>822195</v>
      </c>
      <c r="I228" s="2">
        <v>35378.590199999999</v>
      </c>
    </row>
    <row r="229" spans="1:9" x14ac:dyDescent="0.25">
      <c r="A229" s="2" t="s">
        <v>6741</v>
      </c>
      <c r="B229" s="2" t="s">
        <v>6740</v>
      </c>
      <c r="C229" s="2" t="s">
        <v>6742</v>
      </c>
      <c r="D229" s="2" t="s">
        <v>6743</v>
      </c>
      <c r="E229" s="2" t="s">
        <v>26</v>
      </c>
      <c r="F229" s="2" t="s">
        <v>7</v>
      </c>
      <c r="G229" s="4">
        <v>43521</v>
      </c>
      <c r="H229" s="2">
        <v>3632188</v>
      </c>
      <c r="I229" s="2">
        <v>222597.7972</v>
      </c>
    </row>
    <row r="230" spans="1:9" x14ac:dyDescent="0.25">
      <c r="A230" s="2" t="s">
        <v>4703</v>
      </c>
      <c r="B230" s="2" t="s">
        <v>4702</v>
      </c>
      <c r="C230" s="2" t="s">
        <v>4704</v>
      </c>
      <c r="D230" s="2" t="s">
        <v>4705</v>
      </c>
      <c r="E230" s="2" t="s">
        <v>26</v>
      </c>
      <c r="F230" s="2" t="s">
        <v>7</v>
      </c>
      <c r="G230" s="4">
        <v>43474</v>
      </c>
      <c r="H230" s="2">
        <v>177300</v>
      </c>
      <c r="I230" s="2">
        <v>7800.4636</v>
      </c>
    </row>
    <row r="231" spans="1:9" x14ac:dyDescent="0.25">
      <c r="A231" s="2" t="s">
        <v>6963</v>
      </c>
      <c r="B231" s="2" t="s">
        <v>6962</v>
      </c>
      <c r="C231" s="2" t="s">
        <v>6964</v>
      </c>
      <c r="D231" s="2" t="s">
        <v>6965</v>
      </c>
      <c r="E231" s="2" t="s">
        <v>26</v>
      </c>
      <c r="F231" s="2" t="s">
        <v>7</v>
      </c>
      <c r="G231" s="4">
        <v>43480</v>
      </c>
      <c r="H231" s="2">
        <v>5562400</v>
      </c>
      <c r="I231" s="2">
        <v>416580.69990000001</v>
      </c>
    </row>
    <row r="232" spans="1:9" x14ac:dyDescent="0.25">
      <c r="A232" s="2" t="s">
        <v>5866</v>
      </c>
      <c r="B232" s="2" t="s">
        <v>5864</v>
      </c>
      <c r="C232" s="2" t="s">
        <v>5868</v>
      </c>
      <c r="D232" s="2" t="s">
        <v>5869</v>
      </c>
      <c r="E232" s="2" t="s">
        <v>26</v>
      </c>
      <c r="F232" s="2" t="s">
        <v>7</v>
      </c>
      <c r="G232" s="4">
        <v>43479</v>
      </c>
      <c r="H232" s="2">
        <v>489000</v>
      </c>
      <c r="I232" s="2">
        <v>28692.695500000002</v>
      </c>
    </row>
    <row r="233" spans="1:9" x14ac:dyDescent="0.25">
      <c r="A233" s="2" t="s">
        <v>1623</v>
      </c>
      <c r="B233" s="2" t="s">
        <v>1622</v>
      </c>
      <c r="C233" s="2" t="s">
        <v>1624</v>
      </c>
      <c r="D233" s="2" t="s">
        <v>1625</v>
      </c>
      <c r="E233" s="2" t="s">
        <v>26</v>
      </c>
      <c r="F233" s="2" t="s">
        <v>7</v>
      </c>
      <c r="G233" s="4">
        <v>43482</v>
      </c>
      <c r="H233" s="2">
        <v>783000</v>
      </c>
      <c r="I233" s="2">
        <v>49989.792000000001</v>
      </c>
    </row>
    <row r="234" spans="1:9" x14ac:dyDescent="0.25">
      <c r="A234" s="2" t="s">
        <v>7595</v>
      </c>
      <c r="B234" s="2" t="s">
        <v>7594</v>
      </c>
      <c r="C234" s="2" t="s">
        <v>7564</v>
      </c>
      <c r="D234" s="2" t="s">
        <v>7565</v>
      </c>
      <c r="E234" s="2" t="s">
        <v>26</v>
      </c>
      <c r="F234" s="2" t="s">
        <v>7</v>
      </c>
      <c r="G234" s="4">
        <v>43546</v>
      </c>
      <c r="H234" s="2">
        <v>998900</v>
      </c>
      <c r="I234" s="2">
        <v>59226.642200000002</v>
      </c>
    </row>
    <row r="235" spans="1:9" x14ac:dyDescent="0.25">
      <c r="A235" s="2" t="s">
        <v>4027</v>
      </c>
      <c r="B235" s="2" t="s">
        <v>4026</v>
      </c>
      <c r="C235" s="2" t="s">
        <v>4028</v>
      </c>
      <c r="D235" s="2" t="s">
        <v>4029</v>
      </c>
      <c r="E235" s="2" t="s">
        <v>26</v>
      </c>
      <c r="F235" s="2" t="s">
        <v>7</v>
      </c>
      <c r="G235" s="4">
        <v>43522</v>
      </c>
      <c r="H235" s="2">
        <v>1534669.41</v>
      </c>
      <c r="I235" s="2">
        <v>177089.1574</v>
      </c>
    </row>
    <row r="236" spans="1:9" x14ac:dyDescent="0.25">
      <c r="A236" s="2" t="s">
        <v>11576</v>
      </c>
      <c r="B236" s="2" t="s">
        <v>11575</v>
      </c>
      <c r="C236" s="2" t="s">
        <v>11577</v>
      </c>
      <c r="D236" s="2" t="s">
        <v>11578</v>
      </c>
      <c r="E236" s="2" t="s">
        <v>26</v>
      </c>
      <c r="F236" s="2" t="s">
        <v>7</v>
      </c>
      <c r="G236" s="4">
        <v>43532</v>
      </c>
      <c r="H236" s="2">
        <v>430560</v>
      </c>
      <c r="I236" s="2">
        <v>38695.582199999997</v>
      </c>
    </row>
    <row r="237" spans="1:9" x14ac:dyDescent="0.25">
      <c r="A237" s="2" t="s">
        <v>4274</v>
      </c>
      <c r="B237" s="2" t="s">
        <v>4272</v>
      </c>
      <c r="C237" s="2" t="s">
        <v>4216</v>
      </c>
      <c r="D237" s="2" t="s">
        <v>4217</v>
      </c>
      <c r="E237" s="2" t="s">
        <v>26</v>
      </c>
      <c r="F237" s="2" t="s">
        <v>7</v>
      </c>
      <c r="G237" s="4">
        <v>43481</v>
      </c>
      <c r="H237" s="2">
        <v>4971982</v>
      </c>
      <c r="I237" s="2">
        <v>445048.4474</v>
      </c>
    </row>
    <row r="238" spans="1:9" x14ac:dyDescent="0.25">
      <c r="A238" s="2" t="s">
        <v>9308</v>
      </c>
      <c r="B238" s="2" t="s">
        <v>9307</v>
      </c>
      <c r="C238" s="2" t="s">
        <v>9275</v>
      </c>
      <c r="D238" s="2" t="s">
        <v>9276</v>
      </c>
      <c r="E238" s="2" t="s">
        <v>26</v>
      </c>
      <c r="F238" s="2" t="s">
        <v>7</v>
      </c>
      <c r="G238" s="4">
        <v>43535</v>
      </c>
      <c r="H238" s="2">
        <v>545000</v>
      </c>
      <c r="I238" s="2">
        <v>18619.082999999999</v>
      </c>
    </row>
    <row r="239" spans="1:9" x14ac:dyDescent="0.25">
      <c r="A239" s="2" t="s">
        <v>7589</v>
      </c>
      <c r="B239" s="2" t="s">
        <v>7588</v>
      </c>
      <c r="C239" s="2" t="s">
        <v>7586</v>
      </c>
      <c r="D239" s="2" t="s">
        <v>7587</v>
      </c>
      <c r="E239" s="2" t="s">
        <v>26</v>
      </c>
      <c r="F239" s="2" t="s">
        <v>7</v>
      </c>
      <c r="G239" s="4">
        <v>43479</v>
      </c>
      <c r="H239" s="2">
        <v>2070000</v>
      </c>
      <c r="I239" s="2">
        <v>90332.117800000007</v>
      </c>
    </row>
    <row r="240" spans="1:9" x14ac:dyDescent="0.25">
      <c r="A240" s="2" t="s">
        <v>6945</v>
      </c>
      <c r="B240" s="2" t="s">
        <v>6942</v>
      </c>
      <c r="C240" s="2" t="s">
        <v>6716</v>
      </c>
      <c r="D240" s="2" t="s">
        <v>6717</v>
      </c>
      <c r="E240" s="2" t="s">
        <v>26</v>
      </c>
      <c r="F240" s="2" t="s">
        <v>7</v>
      </c>
      <c r="G240" s="4">
        <v>43483</v>
      </c>
      <c r="H240" s="2">
        <v>940000</v>
      </c>
      <c r="I240" s="2">
        <v>55512.4234</v>
      </c>
    </row>
    <row r="241" spans="1:9" x14ac:dyDescent="0.25">
      <c r="A241" s="2" t="s">
        <v>10791</v>
      </c>
      <c r="B241" s="2" t="s">
        <v>10790</v>
      </c>
      <c r="C241" s="2" t="s">
        <v>10792</v>
      </c>
      <c r="D241" s="2" t="s">
        <v>10793</v>
      </c>
      <c r="E241" s="2" t="s">
        <v>26</v>
      </c>
      <c r="F241" s="2" t="s">
        <v>7</v>
      </c>
      <c r="G241" s="4">
        <v>43480</v>
      </c>
      <c r="H241" s="2">
        <v>2470000</v>
      </c>
      <c r="I241" s="2">
        <v>135469.3235</v>
      </c>
    </row>
    <row r="242" spans="1:9" x14ac:dyDescent="0.25">
      <c r="A242" s="2" t="s">
        <v>8542</v>
      </c>
      <c r="B242" s="2" t="s">
        <v>8541</v>
      </c>
      <c r="C242" s="2" t="s">
        <v>8543</v>
      </c>
      <c r="D242" s="2" t="s">
        <v>8544</v>
      </c>
      <c r="E242" s="2" t="s">
        <v>26</v>
      </c>
      <c r="F242" s="2" t="s">
        <v>7</v>
      </c>
      <c r="G242" s="4">
        <v>43749</v>
      </c>
      <c r="H242" s="2">
        <v>480000</v>
      </c>
      <c r="I242" s="2">
        <v>22012.251199999999</v>
      </c>
    </row>
    <row r="243" spans="1:9" x14ac:dyDescent="0.25">
      <c r="A243" s="2" t="s">
        <v>3754</v>
      </c>
      <c r="B243" s="2" t="s">
        <v>3749</v>
      </c>
      <c r="C243" s="2" t="s">
        <v>3760</v>
      </c>
      <c r="D243" s="2" t="s">
        <v>3761</v>
      </c>
      <c r="E243" s="2" t="s">
        <v>26</v>
      </c>
      <c r="F243" s="2" t="s">
        <v>7</v>
      </c>
      <c r="G243" s="4">
        <v>43479</v>
      </c>
      <c r="H243" s="2">
        <v>1950000</v>
      </c>
      <c r="I243" s="2">
        <v>114917.82919999999</v>
      </c>
    </row>
    <row r="244" spans="1:9" x14ac:dyDescent="0.25">
      <c r="A244" s="2" t="s">
        <v>9931</v>
      </c>
      <c r="B244" s="2" t="s">
        <v>9930</v>
      </c>
      <c r="C244" s="2" t="s">
        <v>8658</v>
      </c>
      <c r="D244" s="2" t="s">
        <v>8659</v>
      </c>
      <c r="E244" s="2" t="s">
        <v>26</v>
      </c>
      <c r="F244" s="2" t="s">
        <v>591</v>
      </c>
      <c r="G244" s="4">
        <v>43479</v>
      </c>
      <c r="H244" s="2">
        <v>1226000</v>
      </c>
    </row>
    <row r="245" spans="1:9" x14ac:dyDescent="0.25">
      <c r="A245" s="2" t="s">
        <v>6946</v>
      </c>
      <c r="B245" s="2" t="s">
        <v>6943</v>
      </c>
      <c r="C245" s="2" t="s">
        <v>6948</v>
      </c>
      <c r="D245" s="2" t="s">
        <v>6949</v>
      </c>
      <c r="E245" s="2" t="s">
        <v>26</v>
      </c>
      <c r="F245" s="2" t="s">
        <v>7</v>
      </c>
      <c r="G245" s="4">
        <v>43535</v>
      </c>
      <c r="H245" s="2">
        <v>159536</v>
      </c>
      <c r="I245" s="2">
        <v>5641.8489</v>
      </c>
    </row>
    <row r="246" spans="1:9" x14ac:dyDescent="0.25">
      <c r="A246" s="2" t="s">
        <v>442</v>
      </c>
      <c r="B246" s="2" t="s">
        <v>441</v>
      </c>
      <c r="C246" s="2" t="s">
        <v>443</v>
      </c>
      <c r="D246" s="2" t="s">
        <v>444</v>
      </c>
      <c r="E246" s="2" t="s">
        <v>26</v>
      </c>
      <c r="F246" s="2" t="s">
        <v>7</v>
      </c>
      <c r="G246" s="4">
        <v>43545</v>
      </c>
      <c r="H246" s="2">
        <v>7300835</v>
      </c>
      <c r="I246" s="2">
        <v>379145.33600000001</v>
      </c>
    </row>
    <row r="247" spans="1:9" x14ac:dyDescent="0.25">
      <c r="A247" s="2" t="s">
        <v>3182</v>
      </c>
      <c r="B247" s="2" t="s">
        <v>3181</v>
      </c>
      <c r="C247" s="2" t="s">
        <v>3183</v>
      </c>
      <c r="D247" s="2" t="s">
        <v>3184</v>
      </c>
      <c r="E247" s="2" t="s">
        <v>26</v>
      </c>
      <c r="F247" s="2" t="s">
        <v>7</v>
      </c>
      <c r="G247" s="4">
        <v>43475</v>
      </c>
      <c r="H247" s="2">
        <v>682000</v>
      </c>
      <c r="I247" s="2">
        <v>49274.963400000001</v>
      </c>
    </row>
    <row r="248" spans="1:9" x14ac:dyDescent="0.25">
      <c r="A248" s="2" t="s">
        <v>11406</v>
      </c>
      <c r="B248" s="2" t="s">
        <v>11404</v>
      </c>
      <c r="C248" s="2" t="s">
        <v>11408</v>
      </c>
      <c r="D248" s="2" t="s">
        <v>11409</v>
      </c>
      <c r="E248" s="2" t="s">
        <v>26</v>
      </c>
      <c r="F248" s="2" t="s">
        <v>7</v>
      </c>
      <c r="G248" s="4">
        <v>43718</v>
      </c>
      <c r="H248" s="2">
        <v>405790</v>
      </c>
      <c r="I248" s="2">
        <v>25630.9967</v>
      </c>
    </row>
    <row r="249" spans="1:9" x14ac:dyDescent="0.25">
      <c r="A249" s="2" t="s">
        <v>11407</v>
      </c>
      <c r="B249" s="2" t="s">
        <v>11405</v>
      </c>
      <c r="C249" s="2" t="s">
        <v>11408</v>
      </c>
      <c r="D249" s="2" t="s">
        <v>11409</v>
      </c>
      <c r="E249" s="2" t="s">
        <v>26</v>
      </c>
      <c r="F249" s="2" t="s">
        <v>7</v>
      </c>
      <c r="G249" s="4">
        <v>43718</v>
      </c>
      <c r="H249" s="2">
        <v>440500</v>
      </c>
      <c r="I249" s="2">
        <v>27859.2634</v>
      </c>
    </row>
    <row r="250" spans="1:9" x14ac:dyDescent="0.25">
      <c r="A250" s="2" t="s">
        <v>8207</v>
      </c>
      <c r="B250" s="2" t="s">
        <v>8206</v>
      </c>
      <c r="C250" s="2" t="s">
        <v>8208</v>
      </c>
      <c r="D250" s="2" t="s">
        <v>8209</v>
      </c>
      <c r="E250" s="2" t="s">
        <v>26</v>
      </c>
      <c r="F250" s="2" t="s">
        <v>7</v>
      </c>
      <c r="G250" s="4">
        <v>43480</v>
      </c>
      <c r="H250" s="2">
        <v>3100000</v>
      </c>
      <c r="I250" s="2">
        <v>184170.2887</v>
      </c>
    </row>
    <row r="251" spans="1:9" x14ac:dyDescent="0.25">
      <c r="A251" s="2" t="s">
        <v>2445</v>
      </c>
      <c r="B251" s="2" t="s">
        <v>2444</v>
      </c>
      <c r="C251" s="2" t="s">
        <v>2446</v>
      </c>
      <c r="D251" s="2" t="s">
        <v>2447</v>
      </c>
      <c r="E251" s="2" t="s">
        <v>26</v>
      </c>
      <c r="F251" s="2" t="s">
        <v>7</v>
      </c>
      <c r="G251" s="4">
        <v>43489</v>
      </c>
      <c r="H251" s="2">
        <v>1100000</v>
      </c>
      <c r="I251" s="2">
        <v>65013.1587</v>
      </c>
    </row>
    <row r="252" spans="1:9" x14ac:dyDescent="0.25">
      <c r="A252" s="2" t="s">
        <v>4035</v>
      </c>
      <c r="B252" s="2" t="s">
        <v>4034</v>
      </c>
      <c r="C252" s="2" t="s">
        <v>4036</v>
      </c>
      <c r="D252" s="2" t="s">
        <v>4037</v>
      </c>
      <c r="E252" s="2" t="s">
        <v>26</v>
      </c>
      <c r="F252" s="2" t="s">
        <v>7</v>
      </c>
      <c r="G252" s="4">
        <v>43481</v>
      </c>
      <c r="H252" s="2">
        <v>3651300</v>
      </c>
      <c r="I252" s="2">
        <v>381798.89730000001</v>
      </c>
    </row>
    <row r="253" spans="1:9" x14ac:dyDescent="0.25">
      <c r="A253" s="2" t="s">
        <v>7963</v>
      </c>
      <c r="B253" s="2" t="s">
        <v>7962</v>
      </c>
      <c r="C253" s="2" t="s">
        <v>7964</v>
      </c>
      <c r="D253" s="2" t="s">
        <v>7965</v>
      </c>
      <c r="E253" s="2" t="s">
        <v>26</v>
      </c>
      <c r="F253" s="2" t="s">
        <v>7</v>
      </c>
      <c r="G253" s="4">
        <v>43544</v>
      </c>
      <c r="H253" s="2">
        <v>1985000</v>
      </c>
      <c r="I253" s="2">
        <v>145368.70670000001</v>
      </c>
    </row>
    <row r="254" spans="1:9" x14ac:dyDescent="0.25">
      <c r="A254" s="2" t="s">
        <v>4435</v>
      </c>
      <c r="B254" s="2" t="s">
        <v>4432</v>
      </c>
      <c r="C254" s="2" t="s">
        <v>4341</v>
      </c>
      <c r="D254" s="2" t="s">
        <v>4342</v>
      </c>
      <c r="E254" s="2" t="s">
        <v>26</v>
      </c>
      <c r="F254" s="2" t="s">
        <v>7</v>
      </c>
      <c r="G254" s="4">
        <v>43475</v>
      </c>
      <c r="H254" s="2">
        <v>5500000</v>
      </c>
      <c r="I254" s="2">
        <v>386403.6</v>
      </c>
    </row>
    <row r="255" spans="1:9" x14ac:dyDescent="0.25">
      <c r="A255" s="2" t="s">
        <v>6947</v>
      </c>
      <c r="B255" s="2" t="s">
        <v>6944</v>
      </c>
      <c r="C255" s="2" t="s">
        <v>6690</v>
      </c>
      <c r="D255" s="2" t="s">
        <v>6691</v>
      </c>
      <c r="E255" s="2" t="s">
        <v>26</v>
      </c>
      <c r="F255" s="2" t="s">
        <v>7</v>
      </c>
      <c r="G255" s="4">
        <v>43483</v>
      </c>
      <c r="H255" s="2">
        <v>940000</v>
      </c>
      <c r="I255" s="2">
        <v>32954.873299999999</v>
      </c>
    </row>
    <row r="256" spans="1:9" x14ac:dyDescent="0.25">
      <c r="A256" s="2" t="s">
        <v>10167</v>
      </c>
      <c r="B256" s="2" t="s">
        <v>10165</v>
      </c>
      <c r="C256" s="2" t="s">
        <v>10128</v>
      </c>
      <c r="D256" s="2" t="s">
        <v>10129</v>
      </c>
      <c r="E256" s="2" t="s">
        <v>26</v>
      </c>
      <c r="F256" s="2" t="s">
        <v>7</v>
      </c>
      <c r="G256" s="4">
        <v>43479</v>
      </c>
      <c r="H256" s="2">
        <v>1287985</v>
      </c>
      <c r="I256" s="2">
        <v>82991.936000000002</v>
      </c>
    </row>
    <row r="257" spans="1:9" x14ac:dyDescent="0.25">
      <c r="A257" s="2" t="s">
        <v>11501</v>
      </c>
      <c r="B257" s="2" t="s">
        <v>11500</v>
      </c>
      <c r="C257" s="2" t="s">
        <v>11502</v>
      </c>
      <c r="D257" s="2" t="s">
        <v>11503</v>
      </c>
      <c r="E257" s="2" t="s">
        <v>26</v>
      </c>
      <c r="F257" s="2" t="s">
        <v>7</v>
      </c>
      <c r="G257" s="4">
        <v>43482</v>
      </c>
      <c r="H257" s="2">
        <v>1080000</v>
      </c>
      <c r="I257" s="2">
        <v>70312.421700000006</v>
      </c>
    </row>
    <row r="258" spans="1:9" x14ac:dyDescent="0.25">
      <c r="A258" s="2" t="s">
        <v>9401</v>
      </c>
      <c r="B258" s="2" t="s">
        <v>9400</v>
      </c>
      <c r="C258" s="2" t="s">
        <v>9402</v>
      </c>
      <c r="D258" s="2" t="s">
        <v>9403</v>
      </c>
      <c r="E258" s="2" t="s">
        <v>26</v>
      </c>
      <c r="F258" s="2" t="s">
        <v>7</v>
      </c>
      <c r="G258" s="4">
        <v>43472</v>
      </c>
      <c r="H258" s="2">
        <v>376287</v>
      </c>
      <c r="I258" s="2">
        <v>8979.4421999999995</v>
      </c>
    </row>
    <row r="259" spans="1:9" x14ac:dyDescent="0.25">
      <c r="A259" s="2" t="s">
        <v>3753</v>
      </c>
      <c r="B259" s="2" t="s">
        <v>3748</v>
      </c>
      <c r="C259" s="2" t="s">
        <v>3758</v>
      </c>
      <c r="D259" s="2" t="s">
        <v>3759</v>
      </c>
      <c r="E259" s="2" t="s">
        <v>26</v>
      </c>
      <c r="F259" s="2" t="s">
        <v>7</v>
      </c>
      <c r="G259" s="4">
        <v>43480</v>
      </c>
      <c r="H259" s="2">
        <v>8566800</v>
      </c>
      <c r="I259" s="2">
        <v>768552.30859999999</v>
      </c>
    </row>
    <row r="260" spans="1:9" x14ac:dyDescent="0.25">
      <c r="A260" s="2" t="s">
        <v>518</v>
      </c>
      <c r="B260" s="2" t="s">
        <v>517</v>
      </c>
      <c r="C260" s="2" t="s">
        <v>519</v>
      </c>
      <c r="D260" s="2" t="s">
        <v>520</v>
      </c>
      <c r="E260" s="2" t="s">
        <v>26</v>
      </c>
      <c r="F260" s="2" t="s">
        <v>7</v>
      </c>
      <c r="G260" s="4">
        <v>43476</v>
      </c>
      <c r="H260" s="2">
        <v>530000</v>
      </c>
      <c r="I260" s="2">
        <v>31978.500100000001</v>
      </c>
    </row>
    <row r="261" spans="1:9" x14ac:dyDescent="0.25">
      <c r="A261" s="2" t="s">
        <v>8063</v>
      </c>
      <c r="B261" s="2" t="s">
        <v>8062</v>
      </c>
      <c r="C261" s="2" t="s">
        <v>8064</v>
      </c>
      <c r="D261" s="2" t="s">
        <v>8065</v>
      </c>
      <c r="E261" s="2" t="s">
        <v>26</v>
      </c>
      <c r="F261" s="2" t="s">
        <v>591</v>
      </c>
      <c r="G261" s="4">
        <v>43480</v>
      </c>
      <c r="H261" s="2">
        <v>2000000</v>
      </c>
    </row>
    <row r="262" spans="1:9" x14ac:dyDescent="0.25">
      <c r="A262" s="2" t="s">
        <v>3412</v>
      </c>
      <c r="B262" s="2" t="s">
        <v>3411</v>
      </c>
      <c r="C262" s="2" t="s">
        <v>3413</v>
      </c>
      <c r="D262" s="2" t="s">
        <v>3414</v>
      </c>
      <c r="E262" s="2" t="s">
        <v>26</v>
      </c>
      <c r="F262" s="2" t="s">
        <v>7</v>
      </c>
      <c r="G262" s="4">
        <v>43507</v>
      </c>
      <c r="H262" s="2">
        <v>1500000</v>
      </c>
      <c r="I262" s="2">
        <v>84733.5625</v>
      </c>
    </row>
    <row r="263" spans="1:9" x14ac:dyDescent="0.25">
      <c r="A263" s="2" t="s">
        <v>1290</v>
      </c>
      <c r="B263" s="2" t="s">
        <v>1289</v>
      </c>
      <c r="C263" s="2" t="s">
        <v>1291</v>
      </c>
      <c r="D263" s="2" t="s">
        <v>1292</v>
      </c>
      <c r="E263" s="2" t="s">
        <v>26</v>
      </c>
      <c r="F263" s="2" t="s">
        <v>7</v>
      </c>
      <c r="G263" s="4">
        <v>43657</v>
      </c>
      <c r="H263" s="2">
        <v>1000000</v>
      </c>
      <c r="I263" s="2">
        <v>96966.068799999994</v>
      </c>
    </row>
    <row r="264" spans="1:9" x14ac:dyDescent="0.25">
      <c r="A264" s="2" t="s">
        <v>3781</v>
      </c>
      <c r="B264" s="2" t="s">
        <v>3778</v>
      </c>
      <c r="C264" s="2" t="s">
        <v>3760</v>
      </c>
      <c r="D264" s="2" t="s">
        <v>3761</v>
      </c>
      <c r="E264" s="2" t="s">
        <v>26</v>
      </c>
      <c r="F264" s="2" t="s">
        <v>7</v>
      </c>
      <c r="G264" s="4">
        <v>43479</v>
      </c>
      <c r="H264" s="2">
        <v>677600</v>
      </c>
      <c r="I264" s="2">
        <v>39871.407899999998</v>
      </c>
    </row>
    <row r="265" spans="1:9" x14ac:dyDescent="0.25">
      <c r="A265" s="2" t="s">
        <v>6175</v>
      </c>
      <c r="B265" s="2" t="s">
        <v>6174</v>
      </c>
      <c r="C265" s="2" t="s">
        <v>6176</v>
      </c>
      <c r="D265" s="2" t="s">
        <v>6177</v>
      </c>
      <c r="E265" s="2" t="s">
        <v>26</v>
      </c>
      <c r="F265" s="2" t="s">
        <v>7</v>
      </c>
      <c r="G265" s="4">
        <v>43479</v>
      </c>
      <c r="H265" s="2">
        <v>4054280</v>
      </c>
      <c r="I265" s="2">
        <v>102904.52</v>
      </c>
    </row>
    <row r="266" spans="1:9" x14ac:dyDescent="0.25">
      <c r="A266" s="2" t="s">
        <v>5735</v>
      </c>
      <c r="B266" s="2" t="s">
        <v>5734</v>
      </c>
      <c r="C266" s="2" t="s">
        <v>5736</v>
      </c>
      <c r="D266" s="2" t="s">
        <v>5737</v>
      </c>
      <c r="E266" s="2" t="s">
        <v>26</v>
      </c>
      <c r="F266" s="2" t="s">
        <v>7</v>
      </c>
      <c r="G266" s="4">
        <v>43476</v>
      </c>
      <c r="H266" s="2">
        <v>4920000</v>
      </c>
      <c r="I266" s="2">
        <v>286732.93770000001</v>
      </c>
    </row>
    <row r="267" spans="1:9" x14ac:dyDescent="0.25">
      <c r="A267" s="2" t="s">
        <v>1405</v>
      </c>
      <c r="B267" s="2" t="s">
        <v>1404</v>
      </c>
      <c r="C267" s="2" t="s">
        <v>1378</v>
      </c>
      <c r="D267" s="2" t="s">
        <v>1379</v>
      </c>
      <c r="E267" s="2" t="s">
        <v>26</v>
      </c>
      <c r="F267" s="2" t="s">
        <v>7</v>
      </c>
      <c r="G267" s="4">
        <v>43475</v>
      </c>
      <c r="H267" s="2">
        <v>6671251.5</v>
      </c>
      <c r="I267" s="2">
        <v>306062.35200000001</v>
      </c>
    </row>
    <row r="268" spans="1:9" x14ac:dyDescent="0.25">
      <c r="A268" s="2" t="s">
        <v>6971</v>
      </c>
      <c r="B268" s="2" t="s">
        <v>6970</v>
      </c>
      <c r="C268" s="2" t="s">
        <v>6972</v>
      </c>
      <c r="D268" s="2" t="s">
        <v>6973</v>
      </c>
      <c r="E268" s="2" t="s">
        <v>26</v>
      </c>
      <c r="F268" s="2" t="s">
        <v>7</v>
      </c>
      <c r="G268" s="4">
        <v>43480</v>
      </c>
      <c r="H268" s="2">
        <v>940620</v>
      </c>
      <c r="I268" s="2">
        <v>82845.246299999999</v>
      </c>
    </row>
    <row r="269" spans="1:9" x14ac:dyDescent="0.25">
      <c r="A269" s="2" t="s">
        <v>10330</v>
      </c>
      <c r="B269" s="2" t="s">
        <v>10329</v>
      </c>
      <c r="C269" s="2" t="s">
        <v>10225</v>
      </c>
      <c r="D269" s="2" t="s">
        <v>10226</v>
      </c>
      <c r="E269" s="2" t="s">
        <v>26</v>
      </c>
      <c r="F269" s="2" t="s">
        <v>591</v>
      </c>
      <c r="G269" s="4">
        <v>43475</v>
      </c>
      <c r="H269" s="2">
        <v>1851000</v>
      </c>
    </row>
    <row r="270" spans="1:9" x14ac:dyDescent="0.25">
      <c r="A270" s="2" t="s">
        <v>1627</v>
      </c>
      <c r="B270" s="2" t="s">
        <v>1626</v>
      </c>
      <c r="C270" s="2" t="s">
        <v>1628</v>
      </c>
      <c r="D270" s="2" t="s">
        <v>1629</v>
      </c>
      <c r="E270" s="2" t="s">
        <v>26</v>
      </c>
      <c r="F270" s="2" t="s">
        <v>7</v>
      </c>
      <c r="G270" s="4">
        <v>43480</v>
      </c>
      <c r="H270" s="2">
        <v>1380000</v>
      </c>
      <c r="I270" s="2">
        <v>76060.055999999997</v>
      </c>
    </row>
    <row r="271" spans="1:9" x14ac:dyDescent="0.25">
      <c r="A271" s="2" t="s">
        <v>10428</v>
      </c>
      <c r="B271" s="2" t="s">
        <v>10427</v>
      </c>
      <c r="C271" s="2" t="s">
        <v>10429</v>
      </c>
      <c r="D271" s="2" t="s">
        <v>10430</v>
      </c>
      <c r="E271" s="2" t="s">
        <v>26</v>
      </c>
      <c r="F271" s="2" t="s">
        <v>7</v>
      </c>
      <c r="G271" s="4">
        <v>43482</v>
      </c>
      <c r="H271" s="2">
        <v>209901</v>
      </c>
      <c r="I271" s="2">
        <v>6000.0151999999998</v>
      </c>
    </row>
    <row r="272" spans="1:9" x14ac:dyDescent="0.25">
      <c r="A272" s="2" t="s">
        <v>3782</v>
      </c>
      <c r="B272" s="2" t="s">
        <v>3779</v>
      </c>
      <c r="C272" s="2" t="s">
        <v>3784</v>
      </c>
      <c r="D272" s="2" t="s">
        <v>3785</v>
      </c>
      <c r="E272" s="2" t="s">
        <v>26</v>
      </c>
      <c r="F272" s="2" t="s">
        <v>7</v>
      </c>
      <c r="G272" s="4">
        <v>43482</v>
      </c>
      <c r="H272" s="2">
        <v>335000</v>
      </c>
      <c r="I272" s="2">
        <v>13313.108899999999</v>
      </c>
    </row>
    <row r="273" spans="1:9" x14ac:dyDescent="0.25">
      <c r="A273" s="2" t="s">
        <v>1563</v>
      </c>
      <c r="B273" s="2" t="s">
        <v>1562</v>
      </c>
      <c r="C273" s="2" t="s">
        <v>1564</v>
      </c>
      <c r="D273" s="2" t="s">
        <v>1565</v>
      </c>
      <c r="E273" s="2" t="s">
        <v>26</v>
      </c>
      <c r="F273" s="2" t="s">
        <v>7</v>
      </c>
      <c r="G273" s="4">
        <v>43476</v>
      </c>
      <c r="H273" s="2">
        <v>1971250</v>
      </c>
      <c r="I273" s="2">
        <v>101742.8496</v>
      </c>
    </row>
    <row r="274" spans="1:9" x14ac:dyDescent="0.25">
      <c r="A274" s="2" t="s">
        <v>3783</v>
      </c>
      <c r="B274" s="2" t="s">
        <v>3780</v>
      </c>
      <c r="C274" s="2" t="s">
        <v>3786</v>
      </c>
      <c r="D274" s="2" t="s">
        <v>3787</v>
      </c>
      <c r="E274" s="2" t="s">
        <v>26</v>
      </c>
      <c r="F274" s="2" t="s">
        <v>7</v>
      </c>
      <c r="G274" s="4">
        <v>43655</v>
      </c>
      <c r="H274" s="2">
        <v>1529100</v>
      </c>
      <c r="I274" s="2">
        <v>186153.4835</v>
      </c>
    </row>
    <row r="275" spans="1:9" x14ac:dyDescent="0.25">
      <c r="A275" s="2" t="s">
        <v>3792</v>
      </c>
      <c r="B275" s="2" t="s">
        <v>3788</v>
      </c>
      <c r="C275" s="2" t="s">
        <v>3706</v>
      </c>
      <c r="D275" s="2" t="s">
        <v>3707</v>
      </c>
      <c r="E275" s="2" t="s">
        <v>26</v>
      </c>
      <c r="F275" s="2" t="s">
        <v>7</v>
      </c>
      <c r="G275" s="4">
        <v>43480</v>
      </c>
      <c r="H275" s="2">
        <v>279900</v>
      </c>
      <c r="I275" s="2">
        <v>20986.322499999998</v>
      </c>
    </row>
    <row r="276" spans="1:9" x14ac:dyDescent="0.25">
      <c r="A276" s="2" t="s">
        <v>10624</v>
      </c>
      <c r="B276" s="2" t="s">
        <v>10621</v>
      </c>
      <c r="C276" s="2" t="s">
        <v>10628</v>
      </c>
      <c r="D276" s="2" t="s">
        <v>10629</v>
      </c>
      <c r="E276" s="2" t="s">
        <v>26</v>
      </c>
      <c r="F276" s="2" t="s">
        <v>7</v>
      </c>
      <c r="G276" s="4">
        <v>43472</v>
      </c>
      <c r="H276" s="2">
        <v>390000</v>
      </c>
      <c r="I276" s="2">
        <v>23158.75</v>
      </c>
    </row>
    <row r="277" spans="1:9" x14ac:dyDescent="0.25">
      <c r="A277" s="2" t="s">
        <v>8407</v>
      </c>
      <c r="B277" s="2" t="s">
        <v>8406</v>
      </c>
      <c r="C277" s="2" t="s">
        <v>8408</v>
      </c>
      <c r="D277" s="2" t="s">
        <v>8409</v>
      </c>
      <c r="E277" s="2" t="s">
        <v>26</v>
      </c>
      <c r="F277" s="2" t="s">
        <v>7</v>
      </c>
      <c r="G277" s="4">
        <v>43472</v>
      </c>
      <c r="H277" s="2">
        <v>2275486</v>
      </c>
      <c r="I277" s="2">
        <v>284580.1643</v>
      </c>
    </row>
    <row r="278" spans="1:9" x14ac:dyDescent="0.25">
      <c r="A278" s="2" t="s">
        <v>11710</v>
      </c>
      <c r="B278" s="2" t="s">
        <v>11708</v>
      </c>
      <c r="C278" s="2" t="s">
        <v>11711</v>
      </c>
      <c r="D278" s="2" t="s">
        <v>11712</v>
      </c>
      <c r="E278" s="2" t="s">
        <v>26</v>
      </c>
      <c r="F278" s="2" t="s">
        <v>7</v>
      </c>
      <c r="G278" s="4">
        <v>43480</v>
      </c>
      <c r="H278" s="2">
        <v>2438000</v>
      </c>
      <c r="I278" s="2">
        <v>132793.05919999999</v>
      </c>
    </row>
    <row r="279" spans="1:9" x14ac:dyDescent="0.25">
      <c r="A279" s="2" t="s">
        <v>4740</v>
      </c>
      <c r="B279" s="2" t="s">
        <v>4738</v>
      </c>
      <c r="C279" s="2" t="s">
        <v>4742</v>
      </c>
      <c r="D279" s="2" t="s">
        <v>4743</v>
      </c>
      <c r="E279" s="2" t="s">
        <v>26</v>
      </c>
      <c r="F279" s="2" t="s">
        <v>7</v>
      </c>
      <c r="G279" s="4">
        <v>43475</v>
      </c>
      <c r="H279" s="2">
        <v>1684000</v>
      </c>
      <c r="I279" s="2">
        <v>124135.91379999999</v>
      </c>
    </row>
    <row r="280" spans="1:9" x14ac:dyDescent="0.25">
      <c r="A280" s="2" t="s">
        <v>7112</v>
      </c>
      <c r="B280" s="2" t="s">
        <v>7110</v>
      </c>
      <c r="C280" s="2" t="s">
        <v>7114</v>
      </c>
      <c r="D280" s="2" t="s">
        <v>7115</v>
      </c>
      <c r="E280" s="2" t="s">
        <v>26</v>
      </c>
      <c r="F280" s="2" t="s">
        <v>7</v>
      </c>
      <c r="G280" s="4">
        <v>43539</v>
      </c>
      <c r="H280" s="2">
        <v>1531556</v>
      </c>
      <c r="I280" s="2">
        <v>137676.2132</v>
      </c>
    </row>
    <row r="281" spans="1:9" x14ac:dyDescent="0.25">
      <c r="A281" s="2" t="s">
        <v>3793</v>
      </c>
      <c r="B281" s="2" t="s">
        <v>3789</v>
      </c>
      <c r="C281" s="2" t="s">
        <v>3796</v>
      </c>
      <c r="D281" s="2" t="s">
        <v>3797</v>
      </c>
      <c r="E281" s="2" t="s">
        <v>26</v>
      </c>
      <c r="F281" s="2" t="s">
        <v>7</v>
      </c>
      <c r="G281" s="4">
        <v>43475</v>
      </c>
      <c r="H281" s="2">
        <v>345000</v>
      </c>
      <c r="I281" s="2">
        <v>11799.5391</v>
      </c>
    </row>
    <row r="282" spans="1:9" x14ac:dyDescent="0.25">
      <c r="A282" s="2" t="s">
        <v>10625</v>
      </c>
      <c r="B282" s="2" t="s">
        <v>10622</v>
      </c>
      <c r="C282" s="2" t="s">
        <v>10628</v>
      </c>
      <c r="D282" s="2" t="s">
        <v>10629</v>
      </c>
      <c r="E282" s="2" t="s">
        <v>26</v>
      </c>
      <c r="F282" s="2" t="s">
        <v>7</v>
      </c>
      <c r="G282" s="4">
        <v>43472</v>
      </c>
      <c r="H282" s="2">
        <v>426000</v>
      </c>
      <c r="I282" s="2">
        <v>25296.1682</v>
      </c>
    </row>
    <row r="283" spans="1:9" x14ac:dyDescent="0.25">
      <c r="A283" s="2" t="s">
        <v>8380</v>
      </c>
      <c r="B283" s="2" t="s">
        <v>8378</v>
      </c>
      <c r="C283" s="2" t="s">
        <v>8310</v>
      </c>
      <c r="D283" s="2" t="s">
        <v>8311</v>
      </c>
      <c r="E283" s="2" t="s">
        <v>26</v>
      </c>
      <c r="F283" s="2" t="s">
        <v>7</v>
      </c>
      <c r="G283" s="4">
        <v>43475</v>
      </c>
      <c r="H283" s="2">
        <v>3787484</v>
      </c>
      <c r="I283" s="2">
        <v>250780.73139999999</v>
      </c>
    </row>
    <row r="284" spans="1:9" x14ac:dyDescent="0.25">
      <c r="A284" s="2" t="s">
        <v>8381</v>
      </c>
      <c r="B284" s="2" t="s">
        <v>8379</v>
      </c>
      <c r="C284" s="2" t="s">
        <v>8310</v>
      </c>
      <c r="D284" s="2" t="s">
        <v>8311</v>
      </c>
      <c r="E284" s="2" t="s">
        <v>26</v>
      </c>
      <c r="F284" s="2" t="s">
        <v>7</v>
      </c>
      <c r="G284" s="4">
        <v>43475</v>
      </c>
      <c r="H284" s="2">
        <v>315000</v>
      </c>
      <c r="I284" s="2">
        <v>18733.9179</v>
      </c>
    </row>
    <row r="285" spans="1:9" x14ac:dyDescent="0.25">
      <c r="A285" s="2" t="s">
        <v>7879</v>
      </c>
      <c r="B285" s="2" t="s">
        <v>7878</v>
      </c>
      <c r="C285" s="2" t="s">
        <v>7880</v>
      </c>
      <c r="D285" s="2" t="s">
        <v>7881</v>
      </c>
      <c r="E285" s="2" t="s">
        <v>26</v>
      </c>
      <c r="F285" s="2" t="s">
        <v>7</v>
      </c>
      <c r="G285" s="4">
        <v>43707</v>
      </c>
      <c r="H285" s="2">
        <v>3238000</v>
      </c>
      <c r="I285" s="2">
        <v>402166.09330000001</v>
      </c>
    </row>
    <row r="286" spans="1:9" x14ac:dyDescent="0.25">
      <c r="A286" s="2" t="s">
        <v>5905</v>
      </c>
      <c r="B286" s="2" t="s">
        <v>5904</v>
      </c>
      <c r="C286" s="2" t="s">
        <v>5906</v>
      </c>
      <c r="D286" s="2" t="s">
        <v>5907</v>
      </c>
      <c r="E286" s="2" t="s">
        <v>26</v>
      </c>
      <c r="F286" s="2" t="s">
        <v>7</v>
      </c>
      <c r="G286" s="4">
        <v>43699</v>
      </c>
      <c r="H286" s="2">
        <v>1315000</v>
      </c>
      <c r="I286" s="2">
        <v>143555.13089999999</v>
      </c>
    </row>
    <row r="287" spans="1:9" x14ac:dyDescent="0.25">
      <c r="A287" s="2" t="s">
        <v>1274</v>
      </c>
      <c r="B287" s="2" t="s">
        <v>1273</v>
      </c>
      <c r="C287" s="2" t="s">
        <v>1275</v>
      </c>
      <c r="D287" s="2" t="s">
        <v>1276</v>
      </c>
      <c r="E287" s="2" t="s">
        <v>26</v>
      </c>
      <c r="F287" s="2" t="s">
        <v>7</v>
      </c>
      <c r="G287" s="4">
        <v>43532</v>
      </c>
      <c r="H287" s="2">
        <v>1887000</v>
      </c>
      <c r="I287" s="2">
        <v>82406.209199999998</v>
      </c>
    </row>
    <row r="288" spans="1:9" x14ac:dyDescent="0.25">
      <c r="A288" s="2" t="s">
        <v>10306</v>
      </c>
      <c r="B288" s="2" t="s">
        <v>10305</v>
      </c>
      <c r="C288" s="2" t="s">
        <v>10307</v>
      </c>
      <c r="D288" s="2" t="s">
        <v>10308</v>
      </c>
      <c r="E288" s="2" t="s">
        <v>26</v>
      </c>
      <c r="F288" s="2" t="s">
        <v>7</v>
      </c>
      <c r="G288" s="4">
        <v>43481</v>
      </c>
      <c r="H288" s="2">
        <v>790000</v>
      </c>
      <c r="I288" s="2">
        <v>35891.735999999997</v>
      </c>
    </row>
    <row r="289" spans="1:9" x14ac:dyDescent="0.25">
      <c r="A289" s="2" t="s">
        <v>3520</v>
      </c>
      <c r="B289" s="2" t="s">
        <v>3519</v>
      </c>
      <c r="C289" s="2" t="s">
        <v>3521</v>
      </c>
      <c r="D289" s="2" t="s">
        <v>3522</v>
      </c>
      <c r="E289" s="2" t="s">
        <v>26</v>
      </c>
      <c r="F289" s="2" t="s">
        <v>7</v>
      </c>
      <c r="G289" s="4">
        <v>43539</v>
      </c>
      <c r="H289" s="2">
        <v>1467750</v>
      </c>
      <c r="I289" s="2">
        <v>60142.460400000004</v>
      </c>
    </row>
    <row r="290" spans="1:9" x14ac:dyDescent="0.25">
      <c r="A290" s="2" t="s">
        <v>11588</v>
      </c>
      <c r="B290" s="2" t="s">
        <v>11586</v>
      </c>
      <c r="C290" s="2" t="s">
        <v>11591</v>
      </c>
      <c r="D290" s="2" t="s">
        <v>11592</v>
      </c>
      <c r="E290" s="2" t="s">
        <v>26</v>
      </c>
      <c r="F290" s="2" t="s">
        <v>7</v>
      </c>
      <c r="G290" s="4">
        <v>43474</v>
      </c>
      <c r="H290" s="2">
        <v>2611900</v>
      </c>
      <c r="I290" s="2">
        <v>161980.81049999999</v>
      </c>
    </row>
    <row r="291" spans="1:9" x14ac:dyDescent="0.25">
      <c r="A291" s="2" t="s">
        <v>7711</v>
      </c>
      <c r="B291" s="2" t="s">
        <v>7710</v>
      </c>
      <c r="C291" s="2" t="s">
        <v>7712</v>
      </c>
      <c r="D291" s="2" t="s">
        <v>7713</v>
      </c>
      <c r="E291" s="2" t="s">
        <v>26</v>
      </c>
      <c r="F291" s="2" t="s">
        <v>7</v>
      </c>
      <c r="G291" s="4">
        <v>43655</v>
      </c>
      <c r="H291" s="2">
        <v>945950</v>
      </c>
      <c r="I291" s="2">
        <v>115304.06690000001</v>
      </c>
    </row>
    <row r="292" spans="1:9" x14ac:dyDescent="0.25">
      <c r="A292" s="2" t="s">
        <v>2843</v>
      </c>
      <c r="B292" s="2" t="s">
        <v>2842</v>
      </c>
      <c r="C292" s="2" t="s">
        <v>2844</v>
      </c>
      <c r="D292" s="2" t="s">
        <v>2845</v>
      </c>
      <c r="E292" s="2" t="s">
        <v>26</v>
      </c>
      <c r="F292" s="2" t="s">
        <v>7</v>
      </c>
      <c r="G292" s="4">
        <v>43672</v>
      </c>
      <c r="H292" s="2">
        <v>1206000</v>
      </c>
      <c r="I292" s="2">
        <v>56884.199099999998</v>
      </c>
    </row>
    <row r="293" spans="1:9" x14ac:dyDescent="0.25">
      <c r="A293" s="2" t="s">
        <v>4261</v>
      </c>
      <c r="B293" s="2" t="s">
        <v>4260</v>
      </c>
      <c r="C293" s="2" t="s">
        <v>4192</v>
      </c>
      <c r="D293" s="2" t="s">
        <v>4193</v>
      </c>
      <c r="E293" s="2" t="s">
        <v>26</v>
      </c>
      <c r="F293" s="2" t="s">
        <v>7</v>
      </c>
      <c r="G293" s="4">
        <v>43801</v>
      </c>
      <c r="H293" s="2">
        <v>1321220</v>
      </c>
      <c r="I293" s="2">
        <v>78355.824600000007</v>
      </c>
    </row>
    <row r="294" spans="1:9" x14ac:dyDescent="0.25">
      <c r="A294" s="2" t="s">
        <v>7935</v>
      </c>
      <c r="B294" s="2" t="s">
        <v>7934</v>
      </c>
      <c r="C294" s="2" t="s">
        <v>7936</v>
      </c>
      <c r="D294" s="2" t="s">
        <v>7937</v>
      </c>
      <c r="E294" s="2" t="s">
        <v>26</v>
      </c>
      <c r="F294" s="2" t="s">
        <v>7</v>
      </c>
      <c r="G294" s="4">
        <v>43481</v>
      </c>
      <c r="H294" s="2">
        <v>812000</v>
      </c>
      <c r="I294" s="2">
        <v>47010.455000000002</v>
      </c>
    </row>
    <row r="295" spans="1:9" x14ac:dyDescent="0.25">
      <c r="A295" s="2" t="s">
        <v>5707</v>
      </c>
      <c r="B295" s="2" t="s">
        <v>5706</v>
      </c>
      <c r="C295" s="2" t="s">
        <v>5708</v>
      </c>
      <c r="D295" s="2" t="s">
        <v>5709</v>
      </c>
      <c r="E295" s="2" t="s">
        <v>26</v>
      </c>
      <c r="F295" s="2" t="s">
        <v>7</v>
      </c>
      <c r="G295" s="4">
        <v>43650</v>
      </c>
      <c r="H295" s="2">
        <v>1458000</v>
      </c>
      <c r="I295" s="2">
        <v>92202.063200000004</v>
      </c>
    </row>
    <row r="296" spans="1:9" x14ac:dyDescent="0.25">
      <c r="A296" s="2" t="s">
        <v>318</v>
      </c>
      <c r="B296" s="2" t="s">
        <v>317</v>
      </c>
      <c r="C296" s="2" t="s">
        <v>319</v>
      </c>
      <c r="D296" s="2" t="s">
        <v>320</v>
      </c>
      <c r="E296" s="2" t="s">
        <v>26</v>
      </c>
      <c r="F296" s="2" t="s">
        <v>7</v>
      </c>
      <c r="G296" s="4">
        <v>43476</v>
      </c>
      <c r="H296" s="2">
        <v>10263750</v>
      </c>
      <c r="I296" s="2">
        <v>843395.25690000004</v>
      </c>
    </row>
    <row r="297" spans="1:9" x14ac:dyDescent="0.25">
      <c r="A297" s="2" t="s">
        <v>11587</v>
      </c>
      <c r="B297" s="2" t="s">
        <v>11585</v>
      </c>
      <c r="C297" s="2" t="s">
        <v>11589</v>
      </c>
      <c r="D297" s="2" t="s">
        <v>11590</v>
      </c>
      <c r="E297" s="2" t="s">
        <v>26</v>
      </c>
      <c r="F297" s="2" t="s">
        <v>7</v>
      </c>
      <c r="G297" s="4">
        <v>43649</v>
      </c>
      <c r="H297" s="2">
        <v>1670000</v>
      </c>
      <c r="I297" s="2">
        <v>140060.1085</v>
      </c>
    </row>
    <row r="298" spans="1:9" x14ac:dyDescent="0.25">
      <c r="A298" s="2" t="s">
        <v>5519</v>
      </c>
      <c r="B298" s="2" t="s">
        <v>5516</v>
      </c>
      <c r="C298" s="2" t="s">
        <v>5524</v>
      </c>
      <c r="D298" s="2" t="s">
        <v>5525</v>
      </c>
      <c r="E298" s="2" t="s">
        <v>26</v>
      </c>
      <c r="F298" s="2" t="s">
        <v>7</v>
      </c>
      <c r="G298" s="4">
        <v>43480</v>
      </c>
      <c r="H298" s="2">
        <v>1080550</v>
      </c>
      <c r="I298" s="2">
        <v>63929.686900000001</v>
      </c>
    </row>
    <row r="299" spans="1:9" x14ac:dyDescent="0.25">
      <c r="A299" s="2" t="s">
        <v>4697</v>
      </c>
      <c r="B299" s="2" t="s">
        <v>4696</v>
      </c>
      <c r="C299" s="2" t="s">
        <v>4698</v>
      </c>
      <c r="D299" s="2" t="s">
        <v>4699</v>
      </c>
      <c r="E299" s="2" t="s">
        <v>26</v>
      </c>
      <c r="F299" s="2" t="s">
        <v>7</v>
      </c>
      <c r="G299" s="4">
        <v>43479</v>
      </c>
      <c r="H299" s="2">
        <v>1150000</v>
      </c>
      <c r="I299" s="2">
        <v>80500.364199999996</v>
      </c>
    </row>
    <row r="300" spans="1:9" x14ac:dyDescent="0.25">
      <c r="A300" s="2" t="s">
        <v>5857</v>
      </c>
      <c r="B300" s="2" t="s">
        <v>5855</v>
      </c>
      <c r="C300" s="2" t="s">
        <v>5858</v>
      </c>
      <c r="D300" s="2" t="s">
        <v>5859</v>
      </c>
      <c r="E300" s="2" t="s">
        <v>26</v>
      </c>
      <c r="F300" s="2" t="s">
        <v>7</v>
      </c>
      <c r="G300" s="4">
        <v>43472</v>
      </c>
      <c r="H300" s="2">
        <v>1119000</v>
      </c>
      <c r="I300" s="2">
        <v>120442.92140000001</v>
      </c>
    </row>
    <row r="301" spans="1:9" x14ac:dyDescent="0.25">
      <c r="A301" s="2" t="s">
        <v>5856</v>
      </c>
      <c r="B301" s="2" t="s">
        <v>5854</v>
      </c>
      <c r="C301" s="2" t="s">
        <v>5858</v>
      </c>
      <c r="D301" s="2" t="s">
        <v>5859</v>
      </c>
      <c r="E301" s="2" t="s">
        <v>26</v>
      </c>
      <c r="F301" s="2" t="s">
        <v>7</v>
      </c>
      <c r="G301" s="4">
        <v>43472</v>
      </c>
      <c r="H301" s="2">
        <v>2305000</v>
      </c>
      <c r="I301" s="2">
        <v>248044.03839999999</v>
      </c>
    </row>
    <row r="302" spans="1:9" x14ac:dyDescent="0.25">
      <c r="A302" s="2" t="s">
        <v>5898</v>
      </c>
      <c r="B302" s="2" t="s">
        <v>5896</v>
      </c>
      <c r="C302" s="2" t="s">
        <v>5900</v>
      </c>
      <c r="D302" s="2" t="s">
        <v>5901</v>
      </c>
      <c r="E302" s="2" t="s">
        <v>26</v>
      </c>
      <c r="F302" s="2" t="s">
        <v>7</v>
      </c>
      <c r="G302" s="4">
        <v>43706</v>
      </c>
      <c r="H302" s="2">
        <v>865500</v>
      </c>
      <c r="I302" s="2">
        <v>35782.9133</v>
      </c>
    </row>
    <row r="303" spans="1:9" x14ac:dyDescent="0.25">
      <c r="A303" s="2" t="s">
        <v>5899</v>
      </c>
      <c r="B303" s="2" t="s">
        <v>5897</v>
      </c>
      <c r="C303" s="2" t="s">
        <v>5902</v>
      </c>
      <c r="D303" s="2" t="s">
        <v>5903</v>
      </c>
      <c r="E303" s="2" t="s">
        <v>26</v>
      </c>
      <c r="F303" s="2" t="s">
        <v>7</v>
      </c>
      <c r="G303" s="4">
        <v>43480</v>
      </c>
      <c r="H303" s="2">
        <v>4222515</v>
      </c>
      <c r="I303" s="2">
        <v>248076.3314</v>
      </c>
    </row>
    <row r="304" spans="1:9" x14ac:dyDescent="0.25">
      <c r="A304" s="2" t="s">
        <v>4921</v>
      </c>
      <c r="B304" s="2" t="s">
        <v>4920</v>
      </c>
      <c r="C304" s="2" t="s">
        <v>4922</v>
      </c>
      <c r="D304" s="2" t="s">
        <v>4923</v>
      </c>
      <c r="E304" s="2" t="s">
        <v>26</v>
      </c>
      <c r="F304" s="2" t="s">
        <v>591</v>
      </c>
      <c r="G304" s="4">
        <v>43489</v>
      </c>
      <c r="H304" s="2">
        <v>583000</v>
      </c>
      <c r="I304" s="2">
        <v>26363</v>
      </c>
    </row>
    <row r="305" spans="1:9" x14ac:dyDescent="0.25">
      <c r="A305" s="2" t="s">
        <v>2005</v>
      </c>
      <c r="B305" s="2" t="s">
        <v>2004</v>
      </c>
      <c r="C305" s="2" t="s">
        <v>1650</v>
      </c>
      <c r="D305" s="2" t="s">
        <v>1651</v>
      </c>
      <c r="E305" s="2" t="s">
        <v>26</v>
      </c>
      <c r="F305" s="2" t="s">
        <v>7</v>
      </c>
      <c r="G305" s="4">
        <v>43476</v>
      </c>
      <c r="H305" s="2">
        <v>3167880</v>
      </c>
      <c r="I305" s="2">
        <v>154437.27280000001</v>
      </c>
    </row>
    <row r="306" spans="1:9" x14ac:dyDescent="0.25">
      <c r="A306" s="2" t="s">
        <v>7951</v>
      </c>
      <c r="B306" s="2" t="s">
        <v>7950</v>
      </c>
      <c r="C306" s="2" t="s">
        <v>7952</v>
      </c>
      <c r="D306" s="2" t="s">
        <v>7953</v>
      </c>
      <c r="E306" s="2" t="s">
        <v>26</v>
      </c>
      <c r="F306" s="2" t="s">
        <v>7</v>
      </c>
      <c r="G306" s="4">
        <v>43543</v>
      </c>
      <c r="H306" s="2">
        <v>5980000</v>
      </c>
      <c r="I306" s="2">
        <v>275284.58750000002</v>
      </c>
    </row>
    <row r="307" spans="1:9" x14ac:dyDescent="0.25">
      <c r="A307" s="2" t="s">
        <v>9925</v>
      </c>
      <c r="B307" s="2" t="s">
        <v>9924</v>
      </c>
      <c r="C307" s="2" t="s">
        <v>8658</v>
      </c>
      <c r="D307" s="2" t="s">
        <v>8659</v>
      </c>
      <c r="E307" s="2" t="s">
        <v>26</v>
      </c>
      <c r="F307" s="2" t="s">
        <v>7</v>
      </c>
      <c r="G307" s="4">
        <v>43472</v>
      </c>
      <c r="H307" s="2">
        <v>850314</v>
      </c>
      <c r="I307" s="2">
        <v>30127.5834</v>
      </c>
    </row>
    <row r="308" spans="1:9" x14ac:dyDescent="0.25">
      <c r="A308" s="2" t="s">
        <v>8940</v>
      </c>
      <c r="B308" s="2" t="s">
        <v>8939</v>
      </c>
      <c r="C308" s="2" t="s">
        <v>8941</v>
      </c>
      <c r="D308" s="2" t="s">
        <v>8942</v>
      </c>
      <c r="E308" s="2" t="s">
        <v>26</v>
      </c>
      <c r="F308" s="2" t="s">
        <v>7</v>
      </c>
      <c r="G308" s="4">
        <v>43482</v>
      </c>
      <c r="H308" s="2">
        <v>456098</v>
      </c>
      <c r="I308" s="2">
        <v>25075.634399999999</v>
      </c>
    </row>
    <row r="309" spans="1:9" x14ac:dyDescent="0.25">
      <c r="A309" s="2" t="s">
        <v>1100</v>
      </c>
      <c r="B309" s="2" t="s">
        <v>1099</v>
      </c>
      <c r="C309" s="2" t="s">
        <v>1101</v>
      </c>
      <c r="D309" s="2" t="s">
        <v>1102</v>
      </c>
      <c r="E309" s="2" t="s">
        <v>26</v>
      </c>
      <c r="F309" s="2" t="s">
        <v>7</v>
      </c>
      <c r="G309" s="4">
        <v>43482</v>
      </c>
      <c r="H309" s="2">
        <v>1000000</v>
      </c>
      <c r="I309" s="2">
        <v>76922.885899999994</v>
      </c>
    </row>
    <row r="310" spans="1:9" x14ac:dyDescent="0.25">
      <c r="A310" s="2" t="s">
        <v>501</v>
      </c>
      <c r="B310" s="2" t="s">
        <v>499</v>
      </c>
      <c r="C310" s="2" t="s">
        <v>503</v>
      </c>
      <c r="D310" s="2" t="s">
        <v>504</v>
      </c>
      <c r="E310" s="2" t="s">
        <v>26</v>
      </c>
      <c r="F310" s="2" t="s">
        <v>7</v>
      </c>
      <c r="G310" s="4">
        <v>43473</v>
      </c>
      <c r="H310" s="2">
        <v>988000</v>
      </c>
      <c r="I310" s="2">
        <v>80757.714600000007</v>
      </c>
    </row>
    <row r="311" spans="1:9" x14ac:dyDescent="0.25">
      <c r="A311" s="2" t="s">
        <v>502</v>
      </c>
      <c r="B311" s="2" t="s">
        <v>500</v>
      </c>
      <c r="C311" s="2" t="s">
        <v>503</v>
      </c>
      <c r="D311" s="2" t="s">
        <v>504</v>
      </c>
      <c r="E311" s="2" t="s">
        <v>26</v>
      </c>
      <c r="F311" s="2" t="s">
        <v>7</v>
      </c>
      <c r="G311" s="4">
        <v>43752</v>
      </c>
      <c r="H311" s="2">
        <v>170185</v>
      </c>
      <c r="I311" s="2">
        <v>14118.7238</v>
      </c>
    </row>
    <row r="312" spans="1:9" x14ac:dyDescent="0.25">
      <c r="A312" s="2" t="s">
        <v>510</v>
      </c>
      <c r="B312" s="2" t="s">
        <v>509</v>
      </c>
      <c r="C312" s="2" t="s">
        <v>503</v>
      </c>
      <c r="D312" s="2" t="s">
        <v>504</v>
      </c>
      <c r="E312" s="2" t="s">
        <v>26</v>
      </c>
      <c r="F312" s="2" t="s">
        <v>7</v>
      </c>
      <c r="G312" s="4">
        <v>43502</v>
      </c>
      <c r="H312" s="2">
        <v>727900</v>
      </c>
      <c r="I312" s="2">
        <v>60391.432099999998</v>
      </c>
    </row>
    <row r="313" spans="1:9" x14ac:dyDescent="0.25">
      <c r="A313" s="2" t="s">
        <v>5357</v>
      </c>
      <c r="B313" s="2" t="s">
        <v>5356</v>
      </c>
      <c r="C313" s="2" t="s">
        <v>5358</v>
      </c>
      <c r="D313" s="2" t="s">
        <v>5359</v>
      </c>
      <c r="E313" s="2" t="s">
        <v>26</v>
      </c>
      <c r="F313" s="2" t="s">
        <v>7</v>
      </c>
      <c r="G313" s="4">
        <v>43522</v>
      </c>
      <c r="H313" s="2">
        <v>872000</v>
      </c>
      <c r="I313" s="2">
        <v>51146.739099999999</v>
      </c>
    </row>
    <row r="314" spans="1:9" x14ac:dyDescent="0.25">
      <c r="A314" s="2" t="s">
        <v>1258</v>
      </c>
      <c r="B314" s="2" t="s">
        <v>1257</v>
      </c>
      <c r="C314" s="2" t="s">
        <v>1259</v>
      </c>
      <c r="D314" s="2" t="s">
        <v>1260</v>
      </c>
      <c r="E314" s="2" t="s">
        <v>26</v>
      </c>
      <c r="F314" s="2" t="s">
        <v>7</v>
      </c>
      <c r="G314" s="4">
        <v>43635</v>
      </c>
      <c r="H314" s="2">
        <v>1793950</v>
      </c>
      <c r="I314" s="2">
        <v>151348.61009999999</v>
      </c>
    </row>
    <row r="315" spans="1:9" x14ac:dyDescent="0.25">
      <c r="A315" s="2" t="s">
        <v>2917</v>
      </c>
      <c r="B315" s="2" t="s">
        <v>2916</v>
      </c>
      <c r="C315" s="2" t="s">
        <v>2918</v>
      </c>
      <c r="D315" s="2" t="s">
        <v>2919</v>
      </c>
      <c r="E315" s="2" t="s">
        <v>26</v>
      </c>
      <c r="F315" s="2" t="s">
        <v>7</v>
      </c>
      <c r="G315" s="4">
        <v>43479</v>
      </c>
      <c r="H315" s="2">
        <v>1030000</v>
      </c>
      <c r="I315" s="2">
        <v>95611.835900000005</v>
      </c>
    </row>
    <row r="316" spans="1:9" x14ac:dyDescent="0.25">
      <c r="A316" s="2" t="s">
        <v>2988</v>
      </c>
      <c r="B316" s="2" t="s">
        <v>2986</v>
      </c>
      <c r="C316" s="2" t="s">
        <v>2990</v>
      </c>
      <c r="D316" s="2" t="s">
        <v>2991</v>
      </c>
      <c r="E316" s="2" t="s">
        <v>26</v>
      </c>
      <c r="F316" s="2" t="s">
        <v>7</v>
      </c>
      <c r="G316" s="4">
        <v>43482</v>
      </c>
      <c r="H316" s="2">
        <v>1780200</v>
      </c>
      <c r="I316" s="2">
        <v>249033.01759999999</v>
      </c>
    </row>
    <row r="317" spans="1:9" x14ac:dyDescent="0.25">
      <c r="A317" s="2" t="s">
        <v>11514</v>
      </c>
      <c r="B317" s="2" t="s">
        <v>11512</v>
      </c>
      <c r="C317" s="2" t="s">
        <v>11516</v>
      </c>
      <c r="D317" s="2" t="s">
        <v>11517</v>
      </c>
      <c r="E317" s="2" t="s">
        <v>26</v>
      </c>
      <c r="F317" s="2" t="s">
        <v>718</v>
      </c>
      <c r="G317" s="4">
        <v>43481</v>
      </c>
      <c r="H317" s="2">
        <v>479160</v>
      </c>
      <c r="I317" s="2">
        <v>0</v>
      </c>
    </row>
    <row r="318" spans="1:9" x14ac:dyDescent="0.25">
      <c r="A318" s="2" t="s">
        <v>6322</v>
      </c>
      <c r="B318" s="2" t="s">
        <v>6320</v>
      </c>
      <c r="C318" s="2" t="s">
        <v>6324</v>
      </c>
      <c r="D318" s="2" t="s">
        <v>6325</v>
      </c>
      <c r="E318" s="2" t="s">
        <v>26</v>
      </c>
      <c r="F318" s="2" t="s">
        <v>7</v>
      </c>
      <c r="G318" s="4">
        <v>43482</v>
      </c>
      <c r="H318" s="2">
        <v>2011000</v>
      </c>
      <c r="I318" s="2">
        <v>153660.4124</v>
      </c>
    </row>
    <row r="319" spans="1:9" x14ac:dyDescent="0.25">
      <c r="A319" s="2" t="s">
        <v>290</v>
      </c>
      <c r="B319" s="2" t="s">
        <v>289</v>
      </c>
      <c r="C319" s="2" t="s">
        <v>291</v>
      </c>
      <c r="D319" s="2" t="s">
        <v>292</v>
      </c>
      <c r="E319" s="2" t="s">
        <v>26</v>
      </c>
      <c r="F319" s="2" t="s">
        <v>7</v>
      </c>
      <c r="G319" s="4">
        <v>43489</v>
      </c>
      <c r="H319" s="2">
        <v>384000</v>
      </c>
      <c r="I319" s="2">
        <v>52752.862800000003</v>
      </c>
    </row>
    <row r="320" spans="1:9" x14ac:dyDescent="0.25">
      <c r="A320" s="2" t="s">
        <v>1603</v>
      </c>
      <c r="B320" s="2" t="s">
        <v>1602</v>
      </c>
      <c r="C320" s="2" t="s">
        <v>1604</v>
      </c>
      <c r="D320" s="2" t="s">
        <v>1605</v>
      </c>
      <c r="E320" s="2" t="s">
        <v>26</v>
      </c>
      <c r="F320" s="2" t="s">
        <v>7</v>
      </c>
      <c r="G320" s="4">
        <v>43479</v>
      </c>
      <c r="H320" s="2">
        <v>6273300</v>
      </c>
      <c r="I320" s="2">
        <v>519811.62089999998</v>
      </c>
    </row>
    <row r="321" spans="1:9" x14ac:dyDescent="0.25">
      <c r="A321" s="2" t="s">
        <v>4418</v>
      </c>
      <c r="B321" s="2" t="s">
        <v>4416</v>
      </c>
      <c r="C321" s="2" t="s">
        <v>4421</v>
      </c>
      <c r="D321" s="2" t="s">
        <v>4422</v>
      </c>
      <c r="E321" s="2" t="s">
        <v>26</v>
      </c>
      <c r="F321" s="2" t="s">
        <v>7</v>
      </c>
      <c r="G321" s="4">
        <v>43479</v>
      </c>
      <c r="H321" s="2">
        <v>297000</v>
      </c>
      <c r="I321" s="2">
        <v>20296.767</v>
      </c>
    </row>
    <row r="322" spans="1:9" x14ac:dyDescent="0.25">
      <c r="A322" s="2" t="s">
        <v>5529</v>
      </c>
      <c r="B322" s="2" t="s">
        <v>5527</v>
      </c>
      <c r="C322" s="2" t="s">
        <v>5532</v>
      </c>
      <c r="D322" s="2" t="s">
        <v>5533</v>
      </c>
      <c r="E322" s="2" t="s">
        <v>26</v>
      </c>
      <c r="F322" s="2" t="s">
        <v>7</v>
      </c>
      <c r="G322" s="4">
        <v>43483</v>
      </c>
      <c r="H322" s="2">
        <v>422000</v>
      </c>
      <c r="I322" s="2">
        <v>13958.688700000001</v>
      </c>
    </row>
    <row r="323" spans="1:9" x14ac:dyDescent="0.25">
      <c r="A323" s="2" t="s">
        <v>11238</v>
      </c>
      <c r="B323" s="2" t="s">
        <v>11237</v>
      </c>
      <c r="C323" s="2" t="s">
        <v>11239</v>
      </c>
      <c r="D323" s="2" t="s">
        <v>11240</v>
      </c>
      <c r="E323" s="2" t="s">
        <v>26</v>
      </c>
      <c r="F323" s="2" t="s">
        <v>7</v>
      </c>
      <c r="G323" s="4">
        <v>43476</v>
      </c>
      <c r="H323" s="2">
        <v>2660000</v>
      </c>
      <c r="I323" s="2">
        <v>221902.50399999999</v>
      </c>
    </row>
    <row r="324" spans="1:9" x14ac:dyDescent="0.25">
      <c r="A324" s="2" t="s">
        <v>5893</v>
      </c>
      <c r="B324" s="2" t="s">
        <v>5891</v>
      </c>
      <c r="C324" s="2" t="s">
        <v>5804</v>
      </c>
      <c r="D324" s="2" t="s">
        <v>5805</v>
      </c>
      <c r="E324" s="2" t="s">
        <v>26</v>
      </c>
      <c r="F324" s="2" t="s">
        <v>7</v>
      </c>
      <c r="G324" s="4">
        <v>43476</v>
      </c>
      <c r="H324" s="2">
        <v>324000</v>
      </c>
      <c r="I324" s="2">
        <v>9858.6239999999998</v>
      </c>
    </row>
    <row r="325" spans="1:9" x14ac:dyDescent="0.25">
      <c r="A325" s="2" t="s">
        <v>9529</v>
      </c>
      <c r="B325" s="2" t="s">
        <v>9528</v>
      </c>
      <c r="C325" s="2" t="s">
        <v>9530</v>
      </c>
      <c r="D325" s="2" t="s">
        <v>9531</v>
      </c>
      <c r="E325" s="2" t="s">
        <v>26</v>
      </c>
      <c r="F325" s="2" t="s">
        <v>7</v>
      </c>
      <c r="G325" s="4">
        <v>43480</v>
      </c>
      <c r="H325" s="2">
        <v>4099000</v>
      </c>
      <c r="I325" s="2">
        <v>237021.264</v>
      </c>
    </row>
    <row r="326" spans="1:9" x14ac:dyDescent="0.25">
      <c r="A326" s="2" t="s">
        <v>5892</v>
      </c>
      <c r="B326" s="2" t="s">
        <v>5890</v>
      </c>
      <c r="C326" s="2" t="s">
        <v>5894</v>
      </c>
      <c r="D326" s="2" t="s">
        <v>5895</v>
      </c>
      <c r="E326" s="2" t="s">
        <v>26</v>
      </c>
      <c r="F326" s="2" t="s">
        <v>7</v>
      </c>
      <c r="G326" s="4">
        <v>43539</v>
      </c>
      <c r="H326" s="2">
        <v>350000</v>
      </c>
      <c r="I326" s="2">
        <v>12472.575199999999</v>
      </c>
    </row>
    <row r="327" spans="1:9" x14ac:dyDescent="0.25">
      <c r="A327" s="2" t="s">
        <v>8934</v>
      </c>
      <c r="B327" s="2" t="s">
        <v>8932</v>
      </c>
      <c r="C327" s="2" t="s">
        <v>8937</v>
      </c>
      <c r="D327" s="2" t="s">
        <v>8938</v>
      </c>
      <c r="E327" s="2" t="s">
        <v>26</v>
      </c>
      <c r="F327" s="2" t="s">
        <v>7</v>
      </c>
      <c r="G327" s="4">
        <v>43475</v>
      </c>
      <c r="H327" s="2">
        <v>1749977.11</v>
      </c>
      <c r="I327" s="2">
        <v>94680.324099999998</v>
      </c>
    </row>
    <row r="328" spans="1:9" x14ac:dyDescent="0.25">
      <c r="A328" s="2" t="s">
        <v>4817</v>
      </c>
      <c r="B328" s="2" t="s">
        <v>4816</v>
      </c>
      <c r="C328" s="2" t="s">
        <v>4818</v>
      </c>
      <c r="D328" s="2" t="s">
        <v>4819</v>
      </c>
      <c r="E328" s="2" t="s">
        <v>26</v>
      </c>
      <c r="F328" s="2" t="s">
        <v>7</v>
      </c>
      <c r="G328" s="4">
        <v>43482</v>
      </c>
      <c r="H328" s="2">
        <v>356085</v>
      </c>
      <c r="I328" s="2">
        <v>21717.7009</v>
      </c>
    </row>
    <row r="329" spans="1:9" x14ac:dyDescent="0.25">
      <c r="A329" s="2" t="s">
        <v>4009</v>
      </c>
      <c r="B329" s="2" t="s">
        <v>4008</v>
      </c>
      <c r="C329" s="2" t="s">
        <v>3135</v>
      </c>
      <c r="D329" s="2" t="s">
        <v>3136</v>
      </c>
      <c r="E329" s="2" t="s">
        <v>26</v>
      </c>
      <c r="F329" s="2" t="s">
        <v>7</v>
      </c>
      <c r="G329" s="4">
        <v>43522</v>
      </c>
      <c r="H329" s="2">
        <v>330000</v>
      </c>
      <c r="I329" s="2">
        <v>20537.0527</v>
      </c>
    </row>
    <row r="330" spans="1:9" x14ac:dyDescent="0.25">
      <c r="A330" s="2" t="s">
        <v>4723</v>
      </c>
      <c r="B330" s="2" t="s">
        <v>4722</v>
      </c>
      <c r="C330" s="2" t="s">
        <v>4543</v>
      </c>
      <c r="D330" s="2" t="s">
        <v>4544</v>
      </c>
      <c r="E330" s="2" t="s">
        <v>26</v>
      </c>
      <c r="F330" s="2" t="s">
        <v>7</v>
      </c>
      <c r="G330" s="4">
        <v>43579</v>
      </c>
      <c r="H330" s="2">
        <v>3135000</v>
      </c>
      <c r="I330" s="2">
        <v>397180.46230000001</v>
      </c>
    </row>
    <row r="331" spans="1:9" x14ac:dyDescent="0.25">
      <c r="A331" s="2" t="s">
        <v>5381</v>
      </c>
      <c r="B331" s="2" t="s">
        <v>5378</v>
      </c>
      <c r="C331" s="2" t="s">
        <v>5092</v>
      </c>
      <c r="D331" s="2" t="s">
        <v>5093</v>
      </c>
      <c r="E331" s="2" t="s">
        <v>26</v>
      </c>
      <c r="F331" s="2" t="s">
        <v>7</v>
      </c>
      <c r="G331" s="4">
        <v>43474</v>
      </c>
      <c r="H331" s="2">
        <v>4989000</v>
      </c>
      <c r="I331" s="2">
        <v>325310.73180000001</v>
      </c>
    </row>
    <row r="332" spans="1:9" x14ac:dyDescent="0.25">
      <c r="A332" s="2" t="s">
        <v>4417</v>
      </c>
      <c r="B332" s="2" t="s">
        <v>4415</v>
      </c>
      <c r="C332" s="2" t="s">
        <v>4419</v>
      </c>
      <c r="D332" s="2" t="s">
        <v>4420</v>
      </c>
      <c r="E332" s="2" t="s">
        <v>26</v>
      </c>
      <c r="F332" s="2" t="s">
        <v>7</v>
      </c>
      <c r="G332" s="4">
        <v>43503</v>
      </c>
      <c r="H332" s="2">
        <v>3537190</v>
      </c>
      <c r="I332" s="2">
        <v>254636.83540000001</v>
      </c>
    </row>
    <row r="333" spans="1:9" x14ac:dyDescent="0.25">
      <c r="A333" s="2" t="s">
        <v>6977</v>
      </c>
      <c r="B333" s="2" t="s">
        <v>6976</v>
      </c>
      <c r="C333" s="2" t="s">
        <v>6886</v>
      </c>
      <c r="D333" s="2" t="s">
        <v>6887</v>
      </c>
      <c r="E333" s="2" t="s">
        <v>26</v>
      </c>
      <c r="F333" s="2" t="s">
        <v>7</v>
      </c>
      <c r="G333" s="4">
        <v>43628</v>
      </c>
      <c r="H333" s="2">
        <v>237960</v>
      </c>
      <c r="I333" s="2">
        <v>11283.158799999999</v>
      </c>
    </row>
    <row r="334" spans="1:9" x14ac:dyDescent="0.25">
      <c r="A334" s="2" t="s">
        <v>1006</v>
      </c>
      <c r="B334" s="2" t="s">
        <v>1005</v>
      </c>
      <c r="C334" s="2" t="s">
        <v>1007</v>
      </c>
      <c r="D334" s="2" t="s">
        <v>1008</v>
      </c>
      <c r="E334" s="2" t="s">
        <v>26</v>
      </c>
      <c r="F334" s="2" t="s">
        <v>7</v>
      </c>
      <c r="G334" s="4">
        <v>43473</v>
      </c>
      <c r="H334" s="2">
        <v>943000</v>
      </c>
      <c r="I334" s="2">
        <v>60968.869400000003</v>
      </c>
    </row>
    <row r="335" spans="1:9" x14ac:dyDescent="0.25">
      <c r="A335" s="2" t="s">
        <v>7388</v>
      </c>
      <c r="B335" s="2" t="s">
        <v>7387</v>
      </c>
      <c r="C335" s="2" t="s">
        <v>7356</v>
      </c>
      <c r="D335" s="2" t="s">
        <v>7357</v>
      </c>
      <c r="E335" s="2" t="s">
        <v>26</v>
      </c>
      <c r="F335" s="2" t="s">
        <v>7</v>
      </c>
      <c r="G335" s="4">
        <v>43473</v>
      </c>
      <c r="H335" s="2">
        <v>238000</v>
      </c>
      <c r="I335" s="2">
        <v>19073.716100000001</v>
      </c>
    </row>
    <row r="336" spans="1:9" x14ac:dyDescent="0.25">
      <c r="A336" s="2" t="s">
        <v>6137</v>
      </c>
      <c r="B336" s="2" t="s">
        <v>6136</v>
      </c>
      <c r="C336" s="2" t="s">
        <v>6138</v>
      </c>
      <c r="D336" s="2" t="s">
        <v>6139</v>
      </c>
      <c r="E336" s="2" t="s">
        <v>26</v>
      </c>
      <c r="F336" s="2" t="s">
        <v>7</v>
      </c>
      <c r="G336" s="4">
        <v>43489</v>
      </c>
      <c r="H336" s="2">
        <v>4000000</v>
      </c>
      <c r="I336" s="2">
        <v>180526.32310000001</v>
      </c>
    </row>
    <row r="337" spans="1:9" x14ac:dyDescent="0.25">
      <c r="A337" s="2" t="s">
        <v>8054</v>
      </c>
      <c r="B337" s="2" t="s">
        <v>8052</v>
      </c>
      <c r="C337" s="2" t="s">
        <v>7836</v>
      </c>
      <c r="D337" s="2" t="s">
        <v>7837</v>
      </c>
      <c r="E337" s="2" t="s">
        <v>26</v>
      </c>
      <c r="F337" s="2" t="s">
        <v>7</v>
      </c>
      <c r="G337" s="4">
        <v>43476</v>
      </c>
      <c r="H337" s="2">
        <v>1277840.3999999999</v>
      </c>
      <c r="I337" s="2">
        <v>75773.803199999995</v>
      </c>
    </row>
    <row r="338" spans="1:9" x14ac:dyDescent="0.25">
      <c r="A338" s="2" t="s">
        <v>960</v>
      </c>
      <c r="B338" s="2" t="s">
        <v>959</v>
      </c>
      <c r="C338" s="2" t="s">
        <v>961</v>
      </c>
      <c r="D338" s="2" t="s">
        <v>962</v>
      </c>
      <c r="E338" s="2" t="s">
        <v>26</v>
      </c>
      <c r="F338" s="2" t="s">
        <v>7</v>
      </c>
      <c r="G338" s="4">
        <v>43711</v>
      </c>
      <c r="H338" s="2">
        <v>4400000</v>
      </c>
      <c r="I338" s="2">
        <v>377731.45600000001</v>
      </c>
    </row>
    <row r="339" spans="1:9" x14ac:dyDescent="0.25">
      <c r="A339" s="2" t="s">
        <v>6141</v>
      </c>
      <c r="B339" s="2" t="s">
        <v>6140</v>
      </c>
      <c r="C339" s="2" t="s">
        <v>6142</v>
      </c>
      <c r="D339" s="2" t="s">
        <v>6143</v>
      </c>
      <c r="E339" s="2" t="s">
        <v>26</v>
      </c>
      <c r="F339" s="2" t="s">
        <v>7</v>
      </c>
      <c r="G339" s="4">
        <v>43472</v>
      </c>
      <c r="H339" s="2">
        <v>1889100</v>
      </c>
      <c r="I339" s="2">
        <v>66172.0435</v>
      </c>
    </row>
    <row r="340" spans="1:9" x14ac:dyDescent="0.25">
      <c r="A340" s="2" t="s">
        <v>5175</v>
      </c>
      <c r="B340" s="2" t="s">
        <v>5174</v>
      </c>
      <c r="C340" s="2" t="s">
        <v>5176</v>
      </c>
      <c r="D340" s="2" t="s">
        <v>5177</v>
      </c>
      <c r="E340" s="2" t="s">
        <v>26</v>
      </c>
      <c r="F340" s="2" t="s">
        <v>7</v>
      </c>
      <c r="G340" s="4">
        <v>43615</v>
      </c>
      <c r="H340" s="2">
        <v>367250</v>
      </c>
      <c r="I340" s="2">
        <v>13093.5411</v>
      </c>
    </row>
    <row r="341" spans="1:9" x14ac:dyDescent="0.25">
      <c r="A341" s="2" t="s">
        <v>9917</v>
      </c>
      <c r="B341" s="2" t="s">
        <v>9916</v>
      </c>
      <c r="C341" s="2" t="s">
        <v>9918</v>
      </c>
      <c r="D341" s="2" t="s">
        <v>9919</v>
      </c>
      <c r="E341" s="2" t="s">
        <v>26</v>
      </c>
      <c r="F341" s="2" t="s">
        <v>7</v>
      </c>
      <c r="G341" s="4">
        <v>43476</v>
      </c>
      <c r="H341" s="2">
        <v>175000</v>
      </c>
      <c r="I341" s="2">
        <v>10203.048000000001</v>
      </c>
    </row>
    <row r="342" spans="1:9" x14ac:dyDescent="0.25">
      <c r="A342" s="2" t="s">
        <v>5699</v>
      </c>
      <c r="B342" s="2" t="s">
        <v>5697</v>
      </c>
      <c r="C342" s="2" t="s">
        <v>5700</v>
      </c>
      <c r="D342" s="2" t="s">
        <v>5701</v>
      </c>
      <c r="E342" s="2" t="s">
        <v>26</v>
      </c>
      <c r="F342" s="2" t="s">
        <v>7</v>
      </c>
      <c r="G342" s="4">
        <v>43476</v>
      </c>
      <c r="H342" s="2">
        <v>1490760</v>
      </c>
      <c r="I342" s="2">
        <v>117399.6839</v>
      </c>
    </row>
    <row r="343" spans="1:9" x14ac:dyDescent="0.25">
      <c r="A343" s="2" t="s">
        <v>3298</v>
      </c>
      <c r="B343" s="2" t="s">
        <v>3297</v>
      </c>
      <c r="C343" s="2" t="s">
        <v>3299</v>
      </c>
      <c r="D343" s="2" t="s">
        <v>3300</v>
      </c>
      <c r="E343" s="2" t="s">
        <v>26</v>
      </c>
      <c r="F343" s="2" t="s">
        <v>7</v>
      </c>
      <c r="G343" s="4">
        <v>43476</v>
      </c>
      <c r="H343" s="2">
        <v>1800000</v>
      </c>
      <c r="I343" s="2">
        <v>54642.838600000003</v>
      </c>
    </row>
    <row r="344" spans="1:9" x14ac:dyDescent="0.25">
      <c r="A344" s="2" t="s">
        <v>5698</v>
      </c>
      <c r="B344" s="2" t="s">
        <v>5696</v>
      </c>
      <c r="C344" s="2" t="s">
        <v>5694</v>
      </c>
      <c r="D344" s="2" t="s">
        <v>5695</v>
      </c>
      <c r="E344" s="2" t="s">
        <v>26</v>
      </c>
      <c r="F344" s="2" t="s">
        <v>7</v>
      </c>
      <c r="G344" s="4">
        <v>43475</v>
      </c>
      <c r="H344" s="2">
        <v>847530</v>
      </c>
      <c r="I344" s="2">
        <v>41203.904000000002</v>
      </c>
    </row>
    <row r="345" spans="1:9" x14ac:dyDescent="0.25">
      <c r="A345" s="2" t="s">
        <v>2449</v>
      </c>
      <c r="B345" s="2" t="s">
        <v>2448</v>
      </c>
      <c r="C345" s="2" t="s">
        <v>2314</v>
      </c>
      <c r="D345" s="2" t="s">
        <v>2315</v>
      </c>
      <c r="E345" s="2" t="s">
        <v>26</v>
      </c>
      <c r="F345" s="2" t="s">
        <v>7</v>
      </c>
      <c r="G345" s="4">
        <v>43481</v>
      </c>
      <c r="H345" s="2">
        <v>299000</v>
      </c>
      <c r="I345" s="2">
        <v>9315.7297999999992</v>
      </c>
    </row>
    <row r="346" spans="1:9" x14ac:dyDescent="0.25">
      <c r="A346" s="2" t="s">
        <v>8402</v>
      </c>
      <c r="B346" s="2" t="s">
        <v>8400</v>
      </c>
      <c r="C346" s="2" t="s">
        <v>8404</v>
      </c>
      <c r="D346" s="2" t="s">
        <v>8405</v>
      </c>
      <c r="E346" s="2" t="s">
        <v>26</v>
      </c>
      <c r="F346" s="2" t="s">
        <v>7</v>
      </c>
      <c r="G346" s="4">
        <v>43489</v>
      </c>
      <c r="H346" s="2">
        <v>360000</v>
      </c>
      <c r="I346" s="2">
        <v>21420.823</v>
      </c>
    </row>
    <row r="347" spans="1:9" x14ac:dyDescent="0.25">
      <c r="A347" s="2" t="s">
        <v>1889</v>
      </c>
      <c r="B347" s="2" t="s">
        <v>1888</v>
      </c>
      <c r="C347" s="2" t="s">
        <v>1890</v>
      </c>
      <c r="D347" s="2" t="s">
        <v>1891</v>
      </c>
      <c r="E347" s="2" t="s">
        <v>26</v>
      </c>
      <c r="F347" s="2" t="s">
        <v>7</v>
      </c>
      <c r="G347" s="4">
        <v>43495</v>
      </c>
      <c r="H347" s="2">
        <v>2000000</v>
      </c>
      <c r="I347" s="2">
        <v>69933.9179</v>
      </c>
    </row>
    <row r="348" spans="1:9" x14ac:dyDescent="0.25">
      <c r="A348" s="2" t="s">
        <v>4277</v>
      </c>
      <c r="B348" s="2" t="s">
        <v>4276</v>
      </c>
      <c r="C348" s="2" t="s">
        <v>4278</v>
      </c>
      <c r="D348" s="2" t="s">
        <v>4279</v>
      </c>
      <c r="E348" s="2" t="s">
        <v>26</v>
      </c>
      <c r="F348" s="2" t="s">
        <v>7</v>
      </c>
      <c r="G348" s="4">
        <v>43481</v>
      </c>
      <c r="H348" s="2">
        <v>2045000</v>
      </c>
      <c r="I348" s="2">
        <v>95823.375400000004</v>
      </c>
    </row>
    <row r="349" spans="1:9" x14ac:dyDescent="0.25">
      <c r="A349" s="2" t="s">
        <v>5375</v>
      </c>
      <c r="B349" s="2" t="s">
        <v>5374</v>
      </c>
      <c r="C349" s="2" t="s">
        <v>5274</v>
      </c>
      <c r="D349" s="2" t="s">
        <v>5275</v>
      </c>
      <c r="E349" s="2" t="s">
        <v>26</v>
      </c>
      <c r="F349" s="2" t="s">
        <v>7</v>
      </c>
      <c r="G349" s="4">
        <v>43474</v>
      </c>
      <c r="H349" s="2">
        <v>8143080</v>
      </c>
      <c r="I349" s="2">
        <v>471774.36379999999</v>
      </c>
    </row>
    <row r="350" spans="1:9" x14ac:dyDescent="0.25">
      <c r="A350" s="2" t="s">
        <v>11256</v>
      </c>
      <c r="B350" s="2" t="s">
        <v>11251</v>
      </c>
      <c r="C350" s="2" t="s">
        <v>11263</v>
      </c>
      <c r="D350" s="2" t="s">
        <v>11264</v>
      </c>
      <c r="E350" s="2" t="s">
        <v>26</v>
      </c>
      <c r="F350" s="2" t="s">
        <v>7</v>
      </c>
      <c r="G350" s="4">
        <v>43479</v>
      </c>
      <c r="H350" s="2">
        <v>2868000</v>
      </c>
      <c r="I350" s="2">
        <v>173226.2329</v>
      </c>
    </row>
    <row r="351" spans="1:9" x14ac:dyDescent="0.25">
      <c r="A351" s="2" t="s">
        <v>8067</v>
      </c>
      <c r="B351" s="2" t="s">
        <v>8066</v>
      </c>
      <c r="C351" s="2" t="s">
        <v>7846</v>
      </c>
      <c r="D351" s="2" t="s">
        <v>7847</v>
      </c>
      <c r="E351" s="2" t="s">
        <v>26</v>
      </c>
      <c r="F351" s="2" t="s">
        <v>7</v>
      </c>
      <c r="G351" s="4">
        <v>43483</v>
      </c>
      <c r="H351" s="2">
        <v>220000</v>
      </c>
      <c r="I351" s="2">
        <v>12956.186100000001</v>
      </c>
    </row>
    <row r="352" spans="1:9" x14ac:dyDescent="0.25">
      <c r="A352" s="2" t="s">
        <v>8233</v>
      </c>
      <c r="B352" s="2" t="s">
        <v>8230</v>
      </c>
      <c r="C352" s="2" t="s">
        <v>8164</v>
      </c>
      <c r="D352" s="2" t="s">
        <v>8165</v>
      </c>
      <c r="E352" s="2" t="s">
        <v>26</v>
      </c>
      <c r="F352" s="2" t="s">
        <v>7</v>
      </c>
      <c r="G352" s="4">
        <v>43480</v>
      </c>
      <c r="H352" s="2">
        <v>767680</v>
      </c>
      <c r="I352" s="2">
        <v>44131.375800000002</v>
      </c>
    </row>
    <row r="353" spans="1:9" x14ac:dyDescent="0.25">
      <c r="A353" s="2" t="s">
        <v>11257</v>
      </c>
      <c r="B353" s="2" t="s">
        <v>11252</v>
      </c>
      <c r="C353" s="2" t="s">
        <v>11199</v>
      </c>
      <c r="D353" s="2" t="s">
        <v>11200</v>
      </c>
      <c r="E353" s="2" t="s">
        <v>26</v>
      </c>
      <c r="F353" s="2" t="s">
        <v>7</v>
      </c>
      <c r="G353" s="4">
        <v>43472</v>
      </c>
      <c r="H353" s="2">
        <v>2098000</v>
      </c>
      <c r="I353" s="2">
        <v>124089.3417</v>
      </c>
    </row>
    <row r="354" spans="1:9" x14ac:dyDescent="0.25">
      <c r="A354" s="2" t="s">
        <v>8232</v>
      </c>
      <c r="B354" s="2" t="s">
        <v>8229</v>
      </c>
      <c r="C354" s="2" t="s">
        <v>8164</v>
      </c>
      <c r="D354" s="2" t="s">
        <v>8165</v>
      </c>
      <c r="E354" s="2" t="s">
        <v>26</v>
      </c>
      <c r="F354" s="2" t="s">
        <v>7</v>
      </c>
      <c r="G354" s="4">
        <v>43480</v>
      </c>
      <c r="H354" s="2">
        <v>3825000</v>
      </c>
      <c r="I354" s="2">
        <v>219367.8273</v>
      </c>
    </row>
    <row r="355" spans="1:9" x14ac:dyDescent="0.25">
      <c r="A355" s="2" t="s">
        <v>10555</v>
      </c>
      <c r="B355" s="2" t="s">
        <v>10553</v>
      </c>
      <c r="C355" s="2" t="s">
        <v>10550</v>
      </c>
      <c r="D355" s="2" t="s">
        <v>10551</v>
      </c>
      <c r="E355" s="2" t="s">
        <v>26</v>
      </c>
      <c r="F355" s="2" t="s">
        <v>7</v>
      </c>
      <c r="G355" s="4">
        <v>43495</v>
      </c>
      <c r="H355" s="2">
        <v>1066500</v>
      </c>
      <c r="I355" s="2">
        <v>37707.513299999999</v>
      </c>
    </row>
    <row r="356" spans="1:9" x14ac:dyDescent="0.25">
      <c r="A356" s="2" t="s">
        <v>7043</v>
      </c>
      <c r="B356" s="2" t="s">
        <v>7042</v>
      </c>
      <c r="C356" s="2" t="s">
        <v>7044</v>
      </c>
      <c r="D356" s="2" t="s">
        <v>7045</v>
      </c>
      <c r="E356" s="2" t="s">
        <v>26</v>
      </c>
      <c r="F356" s="2" t="s">
        <v>7</v>
      </c>
      <c r="G356" s="4">
        <v>43522</v>
      </c>
      <c r="H356" s="2">
        <v>1500000</v>
      </c>
      <c r="I356" s="2">
        <v>90599.479000000007</v>
      </c>
    </row>
    <row r="357" spans="1:9" x14ac:dyDescent="0.25">
      <c r="A357" s="2" t="s">
        <v>4530</v>
      </c>
      <c r="B357" s="2" t="s">
        <v>4529</v>
      </c>
      <c r="C357" s="2" t="s">
        <v>4487</v>
      </c>
      <c r="D357" s="2" t="s">
        <v>4488</v>
      </c>
      <c r="E357" s="2" t="s">
        <v>26</v>
      </c>
      <c r="F357" s="2" t="s">
        <v>7</v>
      </c>
      <c r="G357" s="4">
        <v>43481</v>
      </c>
      <c r="H357" s="2">
        <v>317000</v>
      </c>
      <c r="I357" s="2">
        <v>2568.5711999999999</v>
      </c>
    </row>
    <row r="358" spans="1:9" x14ac:dyDescent="0.25">
      <c r="A358" s="2" t="s">
        <v>252</v>
      </c>
      <c r="B358" s="2" t="s">
        <v>251</v>
      </c>
      <c r="C358" s="2" t="s">
        <v>253</v>
      </c>
      <c r="D358" s="2" t="s">
        <v>254</v>
      </c>
      <c r="E358" s="2" t="s">
        <v>26</v>
      </c>
      <c r="F358" s="2" t="s">
        <v>7</v>
      </c>
      <c r="G358" s="4">
        <v>43479</v>
      </c>
      <c r="H358" s="2">
        <v>492000</v>
      </c>
      <c r="I358" s="2">
        <v>15536.063599999999</v>
      </c>
    </row>
    <row r="359" spans="1:9" x14ac:dyDescent="0.25">
      <c r="A359" s="2" t="s">
        <v>1621</v>
      </c>
      <c r="B359" s="2" t="s">
        <v>1620</v>
      </c>
      <c r="C359" s="2" t="s">
        <v>1331</v>
      </c>
      <c r="D359" s="2" t="s">
        <v>1332</v>
      </c>
      <c r="E359" s="2" t="s">
        <v>26</v>
      </c>
      <c r="F359" s="2" t="s">
        <v>7</v>
      </c>
      <c r="G359" s="4">
        <v>43501</v>
      </c>
      <c r="H359" s="2">
        <v>930000</v>
      </c>
      <c r="I359" s="2">
        <v>101714.36010000001</v>
      </c>
    </row>
    <row r="360" spans="1:9" x14ac:dyDescent="0.25">
      <c r="A360" s="2" t="s">
        <v>11509</v>
      </c>
      <c r="B360" s="2" t="s">
        <v>11506</v>
      </c>
      <c r="C360" s="2" t="s">
        <v>11510</v>
      </c>
      <c r="D360" s="2" t="s">
        <v>11511</v>
      </c>
      <c r="E360" s="2" t="s">
        <v>26</v>
      </c>
      <c r="F360" s="2" t="s">
        <v>7</v>
      </c>
      <c r="G360" s="4">
        <v>43473</v>
      </c>
      <c r="H360" s="2">
        <v>157500</v>
      </c>
      <c r="I360" s="2">
        <v>9680.3451000000005</v>
      </c>
    </row>
    <row r="361" spans="1:9" x14ac:dyDescent="0.25">
      <c r="A361" s="2" t="s">
        <v>7239</v>
      </c>
      <c r="B361" s="2" t="s">
        <v>7238</v>
      </c>
      <c r="C361" s="2" t="s">
        <v>7236</v>
      </c>
      <c r="D361" s="2" t="s">
        <v>7237</v>
      </c>
      <c r="E361" s="2" t="s">
        <v>26</v>
      </c>
      <c r="F361" s="2" t="s">
        <v>7</v>
      </c>
      <c r="G361" s="4">
        <v>43502</v>
      </c>
      <c r="H361" s="2">
        <v>1365000</v>
      </c>
      <c r="I361" s="2">
        <v>65477.415999999997</v>
      </c>
    </row>
    <row r="362" spans="1:9" x14ac:dyDescent="0.25">
      <c r="A362" s="2" t="s">
        <v>11098</v>
      </c>
      <c r="B362" s="2" t="s">
        <v>11097</v>
      </c>
      <c r="C362" s="2" t="s">
        <v>11099</v>
      </c>
      <c r="D362" s="2" t="s">
        <v>11100</v>
      </c>
      <c r="E362" s="2" t="s">
        <v>26</v>
      </c>
      <c r="F362" s="2" t="s">
        <v>7</v>
      </c>
      <c r="G362" s="4">
        <v>43472</v>
      </c>
      <c r="H362" s="2">
        <v>1980000</v>
      </c>
      <c r="I362" s="2">
        <v>235846.97510000001</v>
      </c>
    </row>
    <row r="363" spans="1:9" x14ac:dyDescent="0.25">
      <c r="A363" s="2" t="s">
        <v>10727</v>
      </c>
      <c r="B363" s="2" t="s">
        <v>10726</v>
      </c>
      <c r="C363" s="2" t="s">
        <v>10712</v>
      </c>
      <c r="D363" s="2" t="s">
        <v>10713</v>
      </c>
      <c r="E363" s="2" t="s">
        <v>26</v>
      </c>
      <c r="F363" s="2" t="s">
        <v>7</v>
      </c>
      <c r="G363" s="4">
        <v>43482</v>
      </c>
      <c r="H363" s="2">
        <v>990000</v>
      </c>
      <c r="I363" s="2">
        <v>34871.170899999997</v>
      </c>
    </row>
    <row r="364" spans="1:9" x14ac:dyDescent="0.25">
      <c r="A364" s="2" t="s">
        <v>11258</v>
      </c>
      <c r="B364" s="2" t="s">
        <v>11253</v>
      </c>
      <c r="C364" s="2" t="s">
        <v>11207</v>
      </c>
      <c r="D364" s="2" t="s">
        <v>11208</v>
      </c>
      <c r="E364" s="2" t="s">
        <v>26</v>
      </c>
      <c r="F364" s="2" t="s">
        <v>7</v>
      </c>
      <c r="G364" s="4">
        <v>43543</v>
      </c>
      <c r="H364" s="2">
        <v>340000</v>
      </c>
      <c r="I364" s="2">
        <v>19676.759300000002</v>
      </c>
    </row>
    <row r="365" spans="1:9" x14ac:dyDescent="0.25">
      <c r="A365" s="2" t="s">
        <v>1286</v>
      </c>
      <c r="B365" s="2" t="s">
        <v>1285</v>
      </c>
      <c r="C365" s="2" t="s">
        <v>1275</v>
      </c>
      <c r="D365" s="2" t="s">
        <v>1276</v>
      </c>
      <c r="E365" s="2" t="s">
        <v>26</v>
      </c>
      <c r="F365" s="2" t="s">
        <v>7</v>
      </c>
      <c r="G365" s="4">
        <v>43472</v>
      </c>
      <c r="H365" s="2">
        <v>590400</v>
      </c>
      <c r="I365" s="2">
        <v>34839.262799999997</v>
      </c>
    </row>
    <row r="366" spans="1:9" x14ac:dyDescent="0.25">
      <c r="A366" s="2" t="s">
        <v>11455</v>
      </c>
      <c r="B366" s="2" t="s">
        <v>11454</v>
      </c>
      <c r="C366" s="2" t="s">
        <v>11456</v>
      </c>
      <c r="D366" s="2" t="s">
        <v>11457</v>
      </c>
      <c r="E366" s="2" t="s">
        <v>26</v>
      </c>
      <c r="F366" s="2" t="s">
        <v>7</v>
      </c>
      <c r="G366" s="4">
        <v>43481</v>
      </c>
      <c r="H366" s="2">
        <v>1575006.3</v>
      </c>
      <c r="I366" s="2">
        <v>92398.992899999997</v>
      </c>
    </row>
    <row r="367" spans="1:9" x14ac:dyDescent="0.25">
      <c r="A367" s="2" t="s">
        <v>6441</v>
      </c>
      <c r="B367" s="2" t="s">
        <v>6440</v>
      </c>
      <c r="C367" s="2" t="s">
        <v>6372</v>
      </c>
      <c r="D367" s="2" t="s">
        <v>6373</v>
      </c>
      <c r="E367" s="2" t="s">
        <v>26</v>
      </c>
      <c r="F367" s="2" t="s">
        <v>7</v>
      </c>
      <c r="G367" s="4">
        <v>43489</v>
      </c>
      <c r="H367" s="2">
        <v>400000</v>
      </c>
      <c r="I367" s="2">
        <v>20877.379799999999</v>
      </c>
    </row>
    <row r="368" spans="1:9" x14ac:dyDescent="0.25">
      <c r="A368" s="2" t="s">
        <v>4450</v>
      </c>
      <c r="B368" s="2" t="s">
        <v>4449</v>
      </c>
      <c r="C368" s="2" t="s">
        <v>4451</v>
      </c>
      <c r="D368" s="2" t="s">
        <v>4452</v>
      </c>
      <c r="E368" s="2" t="s">
        <v>26</v>
      </c>
      <c r="F368" s="2" t="s">
        <v>7</v>
      </c>
      <c r="G368" s="4">
        <v>43472</v>
      </c>
      <c r="H368" s="2">
        <v>1576230</v>
      </c>
      <c r="I368" s="2">
        <v>87620.657200000001</v>
      </c>
    </row>
    <row r="369" spans="1:9" x14ac:dyDescent="0.25">
      <c r="A369" s="2" t="s">
        <v>308</v>
      </c>
      <c r="B369" s="2" t="s">
        <v>307</v>
      </c>
      <c r="C369" s="2" t="s">
        <v>309</v>
      </c>
      <c r="D369" s="2" t="s">
        <v>310</v>
      </c>
      <c r="E369" s="2" t="s">
        <v>26</v>
      </c>
      <c r="F369" s="2" t="s">
        <v>7</v>
      </c>
      <c r="G369" s="4">
        <v>43523</v>
      </c>
      <c r="H369" s="2">
        <v>175000</v>
      </c>
      <c r="I369" s="2">
        <v>15097.3397</v>
      </c>
    </row>
    <row r="370" spans="1:9" x14ac:dyDescent="0.25">
      <c r="A370" s="2" t="s">
        <v>8069</v>
      </c>
      <c r="B370" s="2" t="s">
        <v>8068</v>
      </c>
      <c r="C370" s="2" t="s">
        <v>7862</v>
      </c>
      <c r="D370" s="2" t="s">
        <v>7863</v>
      </c>
      <c r="E370" s="2" t="s">
        <v>26</v>
      </c>
      <c r="F370" s="2" t="s">
        <v>7</v>
      </c>
      <c r="G370" s="4">
        <v>43481</v>
      </c>
      <c r="H370" s="2">
        <v>2290656</v>
      </c>
      <c r="I370" s="2">
        <v>137690.2898</v>
      </c>
    </row>
    <row r="371" spans="1:9" x14ac:dyDescent="0.25">
      <c r="A371" s="2" t="s">
        <v>6340</v>
      </c>
      <c r="B371" s="2" t="s">
        <v>6338</v>
      </c>
      <c r="C371" s="2" t="s">
        <v>6342</v>
      </c>
      <c r="D371" s="2" t="s">
        <v>6343</v>
      </c>
      <c r="E371" s="2" t="s">
        <v>26</v>
      </c>
      <c r="F371" s="2" t="s">
        <v>7</v>
      </c>
      <c r="G371" s="4">
        <v>43479</v>
      </c>
      <c r="H371" s="2">
        <v>1813048</v>
      </c>
      <c r="I371" s="2">
        <v>171205.14660000001</v>
      </c>
    </row>
    <row r="372" spans="1:9" x14ac:dyDescent="0.25">
      <c r="A372" s="2" t="s">
        <v>1288</v>
      </c>
      <c r="B372" s="2" t="s">
        <v>1287</v>
      </c>
      <c r="C372" s="2" t="s">
        <v>1269</v>
      </c>
      <c r="D372" s="2" t="s">
        <v>1270</v>
      </c>
      <c r="E372" s="2" t="s">
        <v>26</v>
      </c>
      <c r="F372" s="2" t="s">
        <v>7</v>
      </c>
      <c r="G372" s="4">
        <v>43503</v>
      </c>
      <c r="H372" s="2">
        <v>6559000</v>
      </c>
      <c r="I372" s="2">
        <v>425514.6312</v>
      </c>
    </row>
    <row r="373" spans="1:9" x14ac:dyDescent="0.25">
      <c r="A373" s="2" t="s">
        <v>6341</v>
      </c>
      <c r="B373" s="2" t="s">
        <v>6339</v>
      </c>
      <c r="C373" s="2" t="s">
        <v>6342</v>
      </c>
      <c r="D373" s="2" t="s">
        <v>6343</v>
      </c>
      <c r="E373" s="2" t="s">
        <v>26</v>
      </c>
      <c r="F373" s="2" t="s">
        <v>7</v>
      </c>
      <c r="G373" s="4">
        <v>43479</v>
      </c>
      <c r="H373" s="2">
        <v>3564952</v>
      </c>
      <c r="I373" s="2">
        <v>334314.35239999997</v>
      </c>
    </row>
    <row r="374" spans="1:9" x14ac:dyDescent="0.25">
      <c r="A374" s="2" t="s">
        <v>10174</v>
      </c>
      <c r="B374" s="2" t="s">
        <v>10173</v>
      </c>
      <c r="C374" s="2" t="s">
        <v>10122</v>
      </c>
      <c r="D374" s="2" t="s">
        <v>10123</v>
      </c>
      <c r="E374" s="2" t="s">
        <v>26</v>
      </c>
      <c r="F374" s="2" t="s">
        <v>7</v>
      </c>
      <c r="G374" s="4">
        <v>43473</v>
      </c>
      <c r="H374" s="2">
        <v>1490000</v>
      </c>
      <c r="I374" s="2">
        <v>136261.9142</v>
      </c>
    </row>
    <row r="375" spans="1:9" x14ac:dyDescent="0.25">
      <c r="A375" s="2" t="s">
        <v>1395</v>
      </c>
      <c r="B375" s="2" t="s">
        <v>1393</v>
      </c>
      <c r="C375" s="2" t="s">
        <v>1398</v>
      </c>
      <c r="D375" s="2" t="s">
        <v>1399</v>
      </c>
      <c r="E375" s="2" t="s">
        <v>26</v>
      </c>
      <c r="F375" s="2" t="s">
        <v>7</v>
      </c>
      <c r="G375" s="4">
        <v>43508</v>
      </c>
      <c r="H375" s="2">
        <v>981000</v>
      </c>
      <c r="I375" s="2">
        <v>77819.736600000004</v>
      </c>
    </row>
    <row r="376" spans="1:9" x14ac:dyDescent="0.25">
      <c r="A376" s="2" t="s">
        <v>3581</v>
      </c>
      <c r="B376" s="2" t="s">
        <v>3580</v>
      </c>
      <c r="C376" s="2" t="s">
        <v>3582</v>
      </c>
      <c r="D376" s="2" t="s">
        <v>3583</v>
      </c>
      <c r="E376" s="2" t="s">
        <v>26</v>
      </c>
      <c r="F376" s="2" t="s">
        <v>7</v>
      </c>
      <c r="G376" s="4">
        <v>43475</v>
      </c>
      <c r="H376" s="2">
        <v>4094500</v>
      </c>
      <c r="I376" s="2">
        <v>212612</v>
      </c>
    </row>
    <row r="377" spans="1:9" x14ac:dyDescent="0.25">
      <c r="A377" s="2" t="s">
        <v>607</v>
      </c>
      <c r="B377" s="2" t="s">
        <v>606</v>
      </c>
      <c r="C377" s="2" t="s">
        <v>604</v>
      </c>
      <c r="D377" s="2" t="s">
        <v>605</v>
      </c>
      <c r="E377" s="2" t="s">
        <v>26</v>
      </c>
      <c r="F377" s="2" t="s">
        <v>7</v>
      </c>
      <c r="G377" s="4">
        <v>43479</v>
      </c>
      <c r="H377" s="2">
        <v>1120288</v>
      </c>
      <c r="I377" s="2">
        <v>64594.040999999997</v>
      </c>
    </row>
    <row r="378" spans="1:9" x14ac:dyDescent="0.25">
      <c r="A378" s="2" t="s">
        <v>10872</v>
      </c>
      <c r="B378" s="2" t="s">
        <v>10871</v>
      </c>
      <c r="C378" s="2" t="s">
        <v>10610</v>
      </c>
      <c r="D378" s="2" t="s">
        <v>10611</v>
      </c>
      <c r="E378" s="2" t="s">
        <v>26</v>
      </c>
      <c r="F378" s="2" t="s">
        <v>7</v>
      </c>
      <c r="G378" s="4">
        <v>43479</v>
      </c>
      <c r="H378" s="2">
        <v>1890000</v>
      </c>
      <c r="I378" s="2">
        <v>106507.632</v>
      </c>
    </row>
    <row r="379" spans="1:9" x14ac:dyDescent="0.25">
      <c r="A379" s="2" t="s">
        <v>6955</v>
      </c>
      <c r="B379" s="2" t="s">
        <v>6954</v>
      </c>
      <c r="C379" s="2" t="s">
        <v>6956</v>
      </c>
      <c r="D379" s="2" t="s">
        <v>6957</v>
      </c>
      <c r="E379" s="2" t="s">
        <v>26</v>
      </c>
      <c r="F379" s="2" t="s">
        <v>7</v>
      </c>
      <c r="G379" s="4">
        <v>43483</v>
      </c>
      <c r="H379" s="2">
        <v>2300000</v>
      </c>
      <c r="I379" s="2">
        <v>103533.6715</v>
      </c>
    </row>
    <row r="380" spans="1:9" x14ac:dyDescent="0.25">
      <c r="A380" s="2" t="s">
        <v>8093</v>
      </c>
      <c r="B380" s="2" t="s">
        <v>8092</v>
      </c>
      <c r="C380" s="2" t="s">
        <v>8094</v>
      </c>
      <c r="D380" s="2" t="s">
        <v>8095</v>
      </c>
      <c r="E380" s="2" t="s">
        <v>26</v>
      </c>
      <c r="F380" s="2" t="s">
        <v>7</v>
      </c>
      <c r="G380" s="4">
        <v>43483</v>
      </c>
      <c r="H380" s="2">
        <v>621000</v>
      </c>
      <c r="I380" s="2">
        <v>53593.110699999997</v>
      </c>
    </row>
    <row r="381" spans="1:9" x14ac:dyDescent="0.25">
      <c r="A381" s="2" t="s">
        <v>9947</v>
      </c>
      <c r="B381" s="2" t="s">
        <v>9946</v>
      </c>
      <c r="C381" s="2" t="s">
        <v>9914</v>
      </c>
      <c r="D381" s="2" t="s">
        <v>9915</v>
      </c>
      <c r="E381" s="2" t="s">
        <v>26</v>
      </c>
      <c r="F381" s="2" t="s">
        <v>7</v>
      </c>
      <c r="G381" s="4">
        <v>43474</v>
      </c>
      <c r="H381" s="2">
        <v>508752</v>
      </c>
      <c r="I381" s="2">
        <v>47135.356899999999</v>
      </c>
    </row>
    <row r="382" spans="1:9" x14ac:dyDescent="0.25">
      <c r="A382" s="2" t="s">
        <v>8871</v>
      </c>
      <c r="B382" s="2" t="s">
        <v>8870</v>
      </c>
      <c r="C382" s="2" t="s">
        <v>8850</v>
      </c>
      <c r="D382" s="2" t="s">
        <v>8851</v>
      </c>
      <c r="E382" s="2" t="s">
        <v>26</v>
      </c>
      <c r="F382" s="2" t="s">
        <v>7</v>
      </c>
      <c r="G382" s="4">
        <v>43482</v>
      </c>
      <c r="H382" s="2">
        <v>1100000</v>
      </c>
      <c r="I382" s="2">
        <v>64768.531499999997</v>
      </c>
    </row>
    <row r="383" spans="1:9" x14ac:dyDescent="0.25">
      <c r="A383" s="2" t="s">
        <v>4446</v>
      </c>
      <c r="B383" s="2" t="s">
        <v>4445</v>
      </c>
      <c r="C383" s="2" t="s">
        <v>4447</v>
      </c>
      <c r="D383" s="2" t="s">
        <v>4448</v>
      </c>
      <c r="E383" s="2" t="s">
        <v>26</v>
      </c>
      <c r="F383" s="2" t="s">
        <v>7</v>
      </c>
      <c r="G383" s="4">
        <v>43476</v>
      </c>
      <c r="H383" s="2">
        <v>2362000</v>
      </c>
      <c r="I383" s="2">
        <v>139076.51370000001</v>
      </c>
    </row>
    <row r="384" spans="1:9" x14ac:dyDescent="0.25">
      <c r="A384" s="2" t="s">
        <v>11493</v>
      </c>
      <c r="B384" s="2" t="s">
        <v>11492</v>
      </c>
      <c r="C384" s="2" t="s">
        <v>11494</v>
      </c>
      <c r="D384" s="2" t="s">
        <v>11495</v>
      </c>
      <c r="E384" s="2" t="s">
        <v>26</v>
      </c>
      <c r="F384" s="2" t="s">
        <v>7</v>
      </c>
      <c r="G384" s="4">
        <v>43480</v>
      </c>
      <c r="H384" s="2">
        <v>460000</v>
      </c>
      <c r="I384" s="2">
        <v>27452.915700000001</v>
      </c>
    </row>
    <row r="385" spans="1:9" x14ac:dyDescent="0.25">
      <c r="A385" s="2" t="s">
        <v>3402</v>
      </c>
      <c r="B385" s="2" t="s">
        <v>3401</v>
      </c>
      <c r="C385" s="2" t="s">
        <v>3403</v>
      </c>
      <c r="D385" s="2" t="s">
        <v>3404</v>
      </c>
      <c r="E385" s="2" t="s">
        <v>26</v>
      </c>
      <c r="F385" s="2" t="s">
        <v>7</v>
      </c>
      <c r="G385" s="4">
        <v>43472</v>
      </c>
      <c r="H385" s="2">
        <v>647500</v>
      </c>
      <c r="I385" s="2">
        <v>53533.477800000001</v>
      </c>
    </row>
    <row r="386" spans="1:9" x14ac:dyDescent="0.25">
      <c r="A386" s="2" t="s">
        <v>926</v>
      </c>
      <c r="B386" s="2" t="s">
        <v>925</v>
      </c>
      <c r="C386" s="2" t="s">
        <v>927</v>
      </c>
      <c r="D386" s="2" t="s">
        <v>928</v>
      </c>
      <c r="E386" s="2" t="s">
        <v>26</v>
      </c>
      <c r="F386" s="2" t="s">
        <v>7</v>
      </c>
      <c r="G386" s="4">
        <v>43782</v>
      </c>
      <c r="H386" s="2">
        <v>620000</v>
      </c>
      <c r="I386" s="2">
        <v>29135.067800000001</v>
      </c>
    </row>
    <row r="387" spans="1:9" x14ac:dyDescent="0.25">
      <c r="A387" s="2" t="s">
        <v>746</v>
      </c>
      <c r="B387" s="2" t="s">
        <v>744</v>
      </c>
      <c r="C387" s="2" t="s">
        <v>741</v>
      </c>
      <c r="D387" s="2" t="s">
        <v>742</v>
      </c>
      <c r="E387" s="2" t="s">
        <v>26</v>
      </c>
      <c r="F387" s="2" t="s">
        <v>7</v>
      </c>
      <c r="G387" s="4">
        <v>43609</v>
      </c>
      <c r="H387" s="2">
        <v>823291</v>
      </c>
      <c r="I387" s="2">
        <v>73337.888500000001</v>
      </c>
    </row>
    <row r="388" spans="1:9" x14ac:dyDescent="0.25">
      <c r="A388" s="2" t="s">
        <v>745</v>
      </c>
      <c r="B388" s="2" t="s">
        <v>743</v>
      </c>
      <c r="C388" s="2" t="s">
        <v>741</v>
      </c>
      <c r="D388" s="2" t="s">
        <v>742</v>
      </c>
      <c r="E388" s="2" t="s">
        <v>26</v>
      </c>
      <c r="F388" s="2" t="s">
        <v>7</v>
      </c>
      <c r="G388" s="4">
        <v>43489</v>
      </c>
      <c r="H388" s="2">
        <v>508000</v>
      </c>
      <c r="I388" s="2">
        <v>36057.926399999997</v>
      </c>
    </row>
    <row r="389" spans="1:9" x14ac:dyDescent="0.25">
      <c r="A389" s="2" t="s">
        <v>2243</v>
      </c>
      <c r="B389" s="2" t="s">
        <v>2242</v>
      </c>
      <c r="C389" s="2" t="s">
        <v>2244</v>
      </c>
      <c r="D389" s="2" t="s">
        <v>2245</v>
      </c>
      <c r="E389" s="2" t="s">
        <v>26</v>
      </c>
      <c r="F389" s="2" t="s">
        <v>7</v>
      </c>
      <c r="G389" s="4">
        <v>43473</v>
      </c>
      <c r="H389" s="2">
        <v>2088000</v>
      </c>
      <c r="I389" s="2">
        <v>162798.0478</v>
      </c>
    </row>
    <row r="390" spans="1:9" x14ac:dyDescent="0.25">
      <c r="A390" s="2" t="s">
        <v>5731</v>
      </c>
      <c r="B390" s="2" t="s">
        <v>5730</v>
      </c>
      <c r="C390" s="2" t="s">
        <v>5732</v>
      </c>
      <c r="D390" s="2" t="s">
        <v>5733</v>
      </c>
      <c r="E390" s="2" t="s">
        <v>26</v>
      </c>
      <c r="F390" s="2" t="s">
        <v>7</v>
      </c>
      <c r="G390" s="4">
        <v>43479</v>
      </c>
      <c r="H390" s="2">
        <v>700000</v>
      </c>
      <c r="I390" s="2">
        <v>43889.646999999997</v>
      </c>
    </row>
    <row r="391" spans="1:9" x14ac:dyDescent="0.25">
      <c r="A391" s="2" t="s">
        <v>3231</v>
      </c>
      <c r="B391" s="2" t="s">
        <v>3229</v>
      </c>
      <c r="C391" s="2" t="s">
        <v>3227</v>
      </c>
      <c r="D391" s="2" t="s">
        <v>3228</v>
      </c>
      <c r="E391" s="2" t="s">
        <v>26</v>
      </c>
      <c r="F391" s="2" t="s">
        <v>7</v>
      </c>
      <c r="G391" s="4">
        <v>43479</v>
      </c>
      <c r="H391" s="2">
        <v>1309415</v>
      </c>
      <c r="I391" s="2">
        <v>125080.4394</v>
      </c>
    </row>
    <row r="392" spans="1:9" x14ac:dyDescent="0.25">
      <c r="A392" s="2" t="s">
        <v>3533</v>
      </c>
      <c r="B392" s="2" t="s">
        <v>3532</v>
      </c>
      <c r="C392" s="2" t="s">
        <v>3461</v>
      </c>
      <c r="D392" s="2" t="s">
        <v>3462</v>
      </c>
      <c r="E392" s="2" t="s">
        <v>26</v>
      </c>
      <c r="F392" s="2" t="s">
        <v>7</v>
      </c>
      <c r="G392" s="4">
        <v>43479</v>
      </c>
      <c r="H392" s="2">
        <v>4300000</v>
      </c>
      <c r="I392" s="2">
        <v>369738.28</v>
      </c>
    </row>
    <row r="393" spans="1:9" x14ac:dyDescent="0.25">
      <c r="A393" s="2" t="s">
        <v>2023</v>
      </c>
      <c r="B393" s="2" t="s">
        <v>2022</v>
      </c>
      <c r="C393" s="2" t="s">
        <v>2024</v>
      </c>
      <c r="D393" s="2" t="s">
        <v>2025</v>
      </c>
      <c r="E393" s="2" t="s">
        <v>26</v>
      </c>
      <c r="F393" s="2" t="s">
        <v>7</v>
      </c>
      <c r="G393" s="4">
        <v>43473</v>
      </c>
      <c r="H393" s="2">
        <v>519400</v>
      </c>
      <c r="I393" s="2">
        <v>30461.477500000001</v>
      </c>
    </row>
    <row r="394" spans="1:9" x14ac:dyDescent="0.25">
      <c r="A394" s="2" t="s">
        <v>10419</v>
      </c>
      <c r="B394" s="2" t="s">
        <v>10418</v>
      </c>
      <c r="C394" s="2" t="s">
        <v>10416</v>
      </c>
      <c r="D394" s="2" t="s">
        <v>10417</v>
      </c>
      <c r="E394" s="2" t="s">
        <v>26</v>
      </c>
      <c r="F394" s="2" t="s">
        <v>7</v>
      </c>
      <c r="G394" s="4">
        <v>43479</v>
      </c>
      <c r="H394" s="2">
        <v>782100</v>
      </c>
      <c r="I394" s="2">
        <v>49476.651700000002</v>
      </c>
    </row>
    <row r="395" spans="1:9" x14ac:dyDescent="0.25">
      <c r="A395" s="2" t="s">
        <v>3958</v>
      </c>
      <c r="B395" s="2" t="s">
        <v>3956</v>
      </c>
      <c r="C395" s="2" t="s">
        <v>3960</v>
      </c>
      <c r="D395" s="2" t="s">
        <v>3961</v>
      </c>
      <c r="E395" s="2" t="s">
        <v>26</v>
      </c>
      <c r="F395" s="2" t="s">
        <v>7</v>
      </c>
      <c r="G395" s="4">
        <v>43704</v>
      </c>
      <c r="H395" s="2">
        <v>1575000</v>
      </c>
      <c r="I395" s="2">
        <v>160271.446</v>
      </c>
    </row>
    <row r="396" spans="1:9" x14ac:dyDescent="0.25">
      <c r="A396" s="2" t="s">
        <v>4595</v>
      </c>
      <c r="B396" s="2" t="s">
        <v>4592</v>
      </c>
      <c r="C396" s="2" t="s">
        <v>4599</v>
      </c>
      <c r="D396" s="2" t="s">
        <v>4600</v>
      </c>
      <c r="E396" s="2" t="s">
        <v>26</v>
      </c>
      <c r="F396" s="2" t="s">
        <v>7</v>
      </c>
      <c r="G396" s="4">
        <v>43479</v>
      </c>
      <c r="H396" s="2">
        <v>1830000</v>
      </c>
      <c r="I396" s="2">
        <v>149578.24669999999</v>
      </c>
    </row>
    <row r="397" spans="1:9" x14ac:dyDescent="0.25">
      <c r="A397" s="2" t="s">
        <v>5581</v>
      </c>
      <c r="B397" s="2" t="s">
        <v>5579</v>
      </c>
      <c r="C397" s="2" t="s">
        <v>5560</v>
      </c>
      <c r="D397" s="2" t="s">
        <v>5561</v>
      </c>
      <c r="E397" s="2" t="s">
        <v>26</v>
      </c>
      <c r="F397" s="2" t="s">
        <v>7</v>
      </c>
      <c r="G397" s="4">
        <v>43476</v>
      </c>
      <c r="H397" s="2">
        <v>610000</v>
      </c>
      <c r="I397" s="2">
        <v>21396.731299999999</v>
      </c>
    </row>
    <row r="398" spans="1:9" x14ac:dyDescent="0.25">
      <c r="A398" s="2" t="s">
        <v>5580</v>
      </c>
      <c r="B398" s="2" t="s">
        <v>5578</v>
      </c>
      <c r="C398" s="2" t="s">
        <v>5560</v>
      </c>
      <c r="D398" s="2" t="s">
        <v>5561</v>
      </c>
      <c r="E398" s="2" t="s">
        <v>26</v>
      </c>
      <c r="F398" s="2" t="s">
        <v>7</v>
      </c>
      <c r="G398" s="4">
        <v>43475</v>
      </c>
      <c r="H398" s="2">
        <v>1220000</v>
      </c>
      <c r="I398" s="2">
        <v>56685.042000000001</v>
      </c>
    </row>
    <row r="399" spans="1:9" x14ac:dyDescent="0.25">
      <c r="A399" s="2" t="s">
        <v>623</v>
      </c>
      <c r="B399" s="2" t="s">
        <v>622</v>
      </c>
      <c r="C399" s="2" t="s">
        <v>624</v>
      </c>
      <c r="D399" s="2" t="s">
        <v>625</v>
      </c>
      <c r="E399" s="2" t="s">
        <v>26</v>
      </c>
      <c r="F399" s="2" t="s">
        <v>7</v>
      </c>
      <c r="G399" s="4">
        <v>43503</v>
      </c>
      <c r="H399" s="2">
        <v>299000</v>
      </c>
      <c r="I399" s="2">
        <v>10565.080599999999</v>
      </c>
    </row>
    <row r="400" spans="1:9" x14ac:dyDescent="0.25">
      <c r="A400" s="2" t="s">
        <v>5329</v>
      </c>
      <c r="B400" s="2" t="s">
        <v>5328</v>
      </c>
      <c r="C400" s="2" t="s">
        <v>5282</v>
      </c>
      <c r="D400" s="2" t="s">
        <v>5283</v>
      </c>
      <c r="E400" s="2" t="s">
        <v>26</v>
      </c>
      <c r="F400" s="2" t="s">
        <v>7</v>
      </c>
      <c r="G400" s="4">
        <v>43480</v>
      </c>
      <c r="H400" s="2">
        <v>1044358</v>
      </c>
      <c r="I400" s="2">
        <v>74363.526400000002</v>
      </c>
    </row>
    <row r="401" spans="1:9" x14ac:dyDescent="0.25">
      <c r="A401" s="2" t="s">
        <v>374</v>
      </c>
      <c r="B401" s="2" t="s">
        <v>373</v>
      </c>
      <c r="C401" s="2" t="s">
        <v>375</v>
      </c>
      <c r="D401" s="2" t="s">
        <v>376</v>
      </c>
      <c r="E401" s="2" t="s">
        <v>26</v>
      </c>
      <c r="F401" s="2" t="s">
        <v>7</v>
      </c>
      <c r="G401" s="4">
        <v>43473</v>
      </c>
      <c r="H401" s="2">
        <v>1400000</v>
      </c>
      <c r="I401" s="2">
        <v>82470.739300000001</v>
      </c>
    </row>
    <row r="402" spans="1:9" x14ac:dyDescent="0.25">
      <c r="A402" s="2" t="s">
        <v>5977</v>
      </c>
      <c r="B402" s="2" t="s">
        <v>5976</v>
      </c>
      <c r="C402" s="2" t="s">
        <v>5978</v>
      </c>
      <c r="D402" s="2" t="s">
        <v>5979</v>
      </c>
      <c r="E402" s="2" t="s">
        <v>26</v>
      </c>
      <c r="F402" s="2" t="s">
        <v>7</v>
      </c>
      <c r="G402" s="4">
        <v>43479</v>
      </c>
      <c r="H402" s="2">
        <v>279200</v>
      </c>
      <c r="I402" s="2">
        <v>19225.476900000001</v>
      </c>
    </row>
    <row r="403" spans="1:9" x14ac:dyDescent="0.25">
      <c r="A403" s="2" t="s">
        <v>470</v>
      </c>
      <c r="B403" s="2" t="s">
        <v>469</v>
      </c>
      <c r="C403" s="2" t="s">
        <v>467</v>
      </c>
      <c r="D403" s="2" t="s">
        <v>468</v>
      </c>
      <c r="E403" s="2" t="s">
        <v>26</v>
      </c>
      <c r="F403" s="2" t="s">
        <v>7</v>
      </c>
      <c r="G403" s="4">
        <v>43481</v>
      </c>
      <c r="H403" s="2">
        <v>600000</v>
      </c>
      <c r="I403" s="2">
        <v>30192.223999999998</v>
      </c>
    </row>
    <row r="404" spans="1:9" x14ac:dyDescent="0.25">
      <c r="A404" s="2" t="s">
        <v>6897</v>
      </c>
      <c r="B404" s="2" t="s">
        <v>6896</v>
      </c>
      <c r="C404" s="2" t="s">
        <v>6846</v>
      </c>
      <c r="D404" s="2" t="s">
        <v>6847</v>
      </c>
      <c r="E404" s="2" t="s">
        <v>26</v>
      </c>
      <c r="F404" s="2" t="s">
        <v>7</v>
      </c>
      <c r="G404" s="4">
        <v>43483</v>
      </c>
      <c r="H404" s="2">
        <v>745000</v>
      </c>
      <c r="I404" s="2">
        <v>85238.086299999995</v>
      </c>
    </row>
    <row r="405" spans="1:9" x14ac:dyDescent="0.25">
      <c r="A405" s="2" t="s">
        <v>2979</v>
      </c>
      <c r="B405" s="2" t="s">
        <v>2978</v>
      </c>
      <c r="C405" s="2" t="s">
        <v>2980</v>
      </c>
      <c r="D405" s="2" t="s">
        <v>2981</v>
      </c>
      <c r="E405" s="2" t="s">
        <v>26</v>
      </c>
      <c r="F405" s="2" t="s">
        <v>7</v>
      </c>
      <c r="G405" s="4">
        <v>43479</v>
      </c>
      <c r="H405" s="2">
        <v>1210000</v>
      </c>
      <c r="I405" s="2">
        <v>72543.185599999997</v>
      </c>
    </row>
    <row r="406" spans="1:9" x14ac:dyDescent="0.25">
      <c r="A406" s="2" t="s">
        <v>3338</v>
      </c>
      <c r="B406" s="2" t="s">
        <v>3336</v>
      </c>
      <c r="C406" s="2" t="s">
        <v>3317</v>
      </c>
      <c r="D406" s="2" t="s">
        <v>3318</v>
      </c>
      <c r="E406" s="2" t="s">
        <v>26</v>
      </c>
      <c r="F406" s="2" t="s">
        <v>7</v>
      </c>
      <c r="G406" s="4">
        <v>43502</v>
      </c>
      <c r="H406" s="2">
        <v>775000</v>
      </c>
      <c r="I406" s="2">
        <v>42601.482400000001</v>
      </c>
    </row>
    <row r="407" spans="1:9" x14ac:dyDescent="0.25">
      <c r="A407" s="2" t="s">
        <v>8731</v>
      </c>
      <c r="B407" s="2" t="s">
        <v>8729</v>
      </c>
      <c r="C407" s="2" t="s">
        <v>8734</v>
      </c>
      <c r="D407" s="2" t="s">
        <v>8735</v>
      </c>
      <c r="E407" s="2" t="s">
        <v>26</v>
      </c>
      <c r="F407" s="2" t="s">
        <v>7</v>
      </c>
      <c r="G407" s="4">
        <v>43483</v>
      </c>
      <c r="H407" s="2">
        <v>695000</v>
      </c>
      <c r="I407" s="2">
        <v>40978.335500000001</v>
      </c>
    </row>
    <row r="408" spans="1:9" x14ac:dyDescent="0.25">
      <c r="A408" s="2" t="s">
        <v>619</v>
      </c>
      <c r="B408" s="2" t="s">
        <v>618</v>
      </c>
      <c r="C408" s="2" t="s">
        <v>616</v>
      </c>
      <c r="D408" s="2" t="s">
        <v>617</v>
      </c>
      <c r="E408" s="2" t="s">
        <v>26</v>
      </c>
      <c r="F408" s="2" t="s">
        <v>7</v>
      </c>
      <c r="G408" s="4">
        <v>43622</v>
      </c>
      <c r="H408" s="2">
        <v>560000</v>
      </c>
      <c r="I408" s="2">
        <v>21274.140100000001</v>
      </c>
    </row>
    <row r="409" spans="1:9" x14ac:dyDescent="0.25">
      <c r="A409" s="2" t="s">
        <v>643</v>
      </c>
      <c r="B409" s="2" t="s">
        <v>642</v>
      </c>
      <c r="C409" s="2" t="s">
        <v>644</v>
      </c>
      <c r="D409" s="2" t="s">
        <v>645</v>
      </c>
      <c r="E409" s="2" t="s">
        <v>26</v>
      </c>
      <c r="F409" s="2" t="s">
        <v>7</v>
      </c>
      <c r="G409" s="4">
        <v>43473</v>
      </c>
      <c r="H409" s="2">
        <v>864500</v>
      </c>
      <c r="I409" s="2">
        <v>54744.431900000003</v>
      </c>
    </row>
    <row r="410" spans="1:9" x14ac:dyDescent="0.25">
      <c r="A410" s="2" t="s">
        <v>6806</v>
      </c>
      <c r="B410" s="2" t="s">
        <v>6804</v>
      </c>
      <c r="C410" s="2" t="s">
        <v>6742</v>
      </c>
      <c r="D410" s="2" t="s">
        <v>6743</v>
      </c>
      <c r="E410" s="2" t="s">
        <v>26</v>
      </c>
      <c r="F410" s="2" t="s">
        <v>7</v>
      </c>
      <c r="G410" s="4">
        <v>43480</v>
      </c>
      <c r="H410" s="2">
        <v>2461350</v>
      </c>
      <c r="I410" s="2">
        <v>280874.58439999999</v>
      </c>
    </row>
    <row r="411" spans="1:9" x14ac:dyDescent="0.25">
      <c r="A411" s="2" t="s">
        <v>3561</v>
      </c>
      <c r="B411" s="2" t="s">
        <v>3559</v>
      </c>
      <c r="C411" s="2" t="s">
        <v>3564</v>
      </c>
      <c r="D411" s="2" t="s">
        <v>3565</v>
      </c>
      <c r="E411" s="2" t="s">
        <v>26</v>
      </c>
      <c r="F411" s="2" t="s">
        <v>7</v>
      </c>
      <c r="G411" s="4">
        <v>43481</v>
      </c>
      <c r="H411" s="2">
        <v>549000</v>
      </c>
      <c r="I411" s="2">
        <v>28699.171300000002</v>
      </c>
    </row>
    <row r="412" spans="1:9" x14ac:dyDescent="0.25">
      <c r="A412" s="2" t="s">
        <v>6483</v>
      </c>
      <c r="B412" s="2" t="s">
        <v>6480</v>
      </c>
      <c r="C412" s="2" t="s">
        <v>6486</v>
      </c>
      <c r="D412" s="2" t="s">
        <v>6487</v>
      </c>
      <c r="E412" s="2" t="s">
        <v>26</v>
      </c>
      <c r="F412" s="2" t="s">
        <v>7</v>
      </c>
      <c r="G412" s="4">
        <v>43481</v>
      </c>
      <c r="H412" s="2">
        <v>1185071</v>
      </c>
      <c r="I412" s="2">
        <v>65986.658100000001</v>
      </c>
    </row>
    <row r="413" spans="1:9" x14ac:dyDescent="0.25">
      <c r="A413" s="2" t="s">
        <v>2925</v>
      </c>
      <c r="B413" s="2" t="s">
        <v>2924</v>
      </c>
      <c r="C413" s="2" t="s">
        <v>2782</v>
      </c>
      <c r="D413" s="2" t="s">
        <v>2783</v>
      </c>
      <c r="E413" s="2" t="s">
        <v>26</v>
      </c>
      <c r="F413" s="2" t="s">
        <v>7</v>
      </c>
      <c r="G413" s="4">
        <v>43734</v>
      </c>
      <c r="H413" s="2">
        <v>5453199.8300000001</v>
      </c>
      <c r="I413" s="2">
        <v>396614.07939999999</v>
      </c>
    </row>
    <row r="414" spans="1:9" x14ac:dyDescent="0.25">
      <c r="A414" s="2" t="s">
        <v>11310</v>
      </c>
      <c r="B414" s="2" t="s">
        <v>11309</v>
      </c>
      <c r="C414" s="2" t="s">
        <v>11311</v>
      </c>
      <c r="D414" s="2" t="s">
        <v>11312</v>
      </c>
      <c r="E414" s="2" t="s">
        <v>26</v>
      </c>
      <c r="F414" s="2" t="s">
        <v>7</v>
      </c>
      <c r="G414" s="4">
        <v>43614</v>
      </c>
      <c r="H414" s="2">
        <v>2468160</v>
      </c>
      <c r="I414" s="2">
        <v>170554.29250000001</v>
      </c>
    </row>
    <row r="415" spans="1:9" x14ac:dyDescent="0.25">
      <c r="A415" s="2" t="s">
        <v>7823</v>
      </c>
      <c r="B415" s="2" t="s">
        <v>7822</v>
      </c>
      <c r="C415" s="2" t="s">
        <v>7824</v>
      </c>
      <c r="D415" s="2" t="s">
        <v>7825</v>
      </c>
      <c r="E415" s="2" t="s">
        <v>26</v>
      </c>
      <c r="F415" s="2" t="s">
        <v>7</v>
      </c>
      <c r="G415" s="4">
        <v>43475</v>
      </c>
      <c r="H415" s="2">
        <v>6500000</v>
      </c>
      <c r="I415" s="2">
        <v>522372.53600000002</v>
      </c>
    </row>
    <row r="416" spans="1:9" x14ac:dyDescent="0.25">
      <c r="A416" s="2" t="s">
        <v>4594</v>
      </c>
      <c r="B416" s="2" t="s">
        <v>4591</v>
      </c>
      <c r="C416" s="2" t="s">
        <v>4597</v>
      </c>
      <c r="D416" s="2" t="s">
        <v>4598</v>
      </c>
      <c r="E416" s="2" t="s">
        <v>26</v>
      </c>
      <c r="F416" s="2" t="s">
        <v>7</v>
      </c>
      <c r="G416" s="4">
        <v>43479</v>
      </c>
      <c r="H416" s="2">
        <v>6690000</v>
      </c>
      <c r="I416" s="2">
        <v>628364.62210000004</v>
      </c>
    </row>
    <row r="417" spans="1:9" x14ac:dyDescent="0.25">
      <c r="A417" s="2" t="s">
        <v>7563</v>
      </c>
      <c r="B417" s="2" t="s">
        <v>7562</v>
      </c>
      <c r="C417" s="2" t="s">
        <v>7564</v>
      </c>
      <c r="D417" s="2" t="s">
        <v>7565</v>
      </c>
      <c r="E417" s="2" t="s">
        <v>26</v>
      </c>
      <c r="F417" s="2" t="s">
        <v>7</v>
      </c>
      <c r="G417" s="4">
        <v>43476</v>
      </c>
      <c r="H417" s="2">
        <v>1190000</v>
      </c>
      <c r="I417" s="2">
        <v>71075.941000000006</v>
      </c>
    </row>
    <row r="418" spans="1:9" x14ac:dyDescent="0.25">
      <c r="A418" s="2" t="s">
        <v>1032</v>
      </c>
      <c r="B418" s="2" t="s">
        <v>1031</v>
      </c>
      <c r="C418" s="2" t="s">
        <v>1029</v>
      </c>
      <c r="D418" s="2" t="s">
        <v>1030</v>
      </c>
      <c r="E418" s="2" t="s">
        <v>26</v>
      </c>
      <c r="F418" s="2" t="s">
        <v>7</v>
      </c>
      <c r="G418" s="4">
        <v>43480</v>
      </c>
      <c r="H418" s="2">
        <v>2337769.98</v>
      </c>
      <c r="I418" s="2">
        <v>143661.76079999999</v>
      </c>
    </row>
    <row r="419" spans="1:9" x14ac:dyDescent="0.25">
      <c r="A419" s="2" t="s">
        <v>8113</v>
      </c>
      <c r="B419" s="2" t="s">
        <v>8112</v>
      </c>
      <c r="C419" s="2" t="s">
        <v>8102</v>
      </c>
      <c r="D419" s="2" t="s">
        <v>8103</v>
      </c>
      <c r="E419" s="2" t="s">
        <v>26</v>
      </c>
      <c r="F419" s="2" t="s">
        <v>7</v>
      </c>
      <c r="G419" s="4">
        <v>43552</v>
      </c>
      <c r="H419" s="2">
        <v>726300</v>
      </c>
      <c r="I419" s="2">
        <v>33387.6201</v>
      </c>
    </row>
    <row r="420" spans="1:9" x14ac:dyDescent="0.25">
      <c r="A420" s="2" t="s">
        <v>7354</v>
      </c>
      <c r="B420" s="2" t="s">
        <v>7351</v>
      </c>
      <c r="C420" s="2" t="s">
        <v>7358</v>
      </c>
      <c r="D420" s="2" t="s">
        <v>7359</v>
      </c>
      <c r="E420" s="2" t="s">
        <v>26</v>
      </c>
      <c r="F420" s="2" t="s">
        <v>7</v>
      </c>
      <c r="G420" s="4">
        <v>43474</v>
      </c>
      <c r="H420" s="2">
        <v>2300000</v>
      </c>
      <c r="I420" s="2">
        <v>121131.68799999999</v>
      </c>
    </row>
    <row r="421" spans="1:9" x14ac:dyDescent="0.25">
      <c r="A421" s="2" t="s">
        <v>8839</v>
      </c>
      <c r="B421" s="2" t="s">
        <v>8837</v>
      </c>
      <c r="C421" s="2" t="s">
        <v>8842</v>
      </c>
      <c r="D421" s="2" t="s">
        <v>8843</v>
      </c>
      <c r="E421" s="2" t="s">
        <v>26</v>
      </c>
      <c r="F421" s="2" t="s">
        <v>7</v>
      </c>
      <c r="G421" s="4">
        <v>43578</v>
      </c>
      <c r="H421" s="2">
        <v>1711807</v>
      </c>
      <c r="I421" s="2">
        <v>97026.363899999997</v>
      </c>
    </row>
    <row r="422" spans="1:9" x14ac:dyDescent="0.25">
      <c r="A422" s="2" t="s">
        <v>3723</v>
      </c>
      <c r="B422" s="2" t="s">
        <v>3721</v>
      </c>
      <c r="C422" s="2" t="s">
        <v>3716</v>
      </c>
      <c r="D422" s="2" t="s">
        <v>3717</v>
      </c>
      <c r="E422" s="2" t="s">
        <v>26</v>
      </c>
      <c r="F422" s="2" t="s">
        <v>7</v>
      </c>
      <c r="G422" s="4">
        <v>43495</v>
      </c>
      <c r="H422" s="2">
        <v>2470000</v>
      </c>
      <c r="I422" s="2">
        <v>193515.03450000001</v>
      </c>
    </row>
    <row r="423" spans="1:9" x14ac:dyDescent="0.25">
      <c r="A423" s="2" t="s">
        <v>3337</v>
      </c>
      <c r="B423" s="2" t="s">
        <v>3335</v>
      </c>
      <c r="C423" s="2" t="s">
        <v>3339</v>
      </c>
      <c r="D423" s="2" t="s">
        <v>3340</v>
      </c>
      <c r="E423" s="2" t="s">
        <v>26</v>
      </c>
      <c r="F423" s="2" t="s">
        <v>7</v>
      </c>
      <c r="G423" s="4">
        <v>43479</v>
      </c>
      <c r="H423" s="2">
        <v>1890000</v>
      </c>
      <c r="I423" s="2">
        <v>234169.63630000001</v>
      </c>
    </row>
    <row r="424" spans="1:9" x14ac:dyDescent="0.25">
      <c r="A424" s="2" t="s">
        <v>8009</v>
      </c>
      <c r="B424" s="2" t="s">
        <v>8008</v>
      </c>
      <c r="C424" s="2" t="s">
        <v>8010</v>
      </c>
      <c r="D424" s="2" t="s">
        <v>8011</v>
      </c>
      <c r="E424" s="2" t="s">
        <v>26</v>
      </c>
      <c r="F424" s="2" t="s">
        <v>7</v>
      </c>
      <c r="G424" s="4">
        <v>43474</v>
      </c>
      <c r="H424" s="2">
        <v>2807000</v>
      </c>
      <c r="I424" s="2">
        <v>168846.72409999999</v>
      </c>
    </row>
    <row r="425" spans="1:9" x14ac:dyDescent="0.25">
      <c r="A425" s="2" t="s">
        <v>916</v>
      </c>
      <c r="B425" s="2" t="s">
        <v>915</v>
      </c>
      <c r="C425" s="2" t="s">
        <v>917</v>
      </c>
      <c r="D425" s="2" t="s">
        <v>918</v>
      </c>
      <c r="E425" s="2" t="s">
        <v>26</v>
      </c>
      <c r="F425" s="2" t="s">
        <v>7</v>
      </c>
      <c r="G425" s="4">
        <v>43483</v>
      </c>
      <c r="H425" s="2">
        <v>1621400</v>
      </c>
      <c r="I425" s="2">
        <v>126133.8262</v>
      </c>
    </row>
    <row r="426" spans="1:9" x14ac:dyDescent="0.25">
      <c r="A426" s="2" t="s">
        <v>4476</v>
      </c>
      <c r="B426" s="2" t="s">
        <v>4475</v>
      </c>
      <c r="C426" s="2" t="s">
        <v>4477</v>
      </c>
      <c r="D426" s="2" t="s">
        <v>4478</v>
      </c>
      <c r="E426" s="2" t="s">
        <v>26</v>
      </c>
      <c r="F426" s="2" t="s">
        <v>7</v>
      </c>
      <c r="G426" s="4">
        <v>43508</v>
      </c>
      <c r="H426" s="2">
        <v>4409000</v>
      </c>
      <c r="I426" s="2">
        <v>421227.14159999997</v>
      </c>
    </row>
    <row r="427" spans="1:9" x14ac:dyDescent="0.25">
      <c r="A427" s="2" t="s">
        <v>4656</v>
      </c>
      <c r="B427" s="2" t="s">
        <v>4653</v>
      </c>
      <c r="C427" s="2" t="s">
        <v>4659</v>
      </c>
      <c r="D427" s="2" t="s">
        <v>4660</v>
      </c>
      <c r="E427" s="2" t="s">
        <v>26</v>
      </c>
      <c r="F427" s="2" t="s">
        <v>7</v>
      </c>
      <c r="G427" s="4">
        <v>43607</v>
      </c>
      <c r="H427" s="2">
        <v>3130000</v>
      </c>
      <c r="I427" s="2">
        <v>140707.05729999999</v>
      </c>
    </row>
    <row r="428" spans="1:9" x14ac:dyDescent="0.25">
      <c r="A428" s="2" t="s">
        <v>1663</v>
      </c>
      <c r="B428" s="2" t="s">
        <v>1662</v>
      </c>
      <c r="C428" s="2" t="s">
        <v>1664</v>
      </c>
      <c r="D428" s="2" t="s">
        <v>1665</v>
      </c>
      <c r="E428" s="2" t="s">
        <v>26</v>
      </c>
      <c r="F428" s="2" t="s">
        <v>7</v>
      </c>
      <c r="G428" s="4">
        <v>43521</v>
      </c>
      <c r="H428" s="2">
        <v>324900</v>
      </c>
      <c r="I428" s="2">
        <v>31307.778900000001</v>
      </c>
    </row>
    <row r="429" spans="1:9" x14ac:dyDescent="0.25">
      <c r="A429" s="2" t="s">
        <v>422</v>
      </c>
      <c r="B429" s="2" t="s">
        <v>421</v>
      </c>
      <c r="C429" s="2" t="s">
        <v>419</v>
      </c>
      <c r="D429" s="2" t="s">
        <v>420</v>
      </c>
      <c r="E429" s="2" t="s">
        <v>26</v>
      </c>
      <c r="F429" s="2" t="s">
        <v>7</v>
      </c>
      <c r="G429" s="4">
        <v>43539</v>
      </c>
      <c r="H429" s="2">
        <v>4000000</v>
      </c>
      <c r="I429" s="2">
        <v>237806.32949999999</v>
      </c>
    </row>
    <row r="430" spans="1:9" x14ac:dyDescent="0.25">
      <c r="A430" s="2" t="s">
        <v>7835</v>
      </c>
      <c r="B430" s="2" t="s">
        <v>7834</v>
      </c>
      <c r="C430" s="2" t="s">
        <v>7836</v>
      </c>
      <c r="D430" s="2" t="s">
        <v>7837</v>
      </c>
      <c r="E430" s="2" t="s">
        <v>26</v>
      </c>
      <c r="F430" s="2" t="s">
        <v>7</v>
      </c>
      <c r="G430" s="4">
        <v>43476</v>
      </c>
      <c r="H430" s="2">
        <v>1246376</v>
      </c>
      <c r="I430" s="2">
        <v>26640.605</v>
      </c>
    </row>
    <row r="431" spans="1:9" x14ac:dyDescent="0.25">
      <c r="A431" s="2" t="s">
        <v>4392</v>
      </c>
      <c r="B431" s="2" t="s">
        <v>4391</v>
      </c>
      <c r="C431" s="2" t="s">
        <v>4393</v>
      </c>
      <c r="D431" s="2" t="s">
        <v>4394</v>
      </c>
      <c r="E431" s="2" t="s">
        <v>26</v>
      </c>
      <c r="F431" s="2" t="s">
        <v>7</v>
      </c>
      <c r="G431" s="4">
        <v>43482</v>
      </c>
      <c r="H431" s="2">
        <v>1935000</v>
      </c>
      <c r="I431" s="2">
        <v>161422.02249999999</v>
      </c>
    </row>
    <row r="432" spans="1:9" x14ac:dyDescent="0.25">
      <c r="A432" s="2" t="s">
        <v>9809</v>
      </c>
      <c r="B432" s="2" t="s">
        <v>9808</v>
      </c>
      <c r="C432" s="2" t="s">
        <v>9810</v>
      </c>
      <c r="D432" s="2" t="s">
        <v>9811</v>
      </c>
      <c r="E432" s="2" t="s">
        <v>26</v>
      </c>
      <c r="F432" s="2" t="s">
        <v>7</v>
      </c>
      <c r="G432" s="4">
        <v>43476</v>
      </c>
      <c r="H432" s="2">
        <v>420000</v>
      </c>
      <c r="I432" s="2">
        <v>36426.232400000001</v>
      </c>
    </row>
    <row r="433" spans="1:9" x14ac:dyDescent="0.25">
      <c r="A433" s="2" t="s">
        <v>1950</v>
      </c>
      <c r="B433" s="2" t="s">
        <v>1948</v>
      </c>
      <c r="C433" s="2" t="s">
        <v>1914</v>
      </c>
      <c r="D433" s="2" t="s">
        <v>1915</v>
      </c>
      <c r="E433" s="2" t="s">
        <v>26</v>
      </c>
      <c r="F433" s="2" t="s">
        <v>7</v>
      </c>
      <c r="G433" s="4">
        <v>43474</v>
      </c>
      <c r="H433" s="2">
        <v>749000</v>
      </c>
      <c r="I433" s="2">
        <v>44058.905500000001</v>
      </c>
    </row>
    <row r="434" spans="1:9" x14ac:dyDescent="0.25">
      <c r="A434" s="2" t="s">
        <v>5072</v>
      </c>
      <c r="B434" s="2" t="s">
        <v>5070</v>
      </c>
      <c r="C434" s="2" t="s">
        <v>5074</v>
      </c>
      <c r="D434" s="2" t="s">
        <v>5075</v>
      </c>
      <c r="E434" s="2" t="s">
        <v>26</v>
      </c>
      <c r="F434" s="2" t="s">
        <v>7</v>
      </c>
      <c r="G434" s="4">
        <v>43474</v>
      </c>
      <c r="H434" s="2">
        <v>4134000</v>
      </c>
      <c r="I434" s="2">
        <v>214658.91200000001</v>
      </c>
    </row>
    <row r="435" spans="1:9" x14ac:dyDescent="0.25">
      <c r="A435" s="2" t="s">
        <v>1805</v>
      </c>
      <c r="B435" s="2" t="s">
        <v>1804</v>
      </c>
      <c r="C435" s="2" t="s">
        <v>1806</v>
      </c>
      <c r="D435" s="2" t="s">
        <v>1807</v>
      </c>
      <c r="E435" s="2" t="s">
        <v>26</v>
      </c>
      <c r="F435" s="2" t="s">
        <v>7</v>
      </c>
      <c r="G435" s="4">
        <v>43699</v>
      </c>
      <c r="H435" s="2">
        <v>339000</v>
      </c>
      <c r="I435" s="2">
        <v>19458.257300000001</v>
      </c>
    </row>
    <row r="436" spans="1:9" x14ac:dyDescent="0.25">
      <c r="A436" s="2" t="s">
        <v>516</v>
      </c>
      <c r="B436" s="2" t="s">
        <v>515</v>
      </c>
      <c r="C436" s="2" t="s">
        <v>513</v>
      </c>
      <c r="D436" s="2" t="s">
        <v>514</v>
      </c>
      <c r="E436" s="2" t="s">
        <v>26</v>
      </c>
      <c r="F436" s="2" t="s">
        <v>7</v>
      </c>
      <c r="G436" s="4">
        <v>43594</v>
      </c>
      <c r="H436" s="2">
        <v>2721300</v>
      </c>
      <c r="I436" s="2">
        <v>110369.36410000001</v>
      </c>
    </row>
    <row r="437" spans="1:9" x14ac:dyDescent="0.25">
      <c r="A437" s="2" t="s">
        <v>770</v>
      </c>
      <c r="B437" s="2" t="s">
        <v>769</v>
      </c>
      <c r="C437" s="2" t="s">
        <v>771</v>
      </c>
      <c r="D437" s="2" t="s">
        <v>772</v>
      </c>
      <c r="E437" s="2" t="s">
        <v>26</v>
      </c>
      <c r="F437" s="2" t="s">
        <v>7</v>
      </c>
      <c r="G437" s="4">
        <v>43538</v>
      </c>
      <c r="H437" s="2">
        <v>3600000</v>
      </c>
      <c r="I437" s="2">
        <v>269372.32860000001</v>
      </c>
    </row>
    <row r="438" spans="1:9" x14ac:dyDescent="0.25">
      <c r="A438" s="2" t="s">
        <v>4133</v>
      </c>
      <c r="B438" s="2" t="s">
        <v>4131</v>
      </c>
      <c r="C438" s="2" t="s">
        <v>4136</v>
      </c>
      <c r="D438" s="2" t="s">
        <v>4137</v>
      </c>
      <c r="E438" s="2" t="s">
        <v>26</v>
      </c>
      <c r="F438" s="2" t="s">
        <v>7</v>
      </c>
      <c r="G438" s="4">
        <v>43544</v>
      </c>
      <c r="H438" s="2">
        <v>6800000</v>
      </c>
      <c r="I438" s="2">
        <v>388496.99430000002</v>
      </c>
    </row>
    <row r="439" spans="1:9" x14ac:dyDescent="0.25">
      <c r="A439" s="2" t="s">
        <v>4657</v>
      </c>
      <c r="B439" s="2" t="s">
        <v>4654</v>
      </c>
      <c r="C439" s="2" t="s">
        <v>4661</v>
      </c>
      <c r="D439" s="2" t="s">
        <v>4662</v>
      </c>
      <c r="E439" s="2" t="s">
        <v>26</v>
      </c>
      <c r="F439" s="2" t="s">
        <v>7</v>
      </c>
      <c r="G439" s="4">
        <v>43539</v>
      </c>
      <c r="H439" s="2">
        <v>2833000</v>
      </c>
      <c r="I439" s="2">
        <v>165449.9215</v>
      </c>
    </row>
    <row r="440" spans="1:9" x14ac:dyDescent="0.25">
      <c r="A440" s="2" t="s">
        <v>6713</v>
      </c>
      <c r="B440" s="2" t="s">
        <v>6711</v>
      </c>
      <c r="C440" s="2" t="s">
        <v>6716</v>
      </c>
      <c r="D440" s="2" t="s">
        <v>6717</v>
      </c>
      <c r="E440" s="2" t="s">
        <v>26</v>
      </c>
      <c r="F440" s="2" t="s">
        <v>7</v>
      </c>
      <c r="G440" s="4">
        <v>43483</v>
      </c>
      <c r="H440" s="2">
        <v>362032</v>
      </c>
      <c r="I440" s="2">
        <v>21401.427599999999</v>
      </c>
    </row>
    <row r="441" spans="1:9" x14ac:dyDescent="0.25">
      <c r="A441" s="2" t="s">
        <v>6807</v>
      </c>
      <c r="B441" s="2" t="s">
        <v>6805</v>
      </c>
      <c r="C441" s="2" t="s">
        <v>6808</v>
      </c>
      <c r="D441" s="2" t="s">
        <v>6809</v>
      </c>
      <c r="E441" s="2" t="s">
        <v>26</v>
      </c>
      <c r="F441" s="2" t="s">
        <v>7</v>
      </c>
      <c r="G441" s="4">
        <v>43480</v>
      </c>
      <c r="H441" s="2">
        <v>2200000</v>
      </c>
      <c r="I441" s="2">
        <v>195114.32440000001</v>
      </c>
    </row>
    <row r="442" spans="1:9" x14ac:dyDescent="0.25">
      <c r="A442" s="2" t="s">
        <v>4132</v>
      </c>
      <c r="B442" s="2" t="s">
        <v>4130</v>
      </c>
      <c r="C442" s="2" t="s">
        <v>4134</v>
      </c>
      <c r="D442" s="2" t="s">
        <v>4135</v>
      </c>
      <c r="E442" s="2" t="s">
        <v>26</v>
      </c>
      <c r="F442" s="2" t="s">
        <v>7</v>
      </c>
      <c r="G442" s="4">
        <v>43474</v>
      </c>
      <c r="H442" s="2">
        <v>150000</v>
      </c>
      <c r="I442" s="2">
        <v>10490.584800000001</v>
      </c>
    </row>
    <row r="443" spans="1:9" x14ac:dyDescent="0.25">
      <c r="A443" s="2" t="s">
        <v>5073</v>
      </c>
      <c r="B443" s="2" t="s">
        <v>5071</v>
      </c>
      <c r="C443" s="2" t="s">
        <v>5076</v>
      </c>
      <c r="D443" s="2" t="s">
        <v>5077</v>
      </c>
      <c r="E443" s="2" t="s">
        <v>26</v>
      </c>
      <c r="F443" s="2" t="s">
        <v>7</v>
      </c>
      <c r="G443" s="4">
        <v>43482</v>
      </c>
      <c r="H443" s="2">
        <v>254000</v>
      </c>
      <c r="I443" s="2">
        <v>18545.7922</v>
      </c>
    </row>
    <row r="444" spans="1:9" x14ac:dyDescent="0.25">
      <c r="A444" s="2" t="s">
        <v>6484</v>
      </c>
      <c r="B444" s="2" t="s">
        <v>6481</v>
      </c>
      <c r="C444" s="2" t="s">
        <v>6488</v>
      </c>
      <c r="D444" s="2" t="s">
        <v>6489</v>
      </c>
      <c r="E444" s="2" t="s">
        <v>26</v>
      </c>
      <c r="F444" s="2" t="s">
        <v>7</v>
      </c>
      <c r="G444" s="4">
        <v>43564</v>
      </c>
      <c r="H444" s="2">
        <v>872800</v>
      </c>
      <c r="I444" s="2">
        <v>75369.255300000004</v>
      </c>
    </row>
    <row r="445" spans="1:9" x14ac:dyDescent="0.25">
      <c r="A445" s="2" t="s">
        <v>7353</v>
      </c>
      <c r="B445" s="2" t="s">
        <v>7350</v>
      </c>
      <c r="C445" s="2" t="s">
        <v>7356</v>
      </c>
      <c r="D445" s="2" t="s">
        <v>7357</v>
      </c>
      <c r="E445" s="2" t="s">
        <v>26</v>
      </c>
      <c r="F445" s="2" t="s">
        <v>7</v>
      </c>
      <c r="G445" s="4">
        <v>43539</v>
      </c>
      <c r="H445" s="2">
        <v>308500</v>
      </c>
      <c r="I445" s="2">
        <v>23397.418000000001</v>
      </c>
    </row>
    <row r="446" spans="1:9" x14ac:dyDescent="0.25">
      <c r="A446" s="2" t="s">
        <v>4792</v>
      </c>
      <c r="B446" s="2" t="s">
        <v>4790</v>
      </c>
      <c r="C446" s="2" t="s">
        <v>4794</v>
      </c>
      <c r="D446" s="2" t="s">
        <v>4795</v>
      </c>
      <c r="E446" s="2" t="s">
        <v>26</v>
      </c>
      <c r="F446" s="2" t="s">
        <v>7</v>
      </c>
      <c r="G446" s="4">
        <v>43585</v>
      </c>
      <c r="H446" s="2">
        <v>4610289</v>
      </c>
      <c r="I446" s="2">
        <v>410983.80829999998</v>
      </c>
    </row>
    <row r="447" spans="1:9" x14ac:dyDescent="0.25">
      <c r="A447" s="2" t="s">
        <v>4658</v>
      </c>
      <c r="B447" s="2" t="s">
        <v>4655</v>
      </c>
      <c r="C447" s="2" t="s">
        <v>4663</v>
      </c>
      <c r="D447" s="2" t="s">
        <v>4664</v>
      </c>
      <c r="E447" s="2" t="s">
        <v>26</v>
      </c>
      <c r="F447" s="2" t="s">
        <v>7</v>
      </c>
      <c r="G447" s="4">
        <v>43479</v>
      </c>
      <c r="H447" s="2">
        <v>2346682</v>
      </c>
      <c r="I447" s="2">
        <v>78866.576799999995</v>
      </c>
    </row>
    <row r="448" spans="1:9" x14ac:dyDescent="0.25">
      <c r="A448" s="2" t="s">
        <v>4179</v>
      </c>
      <c r="B448" s="2" t="s">
        <v>4178</v>
      </c>
      <c r="C448" s="2" t="s">
        <v>4180</v>
      </c>
      <c r="D448" s="2" t="s">
        <v>4181</v>
      </c>
      <c r="E448" s="2" t="s">
        <v>26</v>
      </c>
      <c r="F448" s="2" t="s">
        <v>7</v>
      </c>
      <c r="G448" s="4">
        <v>43489</v>
      </c>
      <c r="H448" s="2">
        <v>3319175</v>
      </c>
      <c r="I448" s="2">
        <v>129120.552</v>
      </c>
    </row>
    <row r="449" spans="1:9" x14ac:dyDescent="0.25">
      <c r="A449" s="2" t="s">
        <v>7436</v>
      </c>
      <c r="B449" s="2" t="s">
        <v>7434</v>
      </c>
      <c r="C449" s="2" t="s">
        <v>7439</v>
      </c>
      <c r="D449" s="2" t="s">
        <v>7440</v>
      </c>
      <c r="E449" s="2" t="s">
        <v>26</v>
      </c>
      <c r="F449" s="2" t="s">
        <v>7</v>
      </c>
      <c r="G449" s="4">
        <v>43473</v>
      </c>
      <c r="H449" s="2">
        <v>994000</v>
      </c>
      <c r="I449" s="2">
        <v>50452.472699999998</v>
      </c>
    </row>
    <row r="450" spans="1:9" x14ac:dyDescent="0.25">
      <c r="A450" s="2" t="s">
        <v>2313</v>
      </c>
      <c r="B450" s="2" t="s">
        <v>2311</v>
      </c>
      <c r="C450" s="2" t="s">
        <v>2316</v>
      </c>
      <c r="D450" s="2" t="s">
        <v>2317</v>
      </c>
      <c r="E450" s="2" t="s">
        <v>26</v>
      </c>
      <c r="F450" s="2" t="s">
        <v>7</v>
      </c>
      <c r="G450" s="4">
        <v>43479</v>
      </c>
      <c r="H450" s="2">
        <v>6600000</v>
      </c>
      <c r="I450" s="2">
        <v>539852.12</v>
      </c>
    </row>
    <row r="451" spans="1:9" x14ac:dyDescent="0.25">
      <c r="A451" s="2" t="s">
        <v>9667</v>
      </c>
      <c r="B451" s="2" t="s">
        <v>9666</v>
      </c>
      <c r="C451" s="2" t="s">
        <v>9668</v>
      </c>
      <c r="D451" s="2" t="s">
        <v>9669</v>
      </c>
      <c r="E451" s="2" t="s">
        <v>26</v>
      </c>
      <c r="F451" s="2" t="s">
        <v>7</v>
      </c>
      <c r="G451" s="4">
        <v>43473</v>
      </c>
      <c r="H451" s="2">
        <v>1390000</v>
      </c>
      <c r="I451" s="2">
        <v>94331.089200000002</v>
      </c>
    </row>
    <row r="452" spans="1:9" x14ac:dyDescent="0.25">
      <c r="A452" s="2" t="s">
        <v>6027</v>
      </c>
      <c r="B452" s="2" t="s">
        <v>6026</v>
      </c>
      <c r="C452" s="2" t="s">
        <v>6028</v>
      </c>
      <c r="D452" s="2" t="s">
        <v>6029</v>
      </c>
      <c r="E452" s="2" t="s">
        <v>26</v>
      </c>
      <c r="F452" s="2" t="s">
        <v>7</v>
      </c>
      <c r="G452" s="4">
        <v>43481</v>
      </c>
      <c r="H452" s="2">
        <v>1683000</v>
      </c>
      <c r="I452" s="2">
        <v>98331.018599999996</v>
      </c>
    </row>
    <row r="453" spans="1:9" x14ac:dyDescent="0.25">
      <c r="A453" s="2" t="s">
        <v>11437</v>
      </c>
      <c r="B453" s="2" t="s">
        <v>11436</v>
      </c>
      <c r="C453" s="2" t="s">
        <v>11394</v>
      </c>
      <c r="D453" s="2" t="s">
        <v>11395</v>
      </c>
      <c r="E453" s="2" t="s">
        <v>26</v>
      </c>
      <c r="F453" s="2" t="s">
        <v>7</v>
      </c>
      <c r="G453" s="4">
        <v>43503</v>
      </c>
      <c r="H453" s="2">
        <v>930000</v>
      </c>
      <c r="I453" s="2">
        <v>53713.434000000001</v>
      </c>
    </row>
    <row r="454" spans="1:9" x14ac:dyDescent="0.25">
      <c r="A454" s="2" t="s">
        <v>9745</v>
      </c>
      <c r="B454" s="2" t="s">
        <v>9744</v>
      </c>
      <c r="C454" s="2" t="s">
        <v>9746</v>
      </c>
      <c r="D454" s="2" t="s">
        <v>9747</v>
      </c>
      <c r="E454" s="2" t="s">
        <v>26</v>
      </c>
      <c r="F454" s="2" t="s">
        <v>7</v>
      </c>
      <c r="G454" s="4">
        <v>43628</v>
      </c>
      <c r="H454" s="2">
        <v>2000000</v>
      </c>
      <c r="I454" s="2">
        <v>119652.96859999999</v>
      </c>
    </row>
    <row r="455" spans="1:9" x14ac:dyDescent="0.25">
      <c r="A455" s="2" t="s">
        <v>2264</v>
      </c>
      <c r="B455" s="2" t="s">
        <v>2262</v>
      </c>
      <c r="C455" s="2" t="s">
        <v>2266</v>
      </c>
      <c r="D455" s="2" t="s">
        <v>2267</v>
      </c>
      <c r="E455" s="2" t="s">
        <v>26</v>
      </c>
      <c r="F455" s="2" t="s">
        <v>7</v>
      </c>
      <c r="G455" s="4">
        <v>43621</v>
      </c>
      <c r="H455" s="2">
        <v>897000</v>
      </c>
      <c r="I455" s="2">
        <v>60295.114600000001</v>
      </c>
    </row>
    <row r="456" spans="1:9" x14ac:dyDescent="0.25">
      <c r="A456" s="2" t="s">
        <v>2479</v>
      </c>
      <c r="B456" s="2" t="s">
        <v>2478</v>
      </c>
      <c r="C456" s="2" t="s">
        <v>2480</v>
      </c>
      <c r="D456" s="2" t="s">
        <v>2481</v>
      </c>
      <c r="E456" s="2" t="s">
        <v>26</v>
      </c>
      <c r="F456" s="2" t="s">
        <v>7</v>
      </c>
      <c r="G456" s="4">
        <v>43503</v>
      </c>
      <c r="H456" s="2">
        <v>999000</v>
      </c>
      <c r="I456" s="2">
        <v>59518.4522</v>
      </c>
    </row>
    <row r="457" spans="1:9" x14ac:dyDescent="0.25">
      <c r="A457" s="2" t="s">
        <v>10828</v>
      </c>
      <c r="B457" s="2" t="s">
        <v>10827</v>
      </c>
      <c r="C457" s="2" t="s">
        <v>10772</v>
      </c>
      <c r="D457" s="2" t="s">
        <v>10773</v>
      </c>
      <c r="E457" s="2" t="s">
        <v>26</v>
      </c>
      <c r="F457" s="2" t="s">
        <v>7</v>
      </c>
      <c r="G457" s="4">
        <v>43521</v>
      </c>
      <c r="H457" s="2">
        <v>4500000</v>
      </c>
      <c r="I457" s="2">
        <v>284782.07250000001</v>
      </c>
    </row>
    <row r="458" spans="1:9" x14ac:dyDescent="0.25">
      <c r="A458" s="2" t="s">
        <v>5001</v>
      </c>
      <c r="B458" s="2" t="s">
        <v>4997</v>
      </c>
      <c r="C458" s="2" t="s">
        <v>5006</v>
      </c>
      <c r="D458" s="2" t="s">
        <v>5007</v>
      </c>
      <c r="E458" s="2" t="s">
        <v>26</v>
      </c>
      <c r="F458" s="2" t="s">
        <v>7</v>
      </c>
      <c r="G458" s="4">
        <v>43474</v>
      </c>
      <c r="H458" s="2">
        <v>7540000</v>
      </c>
      <c r="I458" s="2">
        <v>395047.39809999999</v>
      </c>
    </row>
    <row r="459" spans="1:9" x14ac:dyDescent="0.25">
      <c r="A459" s="2" t="s">
        <v>11164</v>
      </c>
      <c r="B459" s="2" t="s">
        <v>11163</v>
      </c>
      <c r="C459" s="2" t="s">
        <v>11105</v>
      </c>
      <c r="D459" s="2" t="s">
        <v>11106</v>
      </c>
      <c r="E459" s="2" t="s">
        <v>26</v>
      </c>
      <c r="F459" s="2" t="s">
        <v>7</v>
      </c>
      <c r="G459" s="4">
        <v>43507</v>
      </c>
      <c r="H459" s="2">
        <v>470000</v>
      </c>
      <c r="I459" s="2">
        <v>27939.097699999998</v>
      </c>
    </row>
    <row r="460" spans="1:9" x14ac:dyDescent="0.25">
      <c r="A460" s="2" t="s">
        <v>7363</v>
      </c>
      <c r="B460" s="2" t="s">
        <v>7362</v>
      </c>
      <c r="C460" s="2" t="s">
        <v>7356</v>
      </c>
      <c r="D460" s="2" t="s">
        <v>7357</v>
      </c>
      <c r="E460" s="2" t="s">
        <v>26</v>
      </c>
      <c r="F460" s="2" t="s">
        <v>7</v>
      </c>
      <c r="G460" s="4">
        <v>43539</v>
      </c>
      <c r="H460" s="2">
        <v>531758</v>
      </c>
      <c r="I460" s="2">
        <v>38855.507299999997</v>
      </c>
    </row>
    <row r="461" spans="1:9" x14ac:dyDescent="0.25">
      <c r="A461" s="2" t="s">
        <v>5965</v>
      </c>
      <c r="B461" s="2" t="s">
        <v>5962</v>
      </c>
      <c r="C461" s="2" t="s">
        <v>5968</v>
      </c>
      <c r="D461" s="2" t="s">
        <v>5969</v>
      </c>
      <c r="E461" s="2" t="s">
        <v>26</v>
      </c>
      <c r="F461" s="2" t="s">
        <v>7</v>
      </c>
      <c r="G461" s="4">
        <v>43475</v>
      </c>
      <c r="H461" s="2">
        <v>790000</v>
      </c>
      <c r="I461" s="2">
        <v>87159.022899999996</v>
      </c>
    </row>
    <row r="462" spans="1:9" x14ac:dyDescent="0.25">
      <c r="A462" s="2" t="s">
        <v>7921</v>
      </c>
      <c r="B462" s="2" t="s">
        <v>7920</v>
      </c>
      <c r="C462" s="2" t="s">
        <v>7922</v>
      </c>
      <c r="D462" s="2" t="s">
        <v>7923</v>
      </c>
      <c r="E462" s="2" t="s">
        <v>26</v>
      </c>
      <c r="F462" s="2" t="s">
        <v>7</v>
      </c>
      <c r="G462" s="4">
        <v>43556</v>
      </c>
      <c r="H462" s="2">
        <v>858000</v>
      </c>
      <c r="I462" s="2">
        <v>30510.5707</v>
      </c>
    </row>
    <row r="463" spans="1:9" x14ac:dyDescent="0.25">
      <c r="A463" s="2" t="s">
        <v>10277</v>
      </c>
      <c r="B463" s="2" t="s">
        <v>10275</v>
      </c>
      <c r="C463" s="2" t="s">
        <v>10279</v>
      </c>
      <c r="D463" s="2" t="s">
        <v>10280</v>
      </c>
      <c r="E463" s="2" t="s">
        <v>26</v>
      </c>
      <c r="F463" s="2" t="s">
        <v>591</v>
      </c>
      <c r="G463" s="4">
        <v>43507</v>
      </c>
      <c r="H463" s="2">
        <v>1654155</v>
      </c>
    </row>
    <row r="464" spans="1:9" x14ac:dyDescent="0.25">
      <c r="A464" s="2" t="s">
        <v>1528</v>
      </c>
      <c r="B464" s="2" t="s">
        <v>1526</v>
      </c>
      <c r="C464" s="2" t="s">
        <v>1478</v>
      </c>
      <c r="D464" s="2" t="s">
        <v>1479</v>
      </c>
      <c r="E464" s="2" t="s">
        <v>26</v>
      </c>
      <c r="F464" s="2" t="s">
        <v>7</v>
      </c>
      <c r="G464" s="4">
        <v>43508</v>
      </c>
      <c r="H464" s="2">
        <v>315000</v>
      </c>
      <c r="I464" s="2">
        <v>18530.6335</v>
      </c>
    </row>
    <row r="465" spans="1:9" x14ac:dyDescent="0.25">
      <c r="A465" s="2" t="s">
        <v>9168</v>
      </c>
      <c r="B465" s="2" t="s">
        <v>9167</v>
      </c>
      <c r="C465" s="2" t="s">
        <v>9169</v>
      </c>
      <c r="D465" s="2" t="s">
        <v>9170</v>
      </c>
      <c r="E465" s="2" t="s">
        <v>26</v>
      </c>
      <c r="F465" s="2" t="s">
        <v>7</v>
      </c>
      <c r="G465" s="4">
        <v>43544</v>
      </c>
      <c r="H465" s="2">
        <v>266200</v>
      </c>
      <c r="I465" s="2">
        <v>8587.8281999999999</v>
      </c>
    </row>
    <row r="466" spans="1:9" x14ac:dyDescent="0.25">
      <c r="A466" s="2" t="s">
        <v>6293</v>
      </c>
      <c r="B466" s="2" t="s">
        <v>6285</v>
      </c>
      <c r="C466" s="2" t="s">
        <v>6304</v>
      </c>
      <c r="D466" s="2" t="s">
        <v>6305</v>
      </c>
      <c r="E466" s="2" t="s">
        <v>26</v>
      </c>
      <c r="F466" s="2" t="s">
        <v>7</v>
      </c>
      <c r="G466" s="4">
        <v>43475</v>
      </c>
      <c r="H466" s="2">
        <v>1200000</v>
      </c>
      <c r="I466" s="2">
        <v>64072.5288</v>
      </c>
    </row>
    <row r="467" spans="1:9" x14ac:dyDescent="0.25">
      <c r="A467" s="2" t="s">
        <v>10946</v>
      </c>
      <c r="B467" s="2" t="s">
        <v>10945</v>
      </c>
      <c r="C467" s="2" t="s">
        <v>10947</v>
      </c>
      <c r="D467" s="2" t="s">
        <v>10948</v>
      </c>
      <c r="E467" s="2" t="s">
        <v>26</v>
      </c>
      <c r="F467" s="2" t="s">
        <v>7</v>
      </c>
      <c r="G467" s="4">
        <v>43502</v>
      </c>
      <c r="H467" s="2">
        <v>452100</v>
      </c>
      <c r="I467" s="2">
        <v>26923.327700000002</v>
      </c>
    </row>
    <row r="468" spans="1:9" x14ac:dyDescent="0.25">
      <c r="A468" s="2" t="s">
        <v>103</v>
      </c>
      <c r="B468" s="2" t="s">
        <v>102</v>
      </c>
      <c r="C468" s="2" t="s">
        <v>104</v>
      </c>
      <c r="D468" s="2" t="s">
        <v>105</v>
      </c>
      <c r="E468" s="2" t="s">
        <v>26</v>
      </c>
      <c r="F468" s="2" t="s">
        <v>7</v>
      </c>
      <c r="G468" s="4">
        <v>43508</v>
      </c>
      <c r="H468" s="2">
        <v>870000</v>
      </c>
      <c r="I468" s="2">
        <v>62038.5173</v>
      </c>
    </row>
    <row r="469" spans="1:9" x14ac:dyDescent="0.25">
      <c r="A469" s="2" t="s">
        <v>9425</v>
      </c>
      <c r="B469" s="2" t="s">
        <v>9424</v>
      </c>
      <c r="C469" s="2" t="s">
        <v>9398</v>
      </c>
      <c r="D469" s="2" t="s">
        <v>9399</v>
      </c>
      <c r="E469" s="2" t="s">
        <v>26</v>
      </c>
      <c r="F469" s="2" t="s">
        <v>7</v>
      </c>
      <c r="G469" s="4">
        <v>43476</v>
      </c>
      <c r="H469" s="2">
        <v>450000</v>
      </c>
      <c r="I469" s="2">
        <v>26682.926200000002</v>
      </c>
    </row>
    <row r="470" spans="1:9" x14ac:dyDescent="0.25">
      <c r="A470" s="2" t="s">
        <v>6675</v>
      </c>
      <c r="B470" s="2" t="s">
        <v>6674</v>
      </c>
      <c r="C470" s="2" t="s">
        <v>6676</v>
      </c>
      <c r="D470" s="2" t="s">
        <v>6677</v>
      </c>
      <c r="E470" s="2" t="s">
        <v>26</v>
      </c>
      <c r="F470" s="2" t="s">
        <v>7</v>
      </c>
      <c r="G470" s="4">
        <v>43482</v>
      </c>
      <c r="H470" s="2">
        <v>600000</v>
      </c>
      <c r="I470" s="2">
        <v>35326.377699999997</v>
      </c>
    </row>
    <row r="471" spans="1:9" x14ac:dyDescent="0.25">
      <c r="A471" s="2" t="s">
        <v>9324</v>
      </c>
      <c r="B471" s="2" t="s">
        <v>9323</v>
      </c>
      <c r="C471" s="2" t="s">
        <v>9325</v>
      </c>
      <c r="D471" s="2" t="s">
        <v>9326</v>
      </c>
      <c r="E471" s="2" t="s">
        <v>26</v>
      </c>
      <c r="F471" s="2" t="s">
        <v>7</v>
      </c>
      <c r="G471" s="4">
        <v>43481</v>
      </c>
      <c r="H471" s="2">
        <v>5130000</v>
      </c>
      <c r="I471" s="2">
        <v>314593.09139999998</v>
      </c>
    </row>
    <row r="472" spans="1:9" x14ac:dyDescent="0.25">
      <c r="A472" s="2" t="s">
        <v>10908</v>
      </c>
      <c r="B472" s="2" t="s">
        <v>10905</v>
      </c>
      <c r="C472" s="2" t="s">
        <v>10913</v>
      </c>
      <c r="D472" s="2" t="s">
        <v>10914</v>
      </c>
      <c r="E472" s="2" t="s">
        <v>26</v>
      </c>
      <c r="F472" s="2" t="s">
        <v>7</v>
      </c>
      <c r="G472" s="4">
        <v>43522</v>
      </c>
      <c r="H472" s="2">
        <v>498000</v>
      </c>
      <c r="I472" s="2">
        <v>15560.936</v>
      </c>
    </row>
    <row r="473" spans="1:9" x14ac:dyDescent="0.25">
      <c r="A473" s="2" t="s">
        <v>659</v>
      </c>
      <c r="B473" s="2" t="s">
        <v>658</v>
      </c>
      <c r="C473" s="2" t="s">
        <v>660</v>
      </c>
      <c r="D473" s="2" t="s">
        <v>661</v>
      </c>
      <c r="E473" s="2" t="s">
        <v>26</v>
      </c>
      <c r="F473" s="2" t="s">
        <v>7</v>
      </c>
      <c r="G473" s="4">
        <v>43475</v>
      </c>
      <c r="H473" s="2">
        <v>1760550</v>
      </c>
      <c r="I473" s="2">
        <v>104349.42879999999</v>
      </c>
    </row>
    <row r="474" spans="1:9" x14ac:dyDescent="0.25">
      <c r="A474" s="2" t="s">
        <v>3560</v>
      </c>
      <c r="B474" s="2" t="s">
        <v>3558</v>
      </c>
      <c r="C474" s="2" t="s">
        <v>3562</v>
      </c>
      <c r="D474" s="2" t="s">
        <v>3563</v>
      </c>
      <c r="E474" s="2" t="s">
        <v>26</v>
      </c>
      <c r="F474" s="2" t="s">
        <v>7</v>
      </c>
      <c r="G474" s="4">
        <v>43501</v>
      </c>
      <c r="H474" s="2">
        <v>3600000</v>
      </c>
      <c r="I474" s="2">
        <v>209091.1857</v>
      </c>
    </row>
    <row r="475" spans="1:9" x14ac:dyDescent="0.25">
      <c r="A475" s="2" t="s">
        <v>99</v>
      </c>
      <c r="B475" s="2" t="s">
        <v>98</v>
      </c>
      <c r="C475" s="2" t="s">
        <v>100</v>
      </c>
      <c r="D475" s="2" t="s">
        <v>101</v>
      </c>
      <c r="E475" s="2" t="s">
        <v>26</v>
      </c>
      <c r="F475" s="2" t="s">
        <v>7</v>
      </c>
      <c r="G475" s="4">
        <v>43483</v>
      </c>
      <c r="H475" s="2">
        <v>603488</v>
      </c>
      <c r="I475" s="2">
        <v>51893.019</v>
      </c>
    </row>
    <row r="476" spans="1:9" x14ac:dyDescent="0.25">
      <c r="A476" s="2" t="s">
        <v>3593</v>
      </c>
      <c r="B476" s="2" t="s">
        <v>3592</v>
      </c>
      <c r="C476" s="2" t="s">
        <v>3594</v>
      </c>
      <c r="D476" s="2" t="s">
        <v>3595</v>
      </c>
      <c r="E476" s="2" t="s">
        <v>26</v>
      </c>
      <c r="F476" s="2" t="s">
        <v>7</v>
      </c>
      <c r="G476" s="4">
        <v>43481</v>
      </c>
      <c r="H476" s="2">
        <v>4000000</v>
      </c>
      <c r="I476" s="2">
        <v>206816.44</v>
      </c>
    </row>
    <row r="477" spans="1:9" x14ac:dyDescent="0.25">
      <c r="A477" s="2" t="s">
        <v>6017</v>
      </c>
      <c r="B477" s="2" t="s">
        <v>6015</v>
      </c>
      <c r="C477" s="2" t="s">
        <v>6018</v>
      </c>
      <c r="D477" s="2" t="s">
        <v>6019</v>
      </c>
      <c r="E477" s="2" t="s">
        <v>26</v>
      </c>
      <c r="F477" s="2" t="s">
        <v>591</v>
      </c>
      <c r="G477" s="4">
        <v>43508</v>
      </c>
      <c r="H477" s="2">
        <v>2799000</v>
      </c>
    </row>
    <row r="478" spans="1:9" x14ac:dyDescent="0.25">
      <c r="A478" s="2" t="s">
        <v>806</v>
      </c>
      <c r="B478" s="2" t="s">
        <v>805</v>
      </c>
      <c r="C478" s="2" t="s">
        <v>807</v>
      </c>
      <c r="D478" s="2" t="s">
        <v>808</v>
      </c>
      <c r="E478" s="2" t="s">
        <v>26</v>
      </c>
      <c r="F478" s="2" t="s">
        <v>7</v>
      </c>
      <c r="G478" s="4">
        <v>43479</v>
      </c>
      <c r="H478" s="2">
        <v>2057200</v>
      </c>
      <c r="I478" s="2">
        <v>57480.368699999999</v>
      </c>
    </row>
    <row r="479" spans="1:9" x14ac:dyDescent="0.25">
      <c r="A479" s="2" t="s">
        <v>2473</v>
      </c>
      <c r="B479" s="2" t="s">
        <v>2472</v>
      </c>
      <c r="C479" s="2" t="s">
        <v>2340</v>
      </c>
      <c r="D479" s="2" t="s">
        <v>2341</v>
      </c>
      <c r="E479" s="2" t="s">
        <v>26</v>
      </c>
      <c r="F479" s="2" t="s">
        <v>7</v>
      </c>
      <c r="G479" s="4">
        <v>43503</v>
      </c>
      <c r="H479" s="2">
        <v>2100000</v>
      </c>
      <c r="I479" s="2">
        <v>119586.78200000001</v>
      </c>
    </row>
    <row r="480" spans="1:9" x14ac:dyDescent="0.25">
      <c r="A480" s="2" t="s">
        <v>81</v>
      </c>
      <c r="B480" s="2" t="s">
        <v>80</v>
      </c>
      <c r="C480" s="2" t="s">
        <v>82</v>
      </c>
      <c r="D480" s="2" t="s">
        <v>83</v>
      </c>
      <c r="E480" s="2" t="s">
        <v>26</v>
      </c>
      <c r="F480" s="2" t="s">
        <v>7</v>
      </c>
      <c r="G480" s="4">
        <v>43473</v>
      </c>
      <c r="H480" s="2">
        <v>460000</v>
      </c>
      <c r="I480" s="2">
        <v>38739.597800000003</v>
      </c>
    </row>
    <row r="481" spans="1:9" x14ac:dyDescent="0.25">
      <c r="A481" s="2" t="s">
        <v>5293</v>
      </c>
      <c r="B481" s="2" t="s">
        <v>5292</v>
      </c>
      <c r="C481" s="2" t="s">
        <v>5254</v>
      </c>
      <c r="D481" s="2" t="s">
        <v>5255</v>
      </c>
      <c r="E481" s="2" t="s">
        <v>26</v>
      </c>
      <c r="F481" s="2" t="s">
        <v>7</v>
      </c>
      <c r="G481" s="4">
        <v>43475</v>
      </c>
      <c r="H481" s="2">
        <v>7248000</v>
      </c>
      <c r="I481" s="2">
        <v>673507.3149</v>
      </c>
    </row>
    <row r="482" spans="1:9" x14ac:dyDescent="0.25">
      <c r="A482" s="2" t="s">
        <v>6571</v>
      </c>
      <c r="B482" s="2" t="s">
        <v>6569</v>
      </c>
      <c r="C482" s="2" t="s">
        <v>6574</v>
      </c>
      <c r="D482" s="2" t="s">
        <v>6575</v>
      </c>
      <c r="E482" s="2" t="s">
        <v>26</v>
      </c>
      <c r="F482" s="2" t="s">
        <v>7</v>
      </c>
      <c r="G482" s="4">
        <v>43502</v>
      </c>
      <c r="H482" s="2">
        <v>1720000</v>
      </c>
      <c r="I482" s="2">
        <v>81765.873000000007</v>
      </c>
    </row>
    <row r="483" spans="1:9" x14ac:dyDescent="0.25">
      <c r="A483" s="2" t="s">
        <v>11558</v>
      </c>
      <c r="B483" s="2" t="s">
        <v>11557</v>
      </c>
      <c r="C483" s="2" t="s">
        <v>11559</v>
      </c>
      <c r="D483" s="2" t="s">
        <v>11560</v>
      </c>
      <c r="E483" s="2" t="s">
        <v>26</v>
      </c>
      <c r="F483" s="2" t="s">
        <v>7</v>
      </c>
      <c r="G483" s="4">
        <v>43483</v>
      </c>
      <c r="H483" s="2">
        <v>800000</v>
      </c>
      <c r="I483" s="2">
        <v>42480.628400000001</v>
      </c>
    </row>
    <row r="484" spans="1:9" x14ac:dyDescent="0.25">
      <c r="A484" s="2" t="s">
        <v>6016</v>
      </c>
      <c r="B484" s="2" t="s">
        <v>6014</v>
      </c>
      <c r="C484" s="2" t="s">
        <v>6018</v>
      </c>
      <c r="D484" s="2" t="s">
        <v>6019</v>
      </c>
      <c r="E484" s="2" t="s">
        <v>26</v>
      </c>
      <c r="F484" s="2" t="s">
        <v>591</v>
      </c>
      <c r="G484" s="4">
        <v>43508</v>
      </c>
      <c r="H484" s="2">
        <v>649900</v>
      </c>
    </row>
    <row r="485" spans="1:9" x14ac:dyDescent="0.25">
      <c r="A485" s="2" t="s">
        <v>25</v>
      </c>
      <c r="B485" s="2" t="s">
        <v>24</v>
      </c>
      <c r="C485" s="2" t="s">
        <v>21</v>
      </c>
      <c r="D485" s="2" t="s">
        <v>22</v>
      </c>
      <c r="E485" s="2" t="s">
        <v>26</v>
      </c>
      <c r="F485" s="2" t="s">
        <v>7</v>
      </c>
      <c r="G485" s="4">
        <v>43489</v>
      </c>
      <c r="H485" s="2">
        <v>800000</v>
      </c>
      <c r="I485" s="2">
        <v>30182.545600000001</v>
      </c>
    </row>
    <row r="486" spans="1:9" x14ac:dyDescent="0.25">
      <c r="A486" s="2" t="s">
        <v>2707</v>
      </c>
      <c r="B486" s="2" t="s">
        <v>2706</v>
      </c>
      <c r="C486" s="2" t="s">
        <v>2708</v>
      </c>
      <c r="D486" s="2" t="s">
        <v>2709</v>
      </c>
      <c r="E486" s="2" t="s">
        <v>26</v>
      </c>
      <c r="F486" s="2" t="s">
        <v>7</v>
      </c>
      <c r="G486" s="4">
        <v>43482</v>
      </c>
      <c r="H486" s="2">
        <v>1472500</v>
      </c>
      <c r="I486" s="2">
        <v>213264.3885</v>
      </c>
    </row>
    <row r="487" spans="1:9" x14ac:dyDescent="0.25">
      <c r="A487" s="2" t="s">
        <v>3909</v>
      </c>
      <c r="B487" s="2" t="s">
        <v>3908</v>
      </c>
      <c r="C487" s="2" t="s">
        <v>3910</v>
      </c>
      <c r="D487" s="2" t="s">
        <v>3911</v>
      </c>
      <c r="E487" s="2" t="s">
        <v>26</v>
      </c>
      <c r="F487" s="2" t="s">
        <v>7</v>
      </c>
      <c r="G487" s="4">
        <v>43481</v>
      </c>
      <c r="H487" s="2">
        <v>1740000</v>
      </c>
      <c r="I487" s="2">
        <v>97618.596799999999</v>
      </c>
    </row>
    <row r="488" spans="1:9" x14ac:dyDescent="0.25">
      <c r="A488" s="2" t="s">
        <v>8001</v>
      </c>
      <c r="B488" s="2" t="s">
        <v>8000</v>
      </c>
      <c r="C488" s="2" t="s">
        <v>8002</v>
      </c>
      <c r="D488" s="2" t="s">
        <v>8003</v>
      </c>
      <c r="E488" s="2" t="s">
        <v>26</v>
      </c>
      <c r="F488" s="2" t="s">
        <v>7</v>
      </c>
      <c r="G488" s="4">
        <v>43539</v>
      </c>
      <c r="H488" s="2">
        <v>262374</v>
      </c>
      <c r="I488" s="2">
        <v>12394.804</v>
      </c>
    </row>
    <row r="489" spans="1:9" x14ac:dyDescent="0.25">
      <c r="A489" s="2" t="s">
        <v>7776</v>
      </c>
      <c r="B489" s="2" t="s">
        <v>7774</v>
      </c>
      <c r="C489" s="2" t="s">
        <v>7778</v>
      </c>
      <c r="D489" s="2" t="s">
        <v>7779</v>
      </c>
      <c r="E489" s="2" t="s">
        <v>26</v>
      </c>
      <c r="F489" s="2" t="s">
        <v>7</v>
      </c>
      <c r="G489" s="4">
        <v>43503</v>
      </c>
      <c r="H489" s="2">
        <v>961100</v>
      </c>
      <c r="I489" s="2">
        <v>59717.023300000001</v>
      </c>
    </row>
    <row r="490" spans="1:9" x14ac:dyDescent="0.25">
      <c r="A490" s="2" t="s">
        <v>8498</v>
      </c>
      <c r="B490" s="2" t="s">
        <v>8497</v>
      </c>
      <c r="C490" s="2" t="s">
        <v>8499</v>
      </c>
      <c r="D490" s="2" t="s">
        <v>8500</v>
      </c>
      <c r="E490" s="2" t="s">
        <v>26</v>
      </c>
      <c r="F490" s="2" t="s">
        <v>7</v>
      </c>
      <c r="G490" s="4">
        <v>43482</v>
      </c>
      <c r="H490" s="2">
        <v>1410000</v>
      </c>
      <c r="I490" s="2">
        <v>135653.01699999999</v>
      </c>
    </row>
    <row r="491" spans="1:9" x14ac:dyDescent="0.25">
      <c r="A491" s="2" t="s">
        <v>3669</v>
      </c>
      <c r="B491" s="2" t="s">
        <v>3668</v>
      </c>
      <c r="C491" s="2" t="s">
        <v>3654</v>
      </c>
      <c r="D491" s="2" t="s">
        <v>3655</v>
      </c>
      <c r="E491" s="2" t="s">
        <v>26</v>
      </c>
      <c r="F491" s="2" t="s">
        <v>7</v>
      </c>
      <c r="G491" s="4">
        <v>43479</v>
      </c>
      <c r="H491" s="2">
        <v>1301000</v>
      </c>
      <c r="I491" s="2">
        <v>75927.916400000002</v>
      </c>
    </row>
    <row r="492" spans="1:9" x14ac:dyDescent="0.25">
      <c r="A492" s="2" t="s">
        <v>4969</v>
      </c>
      <c r="B492" s="2" t="s">
        <v>4968</v>
      </c>
      <c r="C492" s="2" t="s">
        <v>4970</v>
      </c>
      <c r="D492" s="2" t="s">
        <v>4971</v>
      </c>
      <c r="E492" s="2" t="s">
        <v>26</v>
      </c>
      <c r="F492" s="2" t="s">
        <v>7</v>
      </c>
      <c r="G492" s="4">
        <v>43522</v>
      </c>
      <c r="H492" s="2">
        <v>1431000</v>
      </c>
      <c r="I492" s="2">
        <v>93025.399099999995</v>
      </c>
    </row>
    <row r="493" spans="1:9" x14ac:dyDescent="0.25">
      <c r="A493" s="2" t="s">
        <v>8996</v>
      </c>
      <c r="B493" s="2" t="s">
        <v>8995</v>
      </c>
      <c r="C493" s="2" t="s">
        <v>8997</v>
      </c>
      <c r="D493" s="2" t="s">
        <v>8998</v>
      </c>
      <c r="E493" s="2" t="s">
        <v>26</v>
      </c>
      <c r="F493" s="2" t="s">
        <v>7</v>
      </c>
      <c r="G493" s="4">
        <v>43501</v>
      </c>
      <c r="H493" s="2">
        <v>958000</v>
      </c>
      <c r="I493" s="2">
        <v>77920.288</v>
      </c>
    </row>
    <row r="494" spans="1:9" x14ac:dyDescent="0.25">
      <c r="A494" s="2" t="s">
        <v>3075</v>
      </c>
      <c r="B494" s="2" t="s">
        <v>3074</v>
      </c>
      <c r="C494" s="2" t="s">
        <v>3076</v>
      </c>
      <c r="D494" s="2" t="s">
        <v>3077</v>
      </c>
      <c r="E494" s="2" t="s">
        <v>26</v>
      </c>
      <c r="F494" s="2" t="s">
        <v>7</v>
      </c>
      <c r="G494" s="4">
        <v>43480</v>
      </c>
      <c r="H494" s="2">
        <v>405000</v>
      </c>
      <c r="I494" s="2">
        <v>25373.6738</v>
      </c>
    </row>
    <row r="495" spans="1:9" x14ac:dyDescent="0.25">
      <c r="A495" s="2" t="s">
        <v>11134</v>
      </c>
      <c r="B495" s="2" t="s">
        <v>11133</v>
      </c>
      <c r="C495" s="2" t="s">
        <v>11135</v>
      </c>
      <c r="D495" s="2" t="s">
        <v>11136</v>
      </c>
      <c r="E495" s="2" t="s">
        <v>26</v>
      </c>
      <c r="F495" s="2" t="s">
        <v>7</v>
      </c>
      <c r="G495" s="4">
        <v>43480</v>
      </c>
      <c r="H495" s="2">
        <v>544500</v>
      </c>
      <c r="I495" s="2">
        <v>32059.106199999998</v>
      </c>
    </row>
    <row r="496" spans="1:9" x14ac:dyDescent="0.25">
      <c r="A496" s="2" t="s">
        <v>5759</v>
      </c>
      <c r="B496" s="2" t="s">
        <v>5758</v>
      </c>
      <c r="C496" s="2" t="s">
        <v>5740</v>
      </c>
      <c r="D496" s="2" t="s">
        <v>5741</v>
      </c>
      <c r="E496" s="2" t="s">
        <v>26</v>
      </c>
      <c r="F496" s="2" t="s">
        <v>7</v>
      </c>
      <c r="G496" s="4">
        <v>43507</v>
      </c>
      <c r="H496" s="2">
        <v>864576</v>
      </c>
      <c r="I496" s="2">
        <v>41208.345500000003</v>
      </c>
    </row>
    <row r="497" spans="1:9" x14ac:dyDescent="0.25">
      <c r="A497" s="2" t="s">
        <v>4554</v>
      </c>
      <c r="B497" s="2" t="s">
        <v>4553</v>
      </c>
      <c r="C497" s="2" t="s">
        <v>4555</v>
      </c>
      <c r="D497" s="2" t="s">
        <v>4556</v>
      </c>
      <c r="E497" s="2" t="s">
        <v>26</v>
      </c>
      <c r="F497" s="2" t="s">
        <v>7</v>
      </c>
      <c r="G497" s="4">
        <v>43507</v>
      </c>
      <c r="H497" s="2">
        <v>7800000</v>
      </c>
      <c r="I497" s="2">
        <v>708851.71939999994</v>
      </c>
    </row>
    <row r="498" spans="1:9" x14ac:dyDescent="0.25">
      <c r="A498" s="2" t="s">
        <v>2711</v>
      </c>
      <c r="B498" s="2" t="s">
        <v>2710</v>
      </c>
      <c r="C498" s="2" t="s">
        <v>2712</v>
      </c>
      <c r="D498" s="2" t="s">
        <v>2713</v>
      </c>
      <c r="E498" s="2" t="s">
        <v>26</v>
      </c>
      <c r="F498" s="2" t="s">
        <v>7</v>
      </c>
      <c r="G498" s="4">
        <v>43544</v>
      </c>
      <c r="H498" s="2">
        <v>543000</v>
      </c>
      <c r="I498" s="2">
        <v>44945.085400000004</v>
      </c>
    </row>
    <row r="499" spans="1:9" x14ac:dyDescent="0.25">
      <c r="A499" s="2" t="s">
        <v>9238</v>
      </c>
      <c r="B499" s="2" t="s">
        <v>9237</v>
      </c>
      <c r="C499" s="2" t="s">
        <v>9239</v>
      </c>
      <c r="D499" s="2" t="s">
        <v>9240</v>
      </c>
      <c r="E499" s="2" t="s">
        <v>26</v>
      </c>
      <c r="F499" s="2" t="s">
        <v>7</v>
      </c>
      <c r="G499" s="4">
        <v>43482</v>
      </c>
      <c r="H499" s="2">
        <v>3049800</v>
      </c>
      <c r="I499" s="2">
        <v>178277.38649999999</v>
      </c>
    </row>
    <row r="500" spans="1:9" x14ac:dyDescent="0.25">
      <c r="A500" s="2" t="s">
        <v>9972</v>
      </c>
      <c r="B500" s="2" t="s">
        <v>9970</v>
      </c>
      <c r="C500" s="2" t="s">
        <v>9974</v>
      </c>
      <c r="D500" s="2" t="s">
        <v>9975</v>
      </c>
      <c r="E500" s="2" t="s">
        <v>26</v>
      </c>
      <c r="F500" s="2" t="s">
        <v>7</v>
      </c>
      <c r="G500" s="4">
        <v>43522</v>
      </c>
      <c r="H500" s="2">
        <v>430000</v>
      </c>
      <c r="I500" s="2">
        <v>25407.0625</v>
      </c>
    </row>
    <row r="501" spans="1:9" x14ac:dyDescent="0.25">
      <c r="A501" s="2" t="s">
        <v>4105</v>
      </c>
      <c r="B501" s="2" t="s">
        <v>4104</v>
      </c>
      <c r="C501" s="2" t="s">
        <v>4106</v>
      </c>
      <c r="D501" s="2" t="s">
        <v>4107</v>
      </c>
      <c r="E501" s="2" t="s">
        <v>26</v>
      </c>
      <c r="F501" s="2" t="s">
        <v>7</v>
      </c>
      <c r="G501" s="4">
        <v>43475</v>
      </c>
      <c r="H501" s="2">
        <v>3933332</v>
      </c>
      <c r="I501" s="2">
        <v>162618.5938</v>
      </c>
    </row>
    <row r="502" spans="1:9" x14ac:dyDescent="0.25">
      <c r="A502" s="2" t="s">
        <v>31</v>
      </c>
      <c r="B502" s="2" t="s">
        <v>30</v>
      </c>
      <c r="C502" s="2" t="s">
        <v>32</v>
      </c>
      <c r="D502" s="2" t="s">
        <v>33</v>
      </c>
      <c r="E502" s="2" t="s">
        <v>26</v>
      </c>
      <c r="F502" s="2" t="s">
        <v>7</v>
      </c>
      <c r="G502" s="4">
        <v>43480</v>
      </c>
      <c r="H502" s="2">
        <v>550000</v>
      </c>
      <c r="I502" s="2">
        <v>26632.439200000001</v>
      </c>
    </row>
    <row r="503" spans="1:9" x14ac:dyDescent="0.25">
      <c r="A503" s="2" t="s">
        <v>3833</v>
      </c>
      <c r="B503" s="2" t="s">
        <v>3832</v>
      </c>
      <c r="C503" s="2" t="s">
        <v>3834</v>
      </c>
      <c r="D503" s="2" t="s">
        <v>3835</v>
      </c>
      <c r="E503" s="2" t="s">
        <v>26</v>
      </c>
      <c r="F503" s="2" t="s">
        <v>7</v>
      </c>
      <c r="G503" s="4">
        <v>43615</v>
      </c>
      <c r="H503" s="2">
        <v>11353342</v>
      </c>
      <c r="I503" s="2">
        <v>544981.63899999997</v>
      </c>
    </row>
    <row r="504" spans="1:9" x14ac:dyDescent="0.25">
      <c r="A504" s="2" t="s">
        <v>10477</v>
      </c>
      <c r="B504" s="2" t="s">
        <v>10474</v>
      </c>
      <c r="C504" s="2" t="s">
        <v>10480</v>
      </c>
      <c r="D504" s="2" t="s">
        <v>10481</v>
      </c>
      <c r="E504" s="2" t="s">
        <v>26</v>
      </c>
      <c r="F504" s="2" t="s">
        <v>7</v>
      </c>
      <c r="G504" s="4">
        <v>43476</v>
      </c>
      <c r="H504" s="2">
        <v>898000</v>
      </c>
      <c r="I504" s="2">
        <v>61814.011299999998</v>
      </c>
    </row>
    <row r="505" spans="1:9" x14ac:dyDescent="0.25">
      <c r="A505" s="2" t="s">
        <v>9340</v>
      </c>
      <c r="B505" s="2" t="s">
        <v>9339</v>
      </c>
      <c r="C505" s="2" t="s">
        <v>9341</v>
      </c>
      <c r="D505" s="2" t="s">
        <v>9342</v>
      </c>
      <c r="E505" s="2" t="s">
        <v>26</v>
      </c>
      <c r="F505" s="2" t="s">
        <v>7</v>
      </c>
      <c r="G505" s="4">
        <v>43507</v>
      </c>
      <c r="H505" s="2">
        <v>1405925</v>
      </c>
      <c r="I505" s="2">
        <v>130884.9529</v>
      </c>
    </row>
    <row r="506" spans="1:9" x14ac:dyDescent="0.25">
      <c r="A506" s="2" t="s">
        <v>1092</v>
      </c>
      <c r="B506" s="2" t="s">
        <v>1091</v>
      </c>
      <c r="C506" s="2" t="s">
        <v>1093</v>
      </c>
      <c r="D506" s="2" t="s">
        <v>1094</v>
      </c>
      <c r="E506" s="2" t="s">
        <v>26</v>
      </c>
      <c r="F506" s="2" t="s">
        <v>7</v>
      </c>
      <c r="G506" s="4">
        <v>43532</v>
      </c>
      <c r="H506" s="2">
        <v>860000</v>
      </c>
      <c r="I506" s="2">
        <v>44813.864000000001</v>
      </c>
    </row>
    <row r="507" spans="1:9" x14ac:dyDescent="0.25">
      <c r="A507" s="2" t="s">
        <v>7567</v>
      </c>
      <c r="B507" s="2" t="s">
        <v>7566</v>
      </c>
      <c r="C507" s="2" t="s">
        <v>7568</v>
      </c>
      <c r="D507" s="2" t="s">
        <v>7569</v>
      </c>
      <c r="E507" s="2" t="s">
        <v>26</v>
      </c>
      <c r="F507" s="2" t="s">
        <v>7</v>
      </c>
      <c r="G507" s="4">
        <v>43480</v>
      </c>
      <c r="H507" s="2">
        <v>1985000</v>
      </c>
      <c r="I507" s="2">
        <v>125192.7406</v>
      </c>
    </row>
    <row r="508" spans="1:9" x14ac:dyDescent="0.25">
      <c r="A508" s="2" t="s">
        <v>11050</v>
      </c>
      <c r="B508" s="2" t="s">
        <v>11049</v>
      </c>
      <c r="C508" s="2" t="s">
        <v>11051</v>
      </c>
      <c r="D508" s="2" t="s">
        <v>11052</v>
      </c>
      <c r="E508" s="2" t="s">
        <v>26</v>
      </c>
      <c r="F508" s="2" t="s">
        <v>7</v>
      </c>
      <c r="G508" s="4">
        <v>43473</v>
      </c>
      <c r="H508" s="2">
        <v>2490000</v>
      </c>
      <c r="I508" s="2">
        <v>176107.3175</v>
      </c>
    </row>
    <row r="509" spans="1:9" x14ac:dyDescent="0.25">
      <c r="A509" s="2" t="s">
        <v>488</v>
      </c>
      <c r="B509" s="2" t="s">
        <v>487</v>
      </c>
      <c r="C509" s="2" t="s">
        <v>489</v>
      </c>
      <c r="D509" s="2" t="s">
        <v>490</v>
      </c>
      <c r="E509" s="2" t="s">
        <v>26</v>
      </c>
      <c r="F509" s="2" t="s">
        <v>7</v>
      </c>
      <c r="G509" s="4">
        <v>43532</v>
      </c>
      <c r="H509" s="2">
        <v>555000</v>
      </c>
      <c r="I509" s="2">
        <v>42558.536</v>
      </c>
    </row>
    <row r="510" spans="1:9" x14ac:dyDescent="0.25">
      <c r="A510" s="2" t="s">
        <v>8502</v>
      </c>
      <c r="B510" s="2" t="s">
        <v>8501</v>
      </c>
      <c r="C510" s="2" t="s">
        <v>8503</v>
      </c>
      <c r="D510" s="2" t="s">
        <v>8504</v>
      </c>
      <c r="E510" s="2" t="s">
        <v>26</v>
      </c>
      <c r="F510" s="2" t="s">
        <v>7</v>
      </c>
      <c r="G510" s="4">
        <v>43522</v>
      </c>
      <c r="H510" s="2">
        <v>2390000</v>
      </c>
      <c r="I510" s="2">
        <v>141538.38800000001</v>
      </c>
    </row>
    <row r="511" spans="1:9" x14ac:dyDescent="0.25">
      <c r="A511" s="2" t="s">
        <v>8909</v>
      </c>
      <c r="B511" s="2" t="s">
        <v>8907</v>
      </c>
      <c r="C511" s="2" t="s">
        <v>8912</v>
      </c>
      <c r="D511" s="2" t="s">
        <v>8913</v>
      </c>
      <c r="E511" s="2" t="s">
        <v>26</v>
      </c>
      <c r="F511" s="2" t="s">
        <v>7</v>
      </c>
      <c r="G511" s="4">
        <v>43479</v>
      </c>
      <c r="H511" s="2">
        <v>2997000</v>
      </c>
      <c r="I511" s="2">
        <v>176749.4148</v>
      </c>
    </row>
    <row r="512" spans="1:9" x14ac:dyDescent="0.25">
      <c r="A512" s="2" t="s">
        <v>6547</v>
      </c>
      <c r="B512" s="2" t="s">
        <v>6546</v>
      </c>
      <c r="C512" s="2" t="s">
        <v>6528</v>
      </c>
      <c r="D512" s="2" t="s">
        <v>6529</v>
      </c>
      <c r="E512" s="2" t="s">
        <v>26</v>
      </c>
      <c r="F512" s="2" t="s">
        <v>7</v>
      </c>
      <c r="G512" s="4">
        <v>43707</v>
      </c>
      <c r="H512" s="2">
        <v>209700</v>
      </c>
      <c r="I512" s="2">
        <v>9906.7188000000006</v>
      </c>
    </row>
    <row r="513" spans="1:9" x14ac:dyDescent="0.25">
      <c r="A513" s="2" t="s">
        <v>380</v>
      </c>
      <c r="B513" s="2" t="s">
        <v>379</v>
      </c>
      <c r="C513" s="2" t="s">
        <v>375</v>
      </c>
      <c r="D513" s="2" t="s">
        <v>376</v>
      </c>
      <c r="E513" s="2" t="s">
        <v>26</v>
      </c>
      <c r="F513" s="2" t="s">
        <v>7</v>
      </c>
      <c r="G513" s="4">
        <v>43473</v>
      </c>
      <c r="H513" s="2">
        <v>3960000</v>
      </c>
      <c r="I513" s="2">
        <v>365490.20030000003</v>
      </c>
    </row>
    <row r="514" spans="1:9" x14ac:dyDescent="0.25">
      <c r="A514" s="2" t="s">
        <v>3083</v>
      </c>
      <c r="B514" s="2" t="s">
        <v>3082</v>
      </c>
      <c r="C514" s="2" t="s">
        <v>3084</v>
      </c>
      <c r="D514" s="2" t="s">
        <v>3085</v>
      </c>
      <c r="E514" s="2" t="s">
        <v>26</v>
      </c>
      <c r="F514" s="2" t="s">
        <v>7</v>
      </c>
      <c r="G514" s="4">
        <v>43507</v>
      </c>
      <c r="H514" s="2">
        <v>2015000</v>
      </c>
      <c r="I514" s="2">
        <v>263216.03139999998</v>
      </c>
    </row>
    <row r="515" spans="1:9" x14ac:dyDescent="0.25">
      <c r="A515" s="2" t="s">
        <v>8427</v>
      </c>
      <c r="B515" s="2" t="s">
        <v>8426</v>
      </c>
      <c r="C515" s="2" t="s">
        <v>8394</v>
      </c>
      <c r="D515" s="2" t="s">
        <v>8395</v>
      </c>
      <c r="E515" s="2" t="s">
        <v>26</v>
      </c>
      <c r="F515" s="2" t="s">
        <v>7</v>
      </c>
      <c r="G515" s="4">
        <v>43545</v>
      </c>
      <c r="H515" s="2">
        <v>3400000</v>
      </c>
      <c r="I515" s="2">
        <v>251179.6428</v>
      </c>
    </row>
    <row r="516" spans="1:9" x14ac:dyDescent="0.25">
      <c r="A516" s="2" t="s">
        <v>5451</v>
      </c>
      <c r="B516" s="2" t="s">
        <v>5450</v>
      </c>
      <c r="C516" s="2" t="s">
        <v>5452</v>
      </c>
      <c r="D516" s="2" t="s">
        <v>5453</v>
      </c>
      <c r="E516" s="2" t="s">
        <v>26</v>
      </c>
      <c r="F516" s="2" t="s">
        <v>7</v>
      </c>
      <c r="G516" s="4">
        <v>43612</v>
      </c>
      <c r="H516" s="2">
        <v>2500000</v>
      </c>
      <c r="I516" s="2">
        <v>144003.3296</v>
      </c>
    </row>
    <row r="517" spans="1:9" x14ac:dyDescent="0.25">
      <c r="A517" s="2" t="s">
        <v>2143</v>
      </c>
      <c r="B517" s="2" t="s">
        <v>2142</v>
      </c>
      <c r="C517" s="2" t="s">
        <v>2144</v>
      </c>
      <c r="D517" s="2" t="s">
        <v>2145</v>
      </c>
      <c r="E517" s="2" t="s">
        <v>26</v>
      </c>
      <c r="F517" s="2" t="s">
        <v>7</v>
      </c>
      <c r="G517" s="4">
        <v>43502</v>
      </c>
      <c r="H517" s="2">
        <v>2912863</v>
      </c>
      <c r="I517" s="2">
        <v>265985.72779999999</v>
      </c>
    </row>
    <row r="518" spans="1:9" x14ac:dyDescent="0.25">
      <c r="A518" s="2" t="s">
        <v>1934</v>
      </c>
      <c r="B518" s="2" t="s">
        <v>1932</v>
      </c>
      <c r="C518" s="2" t="s">
        <v>1914</v>
      </c>
      <c r="D518" s="2" t="s">
        <v>1915</v>
      </c>
      <c r="E518" s="2" t="s">
        <v>26</v>
      </c>
      <c r="F518" s="2" t="s">
        <v>7</v>
      </c>
      <c r="G518" s="4">
        <v>43552</v>
      </c>
      <c r="H518" s="2">
        <v>3319000</v>
      </c>
      <c r="I518" s="2">
        <v>289228.80719999998</v>
      </c>
    </row>
    <row r="519" spans="1:9" x14ac:dyDescent="0.25">
      <c r="A519" s="2" t="s">
        <v>6671</v>
      </c>
      <c r="B519" s="2" t="s">
        <v>6670</v>
      </c>
      <c r="C519" s="2" t="s">
        <v>6672</v>
      </c>
      <c r="D519" s="2" t="s">
        <v>6673</v>
      </c>
      <c r="E519" s="2" t="s">
        <v>26</v>
      </c>
      <c r="F519" s="2" t="s">
        <v>7</v>
      </c>
      <c r="G519" s="4">
        <v>43501</v>
      </c>
      <c r="H519" s="2">
        <v>500000</v>
      </c>
      <c r="I519" s="2">
        <v>29509.251499999998</v>
      </c>
    </row>
    <row r="520" spans="1:9" x14ac:dyDescent="0.25">
      <c r="A520" s="2" t="s">
        <v>9589</v>
      </c>
      <c r="B520" s="2" t="s">
        <v>9588</v>
      </c>
      <c r="C520" s="2" t="s">
        <v>9590</v>
      </c>
      <c r="D520" s="2" t="s">
        <v>9591</v>
      </c>
      <c r="E520" s="2" t="s">
        <v>26</v>
      </c>
      <c r="F520" s="2" t="s">
        <v>7</v>
      </c>
      <c r="G520" s="4">
        <v>43530</v>
      </c>
      <c r="H520" s="2">
        <v>2516000</v>
      </c>
      <c r="I520" s="2">
        <v>190738.43049999999</v>
      </c>
    </row>
    <row r="521" spans="1:9" x14ac:dyDescent="0.25">
      <c r="A521" s="2" t="s">
        <v>794</v>
      </c>
      <c r="B521" s="2" t="s">
        <v>793</v>
      </c>
      <c r="C521" s="2" t="s">
        <v>795</v>
      </c>
      <c r="D521" s="2" t="s">
        <v>796</v>
      </c>
      <c r="E521" s="2" t="s">
        <v>26</v>
      </c>
      <c r="F521" s="2" t="s">
        <v>7</v>
      </c>
      <c r="G521" s="4">
        <v>43482</v>
      </c>
      <c r="H521" s="2">
        <v>2990000</v>
      </c>
      <c r="I521" s="2">
        <v>183364.72839999999</v>
      </c>
    </row>
    <row r="522" spans="1:9" x14ac:dyDescent="0.25">
      <c r="A522" s="2" t="s">
        <v>400</v>
      </c>
      <c r="B522" s="2" t="s">
        <v>399</v>
      </c>
      <c r="C522" s="2" t="s">
        <v>401</v>
      </c>
      <c r="D522" s="2" t="s">
        <v>402</v>
      </c>
      <c r="E522" s="2" t="s">
        <v>26</v>
      </c>
      <c r="F522" s="2" t="s">
        <v>7</v>
      </c>
      <c r="G522" s="4">
        <v>43503</v>
      </c>
      <c r="H522" s="2">
        <v>898000</v>
      </c>
      <c r="I522" s="2">
        <v>36612.752</v>
      </c>
    </row>
    <row r="523" spans="1:9" x14ac:dyDescent="0.25">
      <c r="A523" s="2" t="s">
        <v>10639</v>
      </c>
      <c r="B523" s="2" t="s">
        <v>10638</v>
      </c>
      <c r="C523" s="2" t="s">
        <v>10640</v>
      </c>
      <c r="D523" s="2" t="s">
        <v>10641</v>
      </c>
      <c r="E523" s="2" t="s">
        <v>26</v>
      </c>
      <c r="F523" s="2" t="s">
        <v>7</v>
      </c>
      <c r="G523" s="4">
        <v>43503</v>
      </c>
      <c r="H523" s="2">
        <v>225000</v>
      </c>
      <c r="I523" s="2">
        <v>13270.13</v>
      </c>
    </row>
    <row r="524" spans="1:9" x14ac:dyDescent="0.25">
      <c r="A524" s="2" t="s">
        <v>4101</v>
      </c>
      <c r="B524" s="2" t="s">
        <v>4100</v>
      </c>
      <c r="C524" s="2" t="s">
        <v>4102</v>
      </c>
      <c r="D524" s="2" t="s">
        <v>4103</v>
      </c>
      <c r="E524" s="2" t="s">
        <v>26</v>
      </c>
      <c r="F524" s="2" t="s">
        <v>7</v>
      </c>
      <c r="G524" s="4">
        <v>43530</v>
      </c>
      <c r="H524" s="2">
        <v>1481507</v>
      </c>
      <c r="I524" s="2">
        <v>88325.051200000002</v>
      </c>
    </row>
    <row r="525" spans="1:9" x14ac:dyDescent="0.25">
      <c r="A525" s="2" t="s">
        <v>9000</v>
      </c>
      <c r="B525" s="2" t="s">
        <v>8999</v>
      </c>
      <c r="C525" s="2" t="s">
        <v>8987</v>
      </c>
      <c r="D525" s="2" t="s">
        <v>8988</v>
      </c>
      <c r="E525" s="2" t="s">
        <v>26</v>
      </c>
      <c r="F525" s="2" t="s">
        <v>7</v>
      </c>
      <c r="G525" s="4">
        <v>43530</v>
      </c>
      <c r="H525" s="2">
        <v>581141</v>
      </c>
      <c r="I525" s="2">
        <v>32676.112499999999</v>
      </c>
    </row>
    <row r="526" spans="1:9" x14ac:dyDescent="0.25">
      <c r="A526" s="2" t="s">
        <v>1453</v>
      </c>
      <c r="B526" s="2" t="s">
        <v>1452</v>
      </c>
      <c r="C526" s="2" t="s">
        <v>1454</v>
      </c>
      <c r="D526" s="2" t="s">
        <v>1455</v>
      </c>
      <c r="E526" s="2" t="s">
        <v>26</v>
      </c>
      <c r="F526" s="2" t="s">
        <v>7</v>
      </c>
      <c r="G526" s="4">
        <v>43508</v>
      </c>
      <c r="H526" s="2">
        <v>2750000</v>
      </c>
      <c r="I526" s="2">
        <v>114622.2365</v>
      </c>
    </row>
    <row r="527" spans="1:9" x14ac:dyDescent="0.25">
      <c r="A527" s="2" t="s">
        <v>7075</v>
      </c>
      <c r="B527" s="2" t="s">
        <v>7074</v>
      </c>
      <c r="C527" s="2" t="s">
        <v>7000</v>
      </c>
      <c r="D527" s="2" t="s">
        <v>7001</v>
      </c>
      <c r="E527" s="2" t="s">
        <v>26</v>
      </c>
      <c r="F527" s="2" t="s">
        <v>1377</v>
      </c>
      <c r="G527" s="4">
        <v>43530</v>
      </c>
      <c r="H527" s="2">
        <v>430000</v>
      </c>
    </row>
    <row r="528" spans="1:9" x14ac:dyDescent="0.25">
      <c r="A528" s="2" t="s">
        <v>10579</v>
      </c>
      <c r="B528" s="2" t="s">
        <v>10578</v>
      </c>
      <c r="C528" s="2" t="s">
        <v>10580</v>
      </c>
      <c r="D528" s="2" t="s">
        <v>10581</v>
      </c>
      <c r="E528" s="2" t="s">
        <v>26</v>
      </c>
      <c r="F528" s="2" t="s">
        <v>7</v>
      </c>
      <c r="G528" s="4">
        <v>43476</v>
      </c>
      <c r="H528" s="2">
        <v>2456000</v>
      </c>
      <c r="I528" s="2">
        <v>196777.9166</v>
      </c>
    </row>
    <row r="529" spans="1:9" x14ac:dyDescent="0.25">
      <c r="A529" s="2" t="s">
        <v>4957</v>
      </c>
      <c r="B529" s="2" t="s">
        <v>4956</v>
      </c>
      <c r="C529" s="2" t="s">
        <v>4944</v>
      </c>
      <c r="D529" s="2" t="s">
        <v>4945</v>
      </c>
      <c r="E529" s="2" t="s">
        <v>26</v>
      </c>
      <c r="F529" s="2" t="s">
        <v>7</v>
      </c>
      <c r="G529" s="4">
        <v>43489</v>
      </c>
      <c r="H529" s="2">
        <v>1089000</v>
      </c>
      <c r="I529" s="2">
        <v>45396.946100000001</v>
      </c>
    </row>
    <row r="530" spans="1:9" x14ac:dyDescent="0.25">
      <c r="A530" s="2" t="s">
        <v>8267</v>
      </c>
      <c r="B530" s="2" t="s">
        <v>8266</v>
      </c>
      <c r="C530" s="2" t="s">
        <v>8268</v>
      </c>
      <c r="D530" s="2" t="s">
        <v>8269</v>
      </c>
      <c r="E530" s="2" t="s">
        <v>26</v>
      </c>
      <c r="F530" s="2" t="s">
        <v>7</v>
      </c>
      <c r="G530" s="4">
        <v>43480</v>
      </c>
      <c r="H530" s="2">
        <v>380000</v>
      </c>
      <c r="I530" s="2">
        <v>24273.170099999999</v>
      </c>
    </row>
    <row r="531" spans="1:9" x14ac:dyDescent="0.25">
      <c r="A531" s="2" t="s">
        <v>6783</v>
      </c>
      <c r="B531" s="2" t="s">
        <v>6782</v>
      </c>
      <c r="C531" s="2" t="s">
        <v>6784</v>
      </c>
      <c r="D531" s="2" t="s">
        <v>6785</v>
      </c>
      <c r="E531" s="2" t="s">
        <v>26</v>
      </c>
      <c r="F531" s="2" t="s">
        <v>7</v>
      </c>
      <c r="G531" s="4">
        <v>43769</v>
      </c>
      <c r="H531" s="2">
        <v>4324900</v>
      </c>
      <c r="I531" s="2">
        <v>210759.76420000001</v>
      </c>
    </row>
    <row r="532" spans="1:9" x14ac:dyDescent="0.25">
      <c r="A532" s="2" t="s">
        <v>4538</v>
      </c>
      <c r="B532" s="2" t="s">
        <v>4537</v>
      </c>
      <c r="C532" s="2" t="s">
        <v>4539</v>
      </c>
      <c r="D532" s="2" t="s">
        <v>4540</v>
      </c>
      <c r="E532" s="2" t="s">
        <v>26</v>
      </c>
      <c r="F532" s="2" t="s">
        <v>7</v>
      </c>
      <c r="G532" s="4">
        <v>43503</v>
      </c>
      <c r="H532" s="2">
        <v>1710000</v>
      </c>
      <c r="I532" s="2">
        <v>121402.5125</v>
      </c>
    </row>
    <row r="533" spans="1:9" x14ac:dyDescent="0.25">
      <c r="A533" s="2" t="s">
        <v>2839</v>
      </c>
      <c r="B533" s="2" t="s">
        <v>2838</v>
      </c>
      <c r="C533" s="2" t="s">
        <v>2840</v>
      </c>
      <c r="D533" s="2" t="s">
        <v>2841</v>
      </c>
      <c r="E533" s="2" t="s">
        <v>26</v>
      </c>
      <c r="F533" s="2" t="s">
        <v>7</v>
      </c>
      <c r="G533" s="4">
        <v>43522</v>
      </c>
      <c r="H533" s="2">
        <v>1925000</v>
      </c>
      <c r="I533" s="2">
        <v>113818.0575</v>
      </c>
    </row>
    <row r="534" spans="1:9" x14ac:dyDescent="0.25">
      <c r="A534" s="2" t="s">
        <v>9246</v>
      </c>
      <c r="B534" s="2" t="s">
        <v>9245</v>
      </c>
      <c r="C534" s="2" t="s">
        <v>9247</v>
      </c>
      <c r="D534" s="2" t="s">
        <v>9248</v>
      </c>
      <c r="E534" s="2" t="s">
        <v>26</v>
      </c>
      <c r="F534" s="2" t="s">
        <v>7</v>
      </c>
      <c r="G534" s="4">
        <v>43531</v>
      </c>
      <c r="H534" s="2">
        <v>1280000</v>
      </c>
      <c r="I534" s="2">
        <v>75595.164999999994</v>
      </c>
    </row>
    <row r="535" spans="1:9" x14ac:dyDescent="0.25">
      <c r="A535" s="2" t="s">
        <v>7319</v>
      </c>
      <c r="B535" s="2" t="s">
        <v>7318</v>
      </c>
      <c r="C535" s="2" t="s">
        <v>7320</v>
      </c>
      <c r="D535" s="2" t="s">
        <v>7321</v>
      </c>
      <c r="E535" s="2" t="s">
        <v>26</v>
      </c>
      <c r="F535" s="2" t="s">
        <v>7</v>
      </c>
      <c r="G535" s="4">
        <v>43531</v>
      </c>
      <c r="H535" s="2">
        <v>180000</v>
      </c>
      <c r="I535" s="2">
        <v>9130.2751000000007</v>
      </c>
    </row>
    <row r="536" spans="1:9" x14ac:dyDescent="0.25">
      <c r="A536" s="2" t="s">
        <v>7153</v>
      </c>
      <c r="B536" s="2" t="s">
        <v>7152</v>
      </c>
      <c r="C536" s="2" t="s">
        <v>7128</v>
      </c>
      <c r="D536" s="2" t="s">
        <v>7129</v>
      </c>
      <c r="E536" s="2" t="s">
        <v>26</v>
      </c>
      <c r="F536" s="2" t="s">
        <v>7</v>
      </c>
      <c r="G536" s="4">
        <v>43480</v>
      </c>
      <c r="H536" s="2">
        <v>2392500</v>
      </c>
      <c r="I536" s="2">
        <v>105862.96430000001</v>
      </c>
    </row>
    <row r="537" spans="1:9" x14ac:dyDescent="0.25">
      <c r="A537" s="2" t="s">
        <v>11465</v>
      </c>
      <c r="B537" s="2" t="s">
        <v>11461</v>
      </c>
      <c r="C537" s="2" t="s">
        <v>11466</v>
      </c>
      <c r="D537" s="2" t="s">
        <v>11467</v>
      </c>
      <c r="E537" s="2" t="s">
        <v>26</v>
      </c>
      <c r="F537" s="2" t="s">
        <v>7</v>
      </c>
      <c r="G537" s="4">
        <v>43530</v>
      </c>
      <c r="H537" s="2">
        <v>476918</v>
      </c>
      <c r="I537" s="2">
        <v>31465.257300000001</v>
      </c>
    </row>
    <row r="538" spans="1:9" x14ac:dyDescent="0.25">
      <c r="A538" s="2" t="s">
        <v>11464</v>
      </c>
      <c r="B538" s="2" t="s">
        <v>11460</v>
      </c>
      <c r="C538" s="2" t="s">
        <v>11466</v>
      </c>
      <c r="D538" s="2" t="s">
        <v>11467</v>
      </c>
      <c r="E538" s="2" t="s">
        <v>26</v>
      </c>
      <c r="F538" s="2" t="s">
        <v>7</v>
      </c>
      <c r="G538" s="4">
        <v>43549</v>
      </c>
      <c r="H538" s="2">
        <v>1633000</v>
      </c>
      <c r="I538" s="2">
        <v>113757.8441</v>
      </c>
    </row>
    <row r="539" spans="1:9" x14ac:dyDescent="0.25">
      <c r="A539" s="2" t="s">
        <v>11463</v>
      </c>
      <c r="B539" s="2" t="s">
        <v>11459</v>
      </c>
      <c r="C539" s="2" t="s">
        <v>11466</v>
      </c>
      <c r="D539" s="2" t="s">
        <v>11467</v>
      </c>
      <c r="E539" s="2" t="s">
        <v>26</v>
      </c>
      <c r="F539" s="2" t="s">
        <v>7</v>
      </c>
      <c r="G539" s="4">
        <v>43480</v>
      </c>
      <c r="H539" s="2">
        <v>950000</v>
      </c>
      <c r="I539" s="2">
        <v>64952.087899999999</v>
      </c>
    </row>
    <row r="540" spans="1:9" x14ac:dyDescent="0.25">
      <c r="A540" s="2" t="s">
        <v>11462</v>
      </c>
      <c r="B540" s="2" t="s">
        <v>11458</v>
      </c>
      <c r="C540" s="2" t="s">
        <v>11466</v>
      </c>
      <c r="D540" s="2" t="s">
        <v>11467</v>
      </c>
      <c r="E540" s="2" t="s">
        <v>26</v>
      </c>
      <c r="F540" s="2" t="s">
        <v>7</v>
      </c>
      <c r="G540" s="4">
        <v>43530</v>
      </c>
      <c r="H540" s="2">
        <v>4899000</v>
      </c>
      <c r="I540" s="2">
        <v>342412.85499999998</v>
      </c>
    </row>
    <row r="541" spans="1:9" x14ac:dyDescent="0.25">
      <c r="A541" s="2" t="s">
        <v>3745</v>
      </c>
      <c r="B541" s="2" t="s">
        <v>3744</v>
      </c>
      <c r="C541" s="2" t="s">
        <v>3746</v>
      </c>
      <c r="D541" s="2" t="s">
        <v>3747</v>
      </c>
      <c r="E541" s="2" t="s">
        <v>26</v>
      </c>
      <c r="F541" s="2" t="s">
        <v>7</v>
      </c>
      <c r="G541" s="4">
        <v>43482</v>
      </c>
      <c r="H541" s="2">
        <v>919600</v>
      </c>
      <c r="I541" s="2">
        <v>56367.407599999999</v>
      </c>
    </row>
    <row r="542" spans="1:9" x14ac:dyDescent="0.25">
      <c r="A542" s="2" t="s">
        <v>10405</v>
      </c>
      <c r="B542" s="2" t="s">
        <v>10403</v>
      </c>
      <c r="C542" s="2" t="s">
        <v>10408</v>
      </c>
      <c r="D542" s="2" t="s">
        <v>10409</v>
      </c>
      <c r="E542" s="2" t="s">
        <v>26</v>
      </c>
      <c r="F542" s="2" t="s">
        <v>7</v>
      </c>
      <c r="G542" s="4">
        <v>43535</v>
      </c>
      <c r="H542" s="2">
        <v>3958000</v>
      </c>
      <c r="I542" s="2">
        <v>193474.74410000001</v>
      </c>
    </row>
    <row r="543" spans="1:9" x14ac:dyDescent="0.25">
      <c r="A543" s="2" t="s">
        <v>2049</v>
      </c>
      <c r="B543" s="2" t="s">
        <v>2048</v>
      </c>
      <c r="C543" s="2" t="s">
        <v>2040</v>
      </c>
      <c r="D543" s="2" t="s">
        <v>2041</v>
      </c>
      <c r="E543" s="2" t="s">
        <v>26</v>
      </c>
      <c r="F543" s="2" t="s">
        <v>7</v>
      </c>
      <c r="G543" s="4">
        <v>43749</v>
      </c>
      <c r="H543" s="2">
        <v>998000</v>
      </c>
      <c r="I543" s="2">
        <v>63289.199699999997</v>
      </c>
    </row>
    <row r="544" spans="1:9" x14ac:dyDescent="0.25">
      <c r="A544" s="2" t="s">
        <v>6535</v>
      </c>
      <c r="B544" s="2" t="s">
        <v>6534</v>
      </c>
      <c r="C544" s="2" t="s">
        <v>6474</v>
      </c>
      <c r="D544" s="2" t="s">
        <v>6475</v>
      </c>
      <c r="E544" s="2" t="s">
        <v>26</v>
      </c>
      <c r="F544" s="2" t="s">
        <v>7</v>
      </c>
      <c r="G544" s="4">
        <v>43502</v>
      </c>
      <c r="H544" s="2">
        <v>1200000</v>
      </c>
      <c r="I544" s="2">
        <v>78320.136799999993</v>
      </c>
    </row>
    <row r="545" spans="1:9" x14ac:dyDescent="0.25">
      <c r="A545" s="2" t="s">
        <v>5623</v>
      </c>
      <c r="B545" s="2" t="s">
        <v>5622</v>
      </c>
      <c r="C545" s="2" t="s">
        <v>5624</v>
      </c>
      <c r="D545" s="2" t="s">
        <v>5625</v>
      </c>
      <c r="E545" s="2" t="s">
        <v>26</v>
      </c>
      <c r="F545" s="2" t="s">
        <v>7</v>
      </c>
      <c r="G545" s="4">
        <v>43482</v>
      </c>
      <c r="H545" s="2">
        <v>5500000</v>
      </c>
      <c r="I545" s="2">
        <v>353786.17599999998</v>
      </c>
    </row>
    <row r="546" spans="1:9" x14ac:dyDescent="0.25">
      <c r="A546" s="2" t="s">
        <v>552</v>
      </c>
      <c r="B546" s="2" t="s">
        <v>551</v>
      </c>
      <c r="C546" s="2" t="s">
        <v>553</v>
      </c>
      <c r="D546" s="2" t="s">
        <v>554</v>
      </c>
      <c r="E546" s="2" t="s">
        <v>26</v>
      </c>
      <c r="F546" s="2" t="s">
        <v>7</v>
      </c>
      <c r="G546" s="4">
        <v>43479</v>
      </c>
      <c r="H546" s="2">
        <v>1508562</v>
      </c>
      <c r="I546" s="2">
        <v>70821.183999999994</v>
      </c>
    </row>
    <row r="547" spans="1:9" x14ac:dyDescent="0.25">
      <c r="A547" s="2" t="s">
        <v>6863</v>
      </c>
      <c r="B547" s="2" t="s">
        <v>6862</v>
      </c>
      <c r="C547" s="2" t="s">
        <v>6864</v>
      </c>
      <c r="D547" s="2" t="s">
        <v>6865</v>
      </c>
      <c r="E547" s="2" t="s">
        <v>26</v>
      </c>
      <c r="F547" s="2" t="s">
        <v>7</v>
      </c>
      <c r="G547" s="4">
        <v>43564</v>
      </c>
      <c r="H547" s="2">
        <v>450000</v>
      </c>
      <c r="I547" s="2">
        <v>33836.754399999998</v>
      </c>
    </row>
    <row r="548" spans="1:9" x14ac:dyDescent="0.25">
      <c r="A548" s="2" t="s">
        <v>5669</v>
      </c>
      <c r="B548" s="2" t="s">
        <v>5668</v>
      </c>
      <c r="C548" s="2" t="s">
        <v>5670</v>
      </c>
      <c r="D548" s="2" t="s">
        <v>5671</v>
      </c>
      <c r="E548" s="2" t="s">
        <v>26</v>
      </c>
      <c r="F548" s="2" t="s">
        <v>7</v>
      </c>
      <c r="G548" s="4">
        <v>43480</v>
      </c>
      <c r="H548" s="2">
        <v>2340000</v>
      </c>
      <c r="I548" s="2">
        <v>254703.24979999999</v>
      </c>
    </row>
    <row r="549" spans="1:9" x14ac:dyDescent="0.25">
      <c r="A549" s="2" t="s">
        <v>2233</v>
      </c>
      <c r="B549" s="2" t="s">
        <v>2232</v>
      </c>
      <c r="C549" s="2" t="s">
        <v>2234</v>
      </c>
      <c r="D549" s="2" t="s">
        <v>2235</v>
      </c>
      <c r="E549" s="2" t="s">
        <v>26</v>
      </c>
      <c r="F549" s="2" t="s">
        <v>7</v>
      </c>
      <c r="G549" s="4">
        <v>43472</v>
      </c>
      <c r="H549" s="2">
        <v>1531000</v>
      </c>
      <c r="I549" s="2">
        <v>93643.034599999999</v>
      </c>
    </row>
    <row r="550" spans="1:9" x14ac:dyDescent="0.25">
      <c r="A550" s="2" t="s">
        <v>10163</v>
      </c>
      <c r="B550" s="2" t="s">
        <v>10161</v>
      </c>
      <c r="C550" s="2" t="s">
        <v>10140</v>
      </c>
      <c r="D550" s="2" t="s">
        <v>10141</v>
      </c>
      <c r="E550" s="2" t="s">
        <v>26</v>
      </c>
      <c r="F550" s="2" t="s">
        <v>7</v>
      </c>
      <c r="G550" s="4">
        <v>43476</v>
      </c>
      <c r="H550" s="2">
        <v>1597721</v>
      </c>
      <c r="I550" s="2">
        <v>109717.9675</v>
      </c>
    </row>
    <row r="551" spans="1:9" x14ac:dyDescent="0.25">
      <c r="A551" s="2" t="s">
        <v>6941</v>
      </c>
      <c r="B551" s="2" t="s">
        <v>6940</v>
      </c>
      <c r="C551" s="2" t="s">
        <v>6938</v>
      </c>
      <c r="D551" s="2" t="s">
        <v>6939</v>
      </c>
      <c r="E551" s="2" t="s">
        <v>26</v>
      </c>
      <c r="F551" s="2" t="s">
        <v>7</v>
      </c>
      <c r="G551" s="4">
        <v>43483</v>
      </c>
      <c r="H551" s="2">
        <v>195900</v>
      </c>
      <c r="I551" s="2">
        <v>13332.959800000001</v>
      </c>
    </row>
    <row r="552" spans="1:9" x14ac:dyDescent="0.25">
      <c r="A552" s="2" t="s">
        <v>1611</v>
      </c>
      <c r="B552" s="2" t="s">
        <v>1610</v>
      </c>
      <c r="C552" s="2" t="s">
        <v>1341</v>
      </c>
      <c r="D552" s="2" t="s">
        <v>1342</v>
      </c>
      <c r="E552" s="2" t="s">
        <v>26</v>
      </c>
      <c r="F552" s="2" t="s">
        <v>7</v>
      </c>
      <c r="G552" s="4">
        <v>43482</v>
      </c>
      <c r="H552" s="2">
        <v>1490000</v>
      </c>
      <c r="I552" s="2">
        <v>87981.041700000002</v>
      </c>
    </row>
    <row r="553" spans="1:9" x14ac:dyDescent="0.25">
      <c r="A553" s="2" t="s">
        <v>11653</v>
      </c>
      <c r="B553" s="2" t="s">
        <v>11650</v>
      </c>
      <c r="C553" s="2" t="s">
        <v>11655</v>
      </c>
      <c r="D553" s="2" t="s">
        <v>11656</v>
      </c>
      <c r="E553" s="2" t="s">
        <v>26</v>
      </c>
      <c r="F553" s="2" t="s">
        <v>7</v>
      </c>
      <c r="G553" s="4">
        <v>43530</v>
      </c>
      <c r="H553" s="2">
        <v>7500000</v>
      </c>
      <c r="I553" s="2">
        <v>708472.43330000003</v>
      </c>
    </row>
    <row r="554" spans="1:9" x14ac:dyDescent="0.25">
      <c r="A554" s="2" t="s">
        <v>10164</v>
      </c>
      <c r="B554" s="2" t="s">
        <v>10162</v>
      </c>
      <c r="C554" s="2" t="s">
        <v>10140</v>
      </c>
      <c r="D554" s="2" t="s">
        <v>10141</v>
      </c>
      <c r="E554" s="2" t="s">
        <v>26</v>
      </c>
      <c r="F554" s="2" t="s">
        <v>7</v>
      </c>
      <c r="G554" s="4">
        <v>43476</v>
      </c>
      <c r="H554" s="2">
        <v>2325000</v>
      </c>
      <c r="I554" s="2">
        <v>159663.8725</v>
      </c>
    </row>
    <row r="555" spans="1:9" x14ac:dyDescent="0.25">
      <c r="A555" s="2" t="s">
        <v>2229</v>
      </c>
      <c r="B555" s="2" t="s">
        <v>2228</v>
      </c>
      <c r="C555" s="2" t="s">
        <v>2230</v>
      </c>
      <c r="D555" s="2" t="s">
        <v>2231</v>
      </c>
      <c r="E555" s="2" t="s">
        <v>26</v>
      </c>
      <c r="F555" s="2" t="s">
        <v>7</v>
      </c>
      <c r="G555" s="4">
        <v>43594</v>
      </c>
      <c r="H555" s="2">
        <v>1500200</v>
      </c>
      <c r="I555" s="2">
        <v>89695.646599999993</v>
      </c>
    </row>
    <row r="556" spans="1:9" x14ac:dyDescent="0.25">
      <c r="A556" s="2" t="s">
        <v>9060</v>
      </c>
      <c r="B556" s="2" t="s">
        <v>9059</v>
      </c>
      <c r="C556" s="2" t="s">
        <v>8971</v>
      </c>
      <c r="D556" s="2" t="s">
        <v>8972</v>
      </c>
      <c r="E556" s="2" t="s">
        <v>26</v>
      </c>
      <c r="F556" s="2" t="s">
        <v>7</v>
      </c>
      <c r="G556" s="4">
        <v>43501</v>
      </c>
      <c r="H556" s="2">
        <v>2160938</v>
      </c>
      <c r="I556" s="2">
        <v>148606.1416</v>
      </c>
    </row>
    <row r="557" spans="1:9" x14ac:dyDescent="0.25">
      <c r="A557" s="2" t="s">
        <v>10085</v>
      </c>
      <c r="B557" s="2" t="s">
        <v>10084</v>
      </c>
      <c r="C557" s="2" t="s">
        <v>10086</v>
      </c>
      <c r="D557" s="2" t="s">
        <v>10087</v>
      </c>
      <c r="E557" s="2" t="s">
        <v>26</v>
      </c>
      <c r="F557" s="2" t="s">
        <v>7</v>
      </c>
      <c r="G557" s="4">
        <v>43523</v>
      </c>
      <c r="H557" s="2">
        <v>4000000</v>
      </c>
      <c r="I557" s="2">
        <v>239811.44560000001</v>
      </c>
    </row>
    <row r="558" spans="1:9" x14ac:dyDescent="0.25">
      <c r="A558" s="2" t="s">
        <v>5194</v>
      </c>
      <c r="B558" s="2" t="s">
        <v>5191</v>
      </c>
      <c r="C558" s="2" t="s">
        <v>5168</v>
      </c>
      <c r="D558" s="2" t="s">
        <v>5169</v>
      </c>
      <c r="E558" s="2" t="s">
        <v>26</v>
      </c>
      <c r="F558" s="2" t="s">
        <v>7</v>
      </c>
      <c r="G558" s="4">
        <v>43545</v>
      </c>
      <c r="H558" s="2">
        <v>2500000</v>
      </c>
      <c r="I558" s="2">
        <v>192892.52249999999</v>
      </c>
    </row>
    <row r="559" spans="1:9" x14ac:dyDescent="0.25">
      <c r="A559" s="2" t="s">
        <v>7721</v>
      </c>
      <c r="B559" s="2" t="s">
        <v>7720</v>
      </c>
      <c r="C559" s="2" t="s">
        <v>7722</v>
      </c>
      <c r="D559" s="2" t="s">
        <v>7723</v>
      </c>
      <c r="E559" s="2" t="s">
        <v>26</v>
      </c>
      <c r="F559" s="2" t="s">
        <v>7</v>
      </c>
      <c r="G559" s="4">
        <v>43479</v>
      </c>
      <c r="H559" s="2">
        <v>500000</v>
      </c>
      <c r="I559" s="2">
        <v>29144.3459</v>
      </c>
    </row>
    <row r="560" spans="1:9" x14ac:dyDescent="0.25">
      <c r="A560" s="2" t="s">
        <v>5195</v>
      </c>
      <c r="B560" s="2" t="s">
        <v>5192</v>
      </c>
      <c r="C560" s="2" t="s">
        <v>5168</v>
      </c>
      <c r="D560" s="2" t="s">
        <v>5169</v>
      </c>
      <c r="E560" s="2" t="s">
        <v>26</v>
      </c>
      <c r="F560" s="2" t="s">
        <v>7</v>
      </c>
      <c r="G560" s="4">
        <v>43521</v>
      </c>
      <c r="H560" s="2">
        <v>3695000</v>
      </c>
      <c r="I560" s="2">
        <v>232609.6966</v>
      </c>
    </row>
    <row r="561" spans="1:9" x14ac:dyDescent="0.25">
      <c r="A561" s="2" t="s">
        <v>8947</v>
      </c>
      <c r="B561" s="2" t="s">
        <v>8944</v>
      </c>
      <c r="C561" s="2" t="s">
        <v>8949</v>
      </c>
      <c r="D561" s="2" t="s">
        <v>8950</v>
      </c>
      <c r="E561" s="2" t="s">
        <v>26</v>
      </c>
      <c r="F561" s="2" t="s">
        <v>7</v>
      </c>
      <c r="G561" s="4">
        <v>43482</v>
      </c>
      <c r="H561" s="2">
        <v>1215000</v>
      </c>
      <c r="I561" s="2">
        <v>72135.909199999995</v>
      </c>
    </row>
    <row r="562" spans="1:9" x14ac:dyDescent="0.25">
      <c r="A562" s="2" t="s">
        <v>9144</v>
      </c>
      <c r="B562" s="2" t="s">
        <v>9143</v>
      </c>
      <c r="C562" s="2" t="s">
        <v>9145</v>
      </c>
      <c r="D562" s="2" t="s">
        <v>9146</v>
      </c>
      <c r="E562" s="2" t="s">
        <v>26</v>
      </c>
      <c r="F562" s="2" t="s">
        <v>7</v>
      </c>
      <c r="G562" s="4">
        <v>43564</v>
      </c>
      <c r="H562" s="2">
        <v>1240671</v>
      </c>
      <c r="I562" s="2">
        <v>46102.993699999999</v>
      </c>
    </row>
    <row r="563" spans="1:9" x14ac:dyDescent="0.25">
      <c r="A563" s="2" t="s">
        <v>10721</v>
      </c>
      <c r="B563" s="2" t="s">
        <v>10720</v>
      </c>
      <c r="C563" s="2" t="s">
        <v>10722</v>
      </c>
      <c r="D563" s="2" t="s">
        <v>10723</v>
      </c>
      <c r="E563" s="2" t="s">
        <v>26</v>
      </c>
      <c r="F563" s="2" t="s">
        <v>7</v>
      </c>
      <c r="G563" s="4">
        <v>43531</v>
      </c>
      <c r="H563" s="2">
        <v>871200</v>
      </c>
      <c r="I563" s="2">
        <v>80561.220300000001</v>
      </c>
    </row>
    <row r="564" spans="1:9" x14ac:dyDescent="0.25">
      <c r="A564" s="2" t="s">
        <v>4428</v>
      </c>
      <c r="B564" s="2" t="s">
        <v>4426</v>
      </c>
      <c r="C564" s="2" t="s">
        <v>4385</v>
      </c>
      <c r="D564" s="2" t="s">
        <v>4386</v>
      </c>
      <c r="E564" s="2" t="s">
        <v>26</v>
      </c>
      <c r="F564" s="2" t="s">
        <v>7</v>
      </c>
      <c r="G564" s="4">
        <v>43479</v>
      </c>
      <c r="H564" s="2">
        <v>7231745</v>
      </c>
      <c r="I564" s="2">
        <v>424827.15629999997</v>
      </c>
    </row>
    <row r="565" spans="1:9" x14ac:dyDescent="0.25">
      <c r="A565" s="2" t="s">
        <v>8213</v>
      </c>
      <c r="B565" s="2" t="s">
        <v>8211</v>
      </c>
      <c r="C565" s="2" t="s">
        <v>8188</v>
      </c>
      <c r="D565" s="2" t="s">
        <v>8189</v>
      </c>
      <c r="E565" s="2" t="s">
        <v>26</v>
      </c>
      <c r="F565" s="2" t="s">
        <v>7</v>
      </c>
      <c r="G565" s="4">
        <v>43480</v>
      </c>
      <c r="H565" s="2">
        <v>404000</v>
      </c>
      <c r="I565" s="2">
        <v>19201.911700000001</v>
      </c>
    </row>
    <row r="566" spans="1:9" x14ac:dyDescent="0.25">
      <c r="A566" s="2" t="s">
        <v>7959</v>
      </c>
      <c r="B566" s="2" t="s">
        <v>7958</v>
      </c>
      <c r="C566" s="2" t="s">
        <v>7960</v>
      </c>
      <c r="D566" s="2" t="s">
        <v>7961</v>
      </c>
      <c r="E566" s="2" t="s">
        <v>26</v>
      </c>
      <c r="F566" s="2" t="s">
        <v>7</v>
      </c>
      <c r="G566" s="4">
        <v>43495</v>
      </c>
      <c r="H566" s="2">
        <v>2420000</v>
      </c>
      <c r="I566" s="2">
        <v>150102.20920000001</v>
      </c>
    </row>
    <row r="567" spans="1:9" x14ac:dyDescent="0.25">
      <c r="A567" s="2" t="s">
        <v>3529</v>
      </c>
      <c r="B567" s="2" t="s">
        <v>3528</v>
      </c>
      <c r="C567" s="2" t="s">
        <v>3445</v>
      </c>
      <c r="D567" s="2" t="s">
        <v>3446</v>
      </c>
      <c r="E567" s="2" t="s">
        <v>26</v>
      </c>
      <c r="F567" s="2" t="s">
        <v>7</v>
      </c>
      <c r="G567" s="4">
        <v>43479</v>
      </c>
      <c r="H567" s="2">
        <v>1049000</v>
      </c>
      <c r="I567" s="2">
        <v>89585.791299999997</v>
      </c>
    </row>
    <row r="568" spans="1:9" x14ac:dyDescent="0.25">
      <c r="A568" s="2" t="s">
        <v>10160</v>
      </c>
      <c r="B568" s="2" t="s">
        <v>10159</v>
      </c>
      <c r="C568" s="2" t="s">
        <v>10140</v>
      </c>
      <c r="D568" s="2" t="s">
        <v>10141</v>
      </c>
      <c r="E568" s="2" t="s">
        <v>26</v>
      </c>
      <c r="F568" s="2" t="s">
        <v>7</v>
      </c>
      <c r="G568" s="4">
        <v>43476</v>
      </c>
      <c r="H568" s="2">
        <v>1367720</v>
      </c>
      <c r="I568" s="2">
        <v>93842.164999999994</v>
      </c>
    </row>
    <row r="569" spans="1:9" x14ac:dyDescent="0.25">
      <c r="A569" s="2" t="s">
        <v>6627</v>
      </c>
      <c r="B569" s="2" t="s">
        <v>6626</v>
      </c>
      <c r="C569" s="2" t="s">
        <v>6628</v>
      </c>
      <c r="D569" s="2" t="s">
        <v>6629</v>
      </c>
      <c r="E569" s="2" t="s">
        <v>26</v>
      </c>
      <c r="F569" s="2" t="s">
        <v>7</v>
      </c>
      <c r="G569" s="4">
        <v>43489</v>
      </c>
      <c r="H569" s="2">
        <v>677000</v>
      </c>
      <c r="I569" s="2">
        <v>36940.365400000002</v>
      </c>
    </row>
    <row r="570" spans="1:9" x14ac:dyDescent="0.25">
      <c r="A570" s="2" t="s">
        <v>6075</v>
      </c>
      <c r="B570" s="2" t="s">
        <v>6074</v>
      </c>
      <c r="C570" s="2" t="s">
        <v>6076</v>
      </c>
      <c r="D570" s="2" t="s">
        <v>6077</v>
      </c>
      <c r="E570" s="2" t="s">
        <v>26</v>
      </c>
      <c r="F570" s="2" t="s">
        <v>7</v>
      </c>
      <c r="G570" s="4">
        <v>43607</v>
      </c>
      <c r="H570" s="2">
        <v>393784</v>
      </c>
      <c r="I570" s="2">
        <v>13867.882299999999</v>
      </c>
    </row>
    <row r="571" spans="1:9" x14ac:dyDescent="0.25">
      <c r="A571" s="2" t="s">
        <v>9220</v>
      </c>
      <c r="B571" s="2" t="s">
        <v>9219</v>
      </c>
      <c r="C571" s="2" t="s">
        <v>9221</v>
      </c>
      <c r="D571" s="2" t="s">
        <v>9222</v>
      </c>
      <c r="E571" s="2" t="s">
        <v>26</v>
      </c>
      <c r="F571" s="2" t="s">
        <v>7</v>
      </c>
      <c r="G571" s="4">
        <v>43546</v>
      </c>
      <c r="H571" s="2">
        <v>6090420</v>
      </c>
      <c r="I571" s="2">
        <v>355180.1974</v>
      </c>
    </row>
    <row r="572" spans="1:9" x14ac:dyDescent="0.25">
      <c r="A572" s="2" t="s">
        <v>3302</v>
      </c>
      <c r="B572" s="2" t="s">
        <v>3301</v>
      </c>
      <c r="C572" s="2" t="s">
        <v>3259</v>
      </c>
      <c r="D572" s="2" t="s">
        <v>3260</v>
      </c>
      <c r="E572" s="2" t="s">
        <v>26</v>
      </c>
      <c r="F572" s="2" t="s">
        <v>7</v>
      </c>
      <c r="G572" s="4">
        <v>43480</v>
      </c>
      <c r="H572" s="2">
        <v>238500</v>
      </c>
      <c r="I572" s="2">
        <v>16006.7238</v>
      </c>
    </row>
    <row r="573" spans="1:9" x14ac:dyDescent="0.25">
      <c r="A573" s="2" t="s">
        <v>11385</v>
      </c>
      <c r="B573" s="2" t="s">
        <v>11384</v>
      </c>
      <c r="C573" s="2" t="s">
        <v>11386</v>
      </c>
      <c r="D573" s="2" t="s">
        <v>11387</v>
      </c>
      <c r="E573" s="2" t="s">
        <v>26</v>
      </c>
      <c r="F573" s="2" t="s">
        <v>7</v>
      </c>
      <c r="G573" s="4">
        <v>43495</v>
      </c>
      <c r="H573" s="2">
        <v>369400</v>
      </c>
      <c r="I573" s="2">
        <v>12198.278700000001</v>
      </c>
    </row>
    <row r="574" spans="1:9" x14ac:dyDescent="0.25">
      <c r="A574" s="2" t="s">
        <v>6937</v>
      </c>
      <c r="B574" s="2" t="s">
        <v>6936</v>
      </c>
      <c r="C574" s="2" t="s">
        <v>6938</v>
      </c>
      <c r="D574" s="2" t="s">
        <v>6939</v>
      </c>
      <c r="E574" s="2" t="s">
        <v>26</v>
      </c>
      <c r="F574" s="2" t="s">
        <v>7</v>
      </c>
      <c r="G574" s="4">
        <v>43483</v>
      </c>
      <c r="H574" s="2">
        <v>462870</v>
      </c>
      <c r="I574" s="2">
        <v>31557.3099</v>
      </c>
    </row>
    <row r="575" spans="1:9" x14ac:dyDescent="0.25">
      <c r="A575" s="2" t="s">
        <v>8212</v>
      </c>
      <c r="B575" s="2" t="s">
        <v>8210</v>
      </c>
      <c r="C575" s="2" t="s">
        <v>8214</v>
      </c>
      <c r="D575" s="2" t="s">
        <v>8215</v>
      </c>
      <c r="E575" s="2" t="s">
        <v>26</v>
      </c>
      <c r="F575" s="2" t="s">
        <v>7</v>
      </c>
      <c r="G575" s="4">
        <v>43480</v>
      </c>
      <c r="H575" s="2">
        <v>1600000</v>
      </c>
      <c r="I575" s="2">
        <v>87977.166400000002</v>
      </c>
    </row>
    <row r="576" spans="1:9" x14ac:dyDescent="0.25">
      <c r="A576" s="2" t="s">
        <v>3896</v>
      </c>
      <c r="B576" s="2" t="s">
        <v>3894</v>
      </c>
      <c r="C576" s="2" t="s">
        <v>3898</v>
      </c>
      <c r="D576" s="2" t="s">
        <v>3899</v>
      </c>
      <c r="E576" s="2" t="s">
        <v>26</v>
      </c>
      <c r="F576" s="2" t="s">
        <v>7</v>
      </c>
      <c r="G576" s="4">
        <v>43501</v>
      </c>
      <c r="H576" s="2">
        <v>300160</v>
      </c>
      <c r="I576" s="2">
        <v>29757.802299999999</v>
      </c>
    </row>
    <row r="577" spans="1:9" x14ac:dyDescent="0.25">
      <c r="A577" s="2" t="s">
        <v>3897</v>
      </c>
      <c r="B577" s="2" t="s">
        <v>3895</v>
      </c>
      <c r="C577" s="2" t="s">
        <v>3900</v>
      </c>
      <c r="D577" s="2" t="s">
        <v>3901</v>
      </c>
      <c r="E577" s="2" t="s">
        <v>26</v>
      </c>
      <c r="F577" s="2" t="s">
        <v>7</v>
      </c>
      <c r="G577" s="4">
        <v>43523</v>
      </c>
      <c r="H577" s="2">
        <v>3150000</v>
      </c>
      <c r="I577" s="2">
        <v>219630.39749999999</v>
      </c>
    </row>
    <row r="578" spans="1:9" x14ac:dyDescent="0.25">
      <c r="A578" s="2" t="s">
        <v>4275</v>
      </c>
      <c r="B578" s="2" t="s">
        <v>4273</v>
      </c>
      <c r="C578" s="2" t="s">
        <v>4218</v>
      </c>
      <c r="D578" s="2" t="s">
        <v>4219</v>
      </c>
      <c r="E578" s="2" t="s">
        <v>26</v>
      </c>
      <c r="F578" s="2" t="s">
        <v>7</v>
      </c>
      <c r="G578" s="4">
        <v>43480</v>
      </c>
      <c r="H578" s="2">
        <v>1289083.72</v>
      </c>
      <c r="I578" s="2">
        <v>74598.351200000005</v>
      </c>
    </row>
    <row r="579" spans="1:9" x14ac:dyDescent="0.25">
      <c r="A579" s="2" t="s">
        <v>5193</v>
      </c>
      <c r="B579" s="2" t="s">
        <v>5190</v>
      </c>
      <c r="C579" s="2" t="s">
        <v>5196</v>
      </c>
      <c r="D579" s="2" t="s">
        <v>5197</v>
      </c>
      <c r="E579" s="2" t="s">
        <v>26</v>
      </c>
      <c r="F579" s="2" t="s">
        <v>7</v>
      </c>
      <c r="G579" s="4">
        <v>43507</v>
      </c>
      <c r="H579" s="2">
        <v>460000</v>
      </c>
      <c r="I579" s="2">
        <v>26541.254799999999</v>
      </c>
    </row>
    <row r="580" spans="1:9" x14ac:dyDescent="0.25">
      <c r="A580" s="2" t="s">
        <v>9933</v>
      </c>
      <c r="B580" s="2" t="s">
        <v>9932</v>
      </c>
      <c r="C580" s="2" t="s">
        <v>9934</v>
      </c>
      <c r="D580" s="2" t="s">
        <v>9935</v>
      </c>
      <c r="E580" s="2" t="s">
        <v>26</v>
      </c>
      <c r="F580" s="2" t="s">
        <v>7</v>
      </c>
      <c r="G580" s="4">
        <v>43507</v>
      </c>
      <c r="H580" s="2">
        <v>5174000</v>
      </c>
      <c r="I580" s="2">
        <v>479947.55200000003</v>
      </c>
    </row>
    <row r="581" spans="1:9" x14ac:dyDescent="0.25">
      <c r="A581" s="2" t="s">
        <v>7235</v>
      </c>
      <c r="B581" s="2" t="s">
        <v>7234</v>
      </c>
      <c r="C581" s="2" t="s">
        <v>7236</v>
      </c>
      <c r="D581" s="2" t="s">
        <v>7237</v>
      </c>
      <c r="E581" s="2" t="s">
        <v>26</v>
      </c>
      <c r="F581" s="2" t="s">
        <v>7</v>
      </c>
      <c r="G581" s="4">
        <v>43545</v>
      </c>
      <c r="H581" s="2">
        <v>5432988</v>
      </c>
      <c r="I581" s="2">
        <v>297718.88</v>
      </c>
    </row>
    <row r="582" spans="1:9" x14ac:dyDescent="0.25">
      <c r="A582" s="2" t="s">
        <v>9485</v>
      </c>
      <c r="B582" s="2" t="s">
        <v>9484</v>
      </c>
      <c r="C582" s="2" t="s">
        <v>9408</v>
      </c>
      <c r="D582" s="2" t="s">
        <v>9409</v>
      </c>
      <c r="E582" s="2" t="s">
        <v>26</v>
      </c>
      <c r="F582" s="2" t="s">
        <v>7</v>
      </c>
      <c r="G582" s="4">
        <v>43472</v>
      </c>
      <c r="H582" s="2">
        <v>6945650</v>
      </c>
      <c r="I582" s="2">
        <v>605946.03749999998</v>
      </c>
    </row>
    <row r="583" spans="1:9" x14ac:dyDescent="0.25">
      <c r="A583" s="2" t="s">
        <v>5542</v>
      </c>
      <c r="B583" s="2" t="s">
        <v>5540</v>
      </c>
      <c r="C583" s="2" t="s">
        <v>5544</v>
      </c>
      <c r="D583" s="2" t="s">
        <v>5545</v>
      </c>
      <c r="E583" s="2" t="s">
        <v>26</v>
      </c>
      <c r="F583" s="2" t="s">
        <v>7</v>
      </c>
      <c r="G583" s="4">
        <v>43481</v>
      </c>
      <c r="H583" s="2">
        <v>1918800</v>
      </c>
      <c r="I583" s="2">
        <v>159215.90280000001</v>
      </c>
    </row>
    <row r="584" spans="1:9" x14ac:dyDescent="0.25">
      <c r="A584" s="2" t="s">
        <v>2809</v>
      </c>
      <c r="B584" s="2" t="s">
        <v>2808</v>
      </c>
      <c r="C584" s="2" t="s">
        <v>2810</v>
      </c>
      <c r="D584" s="2" t="s">
        <v>2811</v>
      </c>
      <c r="E584" s="2" t="s">
        <v>26</v>
      </c>
      <c r="F584" s="2" t="s">
        <v>7</v>
      </c>
      <c r="G584" s="4">
        <v>43579</v>
      </c>
      <c r="H584" s="2">
        <v>6370950</v>
      </c>
      <c r="I584" s="2">
        <v>464758.16800000001</v>
      </c>
    </row>
    <row r="585" spans="1:9" x14ac:dyDescent="0.25">
      <c r="A585" s="2" t="s">
        <v>2441</v>
      </c>
      <c r="B585" s="2" t="s">
        <v>2440</v>
      </c>
      <c r="C585" s="2" t="s">
        <v>2292</v>
      </c>
      <c r="D585" s="2" t="s">
        <v>2293</v>
      </c>
      <c r="E585" s="2" t="s">
        <v>26</v>
      </c>
      <c r="F585" s="2" t="s">
        <v>7</v>
      </c>
      <c r="G585" s="4">
        <v>43481</v>
      </c>
      <c r="H585" s="2">
        <v>380000</v>
      </c>
      <c r="I585" s="2">
        <v>17822.5861</v>
      </c>
    </row>
    <row r="586" spans="1:9" x14ac:dyDescent="0.25">
      <c r="A586" s="2" t="s">
        <v>1907</v>
      </c>
      <c r="B586" s="2" t="s">
        <v>1904</v>
      </c>
      <c r="C586" s="2" t="s">
        <v>1910</v>
      </c>
      <c r="D586" s="2" t="s">
        <v>1911</v>
      </c>
      <c r="E586" s="2" t="s">
        <v>26</v>
      </c>
      <c r="F586" s="2" t="s">
        <v>7</v>
      </c>
      <c r="G586" s="4">
        <v>43503</v>
      </c>
      <c r="H586" s="2">
        <v>741000</v>
      </c>
      <c r="I586" s="2">
        <v>27341.587500000001</v>
      </c>
    </row>
    <row r="587" spans="1:9" x14ac:dyDescent="0.25">
      <c r="A587" s="2" t="s">
        <v>8779</v>
      </c>
      <c r="B587" s="2" t="s">
        <v>8777</v>
      </c>
      <c r="C587" s="2" t="s">
        <v>8782</v>
      </c>
      <c r="D587" s="2" t="s">
        <v>8783</v>
      </c>
      <c r="E587" s="2" t="s">
        <v>26</v>
      </c>
      <c r="F587" s="2" t="s">
        <v>7</v>
      </c>
      <c r="G587" s="4">
        <v>43546</v>
      </c>
      <c r="H587" s="2">
        <v>5000000</v>
      </c>
      <c r="I587" s="2">
        <v>300098.98300000001</v>
      </c>
    </row>
    <row r="588" spans="1:9" x14ac:dyDescent="0.25">
      <c r="A588" s="2" t="s">
        <v>10324</v>
      </c>
      <c r="B588" s="2" t="s">
        <v>10323</v>
      </c>
      <c r="C588" s="2" t="s">
        <v>10291</v>
      </c>
      <c r="D588" s="2" t="s">
        <v>10292</v>
      </c>
      <c r="E588" s="2" t="s">
        <v>26</v>
      </c>
      <c r="F588" s="2" t="s">
        <v>7</v>
      </c>
      <c r="G588" s="4">
        <v>43481</v>
      </c>
      <c r="H588" s="2">
        <v>4396680</v>
      </c>
      <c r="I588" s="2">
        <v>307215.23920000001</v>
      </c>
    </row>
    <row r="589" spans="1:9" x14ac:dyDescent="0.25">
      <c r="A589" s="2" t="s">
        <v>11194</v>
      </c>
      <c r="B589" s="2" t="s">
        <v>11192</v>
      </c>
      <c r="C589" s="2" t="s">
        <v>11119</v>
      </c>
      <c r="D589" s="2" t="s">
        <v>11120</v>
      </c>
      <c r="E589" s="2" t="s">
        <v>26</v>
      </c>
      <c r="F589" s="2" t="s">
        <v>7</v>
      </c>
      <c r="G589" s="4">
        <v>43474</v>
      </c>
      <c r="H589" s="2">
        <v>1820557</v>
      </c>
      <c r="I589" s="2">
        <v>121940.27280000001</v>
      </c>
    </row>
    <row r="590" spans="1:9" x14ac:dyDescent="0.25">
      <c r="A590" s="2" t="s">
        <v>8570</v>
      </c>
      <c r="B590" s="2" t="s">
        <v>8569</v>
      </c>
      <c r="C590" s="2" t="s">
        <v>8571</v>
      </c>
      <c r="D590" s="2" t="s">
        <v>8572</v>
      </c>
      <c r="E590" s="2" t="s">
        <v>26</v>
      </c>
      <c r="F590" s="2" t="s">
        <v>7</v>
      </c>
      <c r="G590" s="4">
        <v>43502</v>
      </c>
      <c r="H590" s="2">
        <v>2250000</v>
      </c>
      <c r="I590" s="2">
        <v>138027.655</v>
      </c>
    </row>
    <row r="591" spans="1:9" x14ac:dyDescent="0.25">
      <c r="A591" s="2" t="s">
        <v>2015</v>
      </c>
      <c r="B591" s="2" t="s">
        <v>2014</v>
      </c>
      <c r="C591" s="2" t="s">
        <v>2016</v>
      </c>
      <c r="D591" s="2" t="s">
        <v>2017</v>
      </c>
      <c r="E591" s="2" t="s">
        <v>26</v>
      </c>
      <c r="F591" s="2" t="s">
        <v>7</v>
      </c>
      <c r="G591" s="4">
        <v>43769</v>
      </c>
      <c r="H591" s="2">
        <v>588834</v>
      </c>
      <c r="I591" s="2">
        <v>55209.263200000001</v>
      </c>
    </row>
    <row r="592" spans="1:9" x14ac:dyDescent="0.25">
      <c r="A592" s="2" t="s">
        <v>5779</v>
      </c>
      <c r="B592" s="2" t="s">
        <v>5778</v>
      </c>
      <c r="C592" s="2" t="s">
        <v>5780</v>
      </c>
      <c r="D592" s="2" t="s">
        <v>5781</v>
      </c>
      <c r="E592" s="2" t="s">
        <v>26</v>
      </c>
      <c r="F592" s="2" t="s">
        <v>7</v>
      </c>
      <c r="G592" s="4">
        <v>43535</v>
      </c>
      <c r="H592" s="2">
        <v>5600000</v>
      </c>
      <c r="I592" s="2">
        <v>356428.97600000002</v>
      </c>
    </row>
    <row r="593" spans="1:9" x14ac:dyDescent="0.25">
      <c r="A593" s="2" t="s">
        <v>621</v>
      </c>
      <c r="B593" s="2" t="s">
        <v>620</v>
      </c>
      <c r="C593" s="2" t="s">
        <v>616</v>
      </c>
      <c r="D593" s="2" t="s">
        <v>617</v>
      </c>
      <c r="E593" s="2" t="s">
        <v>26</v>
      </c>
      <c r="F593" s="2" t="s">
        <v>7</v>
      </c>
      <c r="G593" s="4">
        <v>43622</v>
      </c>
      <c r="H593" s="2">
        <v>251500</v>
      </c>
      <c r="I593" s="2">
        <v>9341.5036999999993</v>
      </c>
    </row>
    <row r="594" spans="1:9" x14ac:dyDescent="0.25">
      <c r="A594" s="2" t="s">
        <v>11193</v>
      </c>
      <c r="B594" s="2" t="s">
        <v>11191</v>
      </c>
      <c r="C594" s="2" t="s">
        <v>11119</v>
      </c>
      <c r="D594" s="2" t="s">
        <v>11120</v>
      </c>
      <c r="E594" s="2" t="s">
        <v>26</v>
      </c>
      <c r="F594" s="2" t="s">
        <v>7</v>
      </c>
      <c r="G594" s="4">
        <v>43474</v>
      </c>
      <c r="H594" s="2">
        <v>480000</v>
      </c>
      <c r="I594" s="2">
        <v>28456.753700000001</v>
      </c>
    </row>
    <row r="595" spans="1:9" x14ac:dyDescent="0.25">
      <c r="A595" s="2" t="s">
        <v>7492</v>
      </c>
      <c r="B595" s="2" t="s">
        <v>7491</v>
      </c>
      <c r="C595" s="2" t="s">
        <v>7487</v>
      </c>
      <c r="D595" s="2" t="s">
        <v>7488</v>
      </c>
      <c r="E595" s="2" t="s">
        <v>26</v>
      </c>
      <c r="F595" s="2" t="s">
        <v>7</v>
      </c>
      <c r="G595" s="4">
        <v>43522</v>
      </c>
      <c r="H595" s="2">
        <v>2650000</v>
      </c>
      <c r="I595" s="2">
        <v>184111.21359999999</v>
      </c>
    </row>
    <row r="596" spans="1:9" x14ac:dyDescent="0.25">
      <c r="A596" s="2" t="s">
        <v>1282</v>
      </c>
      <c r="B596" s="2" t="s">
        <v>1281</v>
      </c>
      <c r="C596" s="2" t="s">
        <v>1283</v>
      </c>
      <c r="D596" s="2" t="s">
        <v>1284</v>
      </c>
      <c r="E596" s="2" t="s">
        <v>26</v>
      </c>
      <c r="F596" s="2" t="s">
        <v>7</v>
      </c>
      <c r="G596" s="4">
        <v>43475</v>
      </c>
      <c r="H596" s="2">
        <v>1638000</v>
      </c>
      <c r="I596" s="2">
        <v>101037.44259999999</v>
      </c>
    </row>
    <row r="597" spans="1:9" x14ac:dyDescent="0.25">
      <c r="A597" s="2" t="s">
        <v>5257</v>
      </c>
      <c r="B597" s="2" t="s">
        <v>5256</v>
      </c>
      <c r="C597" s="2" t="s">
        <v>5258</v>
      </c>
      <c r="D597" s="2" t="s">
        <v>5259</v>
      </c>
      <c r="E597" s="2" t="s">
        <v>26</v>
      </c>
      <c r="F597" s="2" t="s">
        <v>7</v>
      </c>
      <c r="G597" s="4">
        <v>43480</v>
      </c>
      <c r="H597" s="2">
        <v>4000000</v>
      </c>
      <c r="I597" s="2">
        <v>227503.65470000001</v>
      </c>
    </row>
    <row r="598" spans="1:9" x14ac:dyDescent="0.25">
      <c r="A598" s="2" t="s">
        <v>7223</v>
      </c>
      <c r="B598" s="2" t="s">
        <v>7221</v>
      </c>
      <c r="C598" s="2" t="s">
        <v>7224</v>
      </c>
      <c r="D598" s="2" t="s">
        <v>7225</v>
      </c>
      <c r="E598" s="2" t="s">
        <v>26</v>
      </c>
      <c r="F598" s="2" t="s">
        <v>7</v>
      </c>
      <c r="G598" s="4">
        <v>43502</v>
      </c>
      <c r="H598" s="2">
        <v>734400</v>
      </c>
      <c r="I598" s="2">
        <v>56440.256999999998</v>
      </c>
    </row>
    <row r="599" spans="1:9" x14ac:dyDescent="0.25">
      <c r="A599" s="2" t="s">
        <v>7222</v>
      </c>
      <c r="B599" s="2" t="s">
        <v>7220</v>
      </c>
      <c r="C599" s="2" t="s">
        <v>7224</v>
      </c>
      <c r="D599" s="2" t="s">
        <v>7225</v>
      </c>
      <c r="E599" s="2" t="s">
        <v>26</v>
      </c>
      <c r="F599" s="2" t="s">
        <v>7</v>
      </c>
      <c r="G599" s="4">
        <v>43502</v>
      </c>
      <c r="H599" s="2">
        <v>550800</v>
      </c>
      <c r="I599" s="2">
        <v>31785.039000000001</v>
      </c>
    </row>
    <row r="600" spans="1:9" x14ac:dyDescent="0.25">
      <c r="A600" s="2" t="s">
        <v>5615</v>
      </c>
      <c r="B600" s="2" t="s">
        <v>5611</v>
      </c>
      <c r="C600" s="2" t="s">
        <v>5620</v>
      </c>
      <c r="D600" s="2" t="s">
        <v>5621</v>
      </c>
      <c r="E600" s="2" t="s">
        <v>26</v>
      </c>
      <c r="F600" s="2" t="s">
        <v>7</v>
      </c>
      <c r="G600" s="4">
        <v>43523</v>
      </c>
      <c r="H600" s="2">
        <v>400000</v>
      </c>
      <c r="I600" s="2">
        <v>14906.582700000001</v>
      </c>
    </row>
    <row r="601" spans="1:9" x14ac:dyDescent="0.25">
      <c r="A601" s="2" t="s">
        <v>9194</v>
      </c>
      <c r="B601" s="2" t="s">
        <v>9193</v>
      </c>
      <c r="C601" s="2" t="s">
        <v>9195</v>
      </c>
      <c r="D601" s="2" t="s">
        <v>9196</v>
      </c>
      <c r="E601" s="2" t="s">
        <v>26</v>
      </c>
      <c r="F601" s="2" t="s">
        <v>7</v>
      </c>
      <c r="G601" s="4">
        <v>43503</v>
      </c>
      <c r="H601" s="2">
        <v>5670000</v>
      </c>
      <c r="I601" s="2">
        <v>441546.74400000001</v>
      </c>
    </row>
    <row r="602" spans="1:9" x14ac:dyDescent="0.25">
      <c r="A602" s="2" t="s">
        <v>740</v>
      </c>
      <c r="B602" s="2" t="s">
        <v>738</v>
      </c>
      <c r="C602" s="2" t="s">
        <v>741</v>
      </c>
      <c r="D602" s="2" t="s">
        <v>742</v>
      </c>
      <c r="E602" s="2" t="s">
        <v>26</v>
      </c>
      <c r="F602" s="2" t="s">
        <v>7</v>
      </c>
      <c r="G602" s="4">
        <v>43546</v>
      </c>
      <c r="H602" s="2">
        <v>732047</v>
      </c>
      <c r="I602" s="2">
        <v>65210.054799999998</v>
      </c>
    </row>
    <row r="603" spans="1:9" x14ac:dyDescent="0.25">
      <c r="A603" s="2" t="s">
        <v>739</v>
      </c>
      <c r="B603" s="2" t="s">
        <v>737</v>
      </c>
      <c r="C603" s="2" t="s">
        <v>741</v>
      </c>
      <c r="D603" s="2" t="s">
        <v>742</v>
      </c>
      <c r="E603" s="2" t="s">
        <v>26</v>
      </c>
      <c r="F603" s="2" t="s">
        <v>7</v>
      </c>
      <c r="G603" s="4">
        <v>43546</v>
      </c>
      <c r="H603" s="2">
        <v>5250000</v>
      </c>
      <c r="I603" s="2">
        <v>524199.94280000002</v>
      </c>
    </row>
    <row r="604" spans="1:9" x14ac:dyDescent="0.25">
      <c r="A604" s="2" t="s">
        <v>8203</v>
      </c>
      <c r="B604" s="2" t="s">
        <v>8200</v>
      </c>
      <c r="C604" s="2" t="s">
        <v>8164</v>
      </c>
      <c r="D604" s="2" t="s">
        <v>8165</v>
      </c>
      <c r="E604" s="2" t="s">
        <v>26</v>
      </c>
      <c r="F604" s="2" t="s">
        <v>7</v>
      </c>
      <c r="G604" s="4">
        <v>43480</v>
      </c>
      <c r="H604" s="2">
        <v>1960000</v>
      </c>
      <c r="I604" s="2">
        <v>116591.9127</v>
      </c>
    </row>
    <row r="605" spans="1:9" x14ac:dyDescent="0.25">
      <c r="A605" s="2" t="s">
        <v>1544</v>
      </c>
      <c r="B605" s="2" t="s">
        <v>1541</v>
      </c>
      <c r="C605" s="2" t="s">
        <v>1378</v>
      </c>
      <c r="D605" s="2" t="s">
        <v>1379</v>
      </c>
      <c r="E605" s="2" t="s">
        <v>26</v>
      </c>
      <c r="F605" s="2" t="s">
        <v>7</v>
      </c>
      <c r="G605" s="4">
        <v>43531</v>
      </c>
      <c r="H605" s="2">
        <v>806400</v>
      </c>
      <c r="I605" s="2">
        <v>49755.765599999999</v>
      </c>
    </row>
    <row r="606" spans="1:9" x14ac:dyDescent="0.25">
      <c r="A606" s="2" t="s">
        <v>4614</v>
      </c>
      <c r="B606" s="2" t="s">
        <v>4611</v>
      </c>
      <c r="C606" s="2" t="s">
        <v>4609</v>
      </c>
      <c r="D606" s="2" t="s">
        <v>4610</v>
      </c>
      <c r="E606" s="2" t="s">
        <v>26</v>
      </c>
      <c r="F606" s="2" t="s">
        <v>7</v>
      </c>
      <c r="G606" s="4">
        <v>43522</v>
      </c>
      <c r="H606" s="2">
        <v>1337000</v>
      </c>
      <c r="I606" s="2">
        <v>98060.346300000005</v>
      </c>
    </row>
    <row r="607" spans="1:9" x14ac:dyDescent="0.25">
      <c r="A607" s="2" t="s">
        <v>8473</v>
      </c>
      <c r="B607" s="2" t="s">
        <v>8471</v>
      </c>
      <c r="C607" s="2" t="s">
        <v>8475</v>
      </c>
      <c r="D607" s="2" t="s">
        <v>8476</v>
      </c>
      <c r="E607" s="2" t="s">
        <v>26</v>
      </c>
      <c r="F607" s="2" t="s">
        <v>7</v>
      </c>
      <c r="G607" s="4">
        <v>43523</v>
      </c>
      <c r="H607" s="2">
        <v>406000</v>
      </c>
      <c r="I607" s="2">
        <v>34177.447399999997</v>
      </c>
    </row>
    <row r="608" spans="1:9" x14ac:dyDescent="0.25">
      <c r="A608" s="2" t="s">
        <v>1543</v>
      </c>
      <c r="B608" s="2" t="s">
        <v>1540</v>
      </c>
      <c r="C608" s="2" t="s">
        <v>1378</v>
      </c>
      <c r="D608" s="2" t="s">
        <v>1379</v>
      </c>
      <c r="E608" s="2" t="s">
        <v>26</v>
      </c>
      <c r="F608" s="2" t="s">
        <v>7</v>
      </c>
      <c r="G608" s="4">
        <v>43531</v>
      </c>
      <c r="H608" s="2">
        <v>1533600</v>
      </c>
      <c r="I608" s="2">
        <v>94625.301600000006</v>
      </c>
    </row>
    <row r="609" spans="1:9" x14ac:dyDescent="0.25">
      <c r="A609" s="2" t="s">
        <v>5121</v>
      </c>
      <c r="B609" s="2" t="s">
        <v>5120</v>
      </c>
      <c r="C609" s="2" t="s">
        <v>5122</v>
      </c>
      <c r="D609" s="2" t="s">
        <v>5123</v>
      </c>
      <c r="E609" s="2" t="s">
        <v>26</v>
      </c>
      <c r="F609" s="2" t="s">
        <v>7</v>
      </c>
      <c r="G609" s="4">
        <v>43476</v>
      </c>
      <c r="H609" s="2">
        <v>7761270</v>
      </c>
      <c r="I609" s="2">
        <v>424324.97629999998</v>
      </c>
    </row>
    <row r="610" spans="1:9" x14ac:dyDescent="0.25">
      <c r="A610" s="2" t="s">
        <v>6415</v>
      </c>
      <c r="B610" s="2" t="s">
        <v>6414</v>
      </c>
      <c r="C610" s="2" t="s">
        <v>6416</v>
      </c>
      <c r="D610" s="2" t="s">
        <v>6417</v>
      </c>
      <c r="E610" s="2" t="s">
        <v>26</v>
      </c>
      <c r="F610" s="2" t="s">
        <v>7</v>
      </c>
      <c r="G610" s="4">
        <v>43521</v>
      </c>
      <c r="H610" s="2">
        <v>3989000</v>
      </c>
      <c r="I610" s="2">
        <v>544689.82070000004</v>
      </c>
    </row>
    <row r="611" spans="1:9" x14ac:dyDescent="0.25">
      <c r="A611" s="2" t="s">
        <v>6857</v>
      </c>
      <c r="B611" s="2" t="s">
        <v>6856</v>
      </c>
      <c r="C611" s="2" t="s">
        <v>6858</v>
      </c>
      <c r="D611" s="2" t="s">
        <v>6859</v>
      </c>
      <c r="E611" s="2" t="s">
        <v>26</v>
      </c>
      <c r="F611" s="2" t="s">
        <v>7</v>
      </c>
      <c r="G611" s="4">
        <v>43521</v>
      </c>
      <c r="H611" s="2">
        <v>5300000</v>
      </c>
      <c r="I611" s="2">
        <v>309471.33919999999</v>
      </c>
    </row>
    <row r="612" spans="1:9" x14ac:dyDescent="0.25">
      <c r="A612" s="2" t="s">
        <v>1196</v>
      </c>
      <c r="B612" s="2" t="s">
        <v>1195</v>
      </c>
      <c r="C612" s="2" t="s">
        <v>1197</v>
      </c>
      <c r="D612" s="2" t="s">
        <v>1198</v>
      </c>
      <c r="E612" s="2" t="s">
        <v>26</v>
      </c>
      <c r="F612" s="2" t="s">
        <v>7</v>
      </c>
      <c r="G612" s="4">
        <v>43480</v>
      </c>
      <c r="H612" s="2">
        <v>2291982</v>
      </c>
      <c r="I612" s="2">
        <v>89390.501499999998</v>
      </c>
    </row>
    <row r="613" spans="1:9" x14ac:dyDescent="0.25">
      <c r="A613" s="2" t="s">
        <v>7482</v>
      </c>
      <c r="B613" s="2" t="s">
        <v>7481</v>
      </c>
      <c r="C613" s="2" t="s">
        <v>7483</v>
      </c>
      <c r="D613" s="2" t="s">
        <v>7484</v>
      </c>
      <c r="E613" s="2" t="s">
        <v>26</v>
      </c>
      <c r="F613" s="2" t="s">
        <v>7</v>
      </c>
      <c r="G613" s="4">
        <v>43483</v>
      </c>
      <c r="H613" s="2">
        <v>9491000</v>
      </c>
      <c r="I613" s="2">
        <v>470841.16</v>
      </c>
    </row>
    <row r="614" spans="1:9" x14ac:dyDescent="0.25">
      <c r="A614" s="2" t="s">
        <v>7585</v>
      </c>
      <c r="B614" s="2" t="s">
        <v>7584</v>
      </c>
      <c r="C614" s="2" t="s">
        <v>7586</v>
      </c>
      <c r="D614" s="2" t="s">
        <v>7587</v>
      </c>
      <c r="E614" s="2" t="s">
        <v>26</v>
      </c>
      <c r="F614" s="2" t="s">
        <v>7</v>
      </c>
      <c r="G614" s="4">
        <v>43616</v>
      </c>
      <c r="H614" s="2">
        <v>7550000</v>
      </c>
      <c r="I614" s="2">
        <v>709994.74190000002</v>
      </c>
    </row>
    <row r="615" spans="1:9" x14ac:dyDescent="0.25">
      <c r="A615" s="2" t="s">
        <v>11012</v>
      </c>
      <c r="B615" s="2" t="s">
        <v>11010</v>
      </c>
      <c r="C615" s="2" t="s">
        <v>11015</v>
      </c>
      <c r="D615" s="2" t="s">
        <v>11016</v>
      </c>
      <c r="E615" s="2" t="s">
        <v>26</v>
      </c>
      <c r="F615" s="2" t="s">
        <v>7</v>
      </c>
      <c r="G615" s="4">
        <v>43522</v>
      </c>
      <c r="H615" s="2">
        <v>2400000</v>
      </c>
      <c r="I615" s="2">
        <v>308619.34600000002</v>
      </c>
    </row>
    <row r="616" spans="1:9" x14ac:dyDescent="0.25">
      <c r="A616" s="2" t="s">
        <v>5614</v>
      </c>
      <c r="B616" s="2" t="s">
        <v>5610</v>
      </c>
      <c r="C616" s="2" t="s">
        <v>5618</v>
      </c>
      <c r="D616" s="2" t="s">
        <v>5619</v>
      </c>
      <c r="E616" s="2" t="s">
        <v>26</v>
      </c>
      <c r="F616" s="2" t="s">
        <v>7</v>
      </c>
      <c r="G616" s="4">
        <v>43474</v>
      </c>
      <c r="H616" s="2">
        <v>9100000</v>
      </c>
      <c r="I616" s="2">
        <v>812536.18440000003</v>
      </c>
    </row>
    <row r="617" spans="1:9" x14ac:dyDescent="0.25">
      <c r="A617" s="2" t="s">
        <v>8755</v>
      </c>
      <c r="B617" s="2" t="s">
        <v>8754</v>
      </c>
      <c r="C617" s="2" t="s">
        <v>8722</v>
      </c>
      <c r="D617" s="2" t="s">
        <v>8723</v>
      </c>
      <c r="E617" s="2" t="s">
        <v>26</v>
      </c>
      <c r="F617" s="2" t="s">
        <v>7</v>
      </c>
      <c r="G617" s="4">
        <v>43483</v>
      </c>
      <c r="H617" s="2">
        <v>1300000</v>
      </c>
      <c r="I617" s="2">
        <v>90468.605299999996</v>
      </c>
    </row>
    <row r="618" spans="1:9" x14ac:dyDescent="0.25">
      <c r="A618" s="2" t="s">
        <v>10559</v>
      </c>
      <c r="B618" s="2" t="s">
        <v>10558</v>
      </c>
      <c r="C618" s="2" t="s">
        <v>10560</v>
      </c>
      <c r="D618" s="2" t="s">
        <v>10561</v>
      </c>
      <c r="E618" s="2" t="s">
        <v>26</v>
      </c>
      <c r="F618" s="2" t="s">
        <v>7</v>
      </c>
      <c r="G618" s="4">
        <v>43523</v>
      </c>
      <c r="H618" s="2">
        <v>460000</v>
      </c>
      <c r="I618" s="2">
        <v>22731.504799999999</v>
      </c>
    </row>
    <row r="619" spans="1:9" x14ac:dyDescent="0.25">
      <c r="A619" s="2" t="s">
        <v>9763</v>
      </c>
      <c r="B619" s="2" t="s">
        <v>9762</v>
      </c>
      <c r="C619" s="2" t="s">
        <v>9764</v>
      </c>
      <c r="D619" s="2" t="s">
        <v>9765</v>
      </c>
      <c r="E619" s="2" t="s">
        <v>26</v>
      </c>
      <c r="F619" s="2" t="s">
        <v>7</v>
      </c>
      <c r="G619" s="4">
        <v>43522</v>
      </c>
      <c r="H619" s="2">
        <v>250221</v>
      </c>
      <c r="I619" s="2">
        <v>17639.860199999999</v>
      </c>
    </row>
    <row r="620" spans="1:9" x14ac:dyDescent="0.25">
      <c r="A620" s="2" t="s">
        <v>1843</v>
      </c>
      <c r="B620" s="2" t="s">
        <v>1841</v>
      </c>
      <c r="C620" s="2" t="s">
        <v>1844</v>
      </c>
      <c r="D620" s="2" t="s">
        <v>1845</v>
      </c>
      <c r="E620" s="2" t="s">
        <v>26</v>
      </c>
      <c r="F620" s="2" t="s">
        <v>7</v>
      </c>
      <c r="G620" s="4">
        <v>43472</v>
      </c>
      <c r="H620" s="2">
        <v>4000000</v>
      </c>
      <c r="I620" s="2">
        <v>169840.50399999999</v>
      </c>
    </row>
    <row r="621" spans="1:9" x14ac:dyDescent="0.25">
      <c r="A621" s="2" t="s">
        <v>5415</v>
      </c>
      <c r="B621" s="2" t="s">
        <v>5414</v>
      </c>
      <c r="C621" s="2" t="s">
        <v>5416</v>
      </c>
      <c r="D621" s="2" t="s">
        <v>5417</v>
      </c>
      <c r="E621" s="2" t="s">
        <v>26</v>
      </c>
      <c r="F621" s="2" t="s">
        <v>7</v>
      </c>
      <c r="G621" s="4">
        <v>43502</v>
      </c>
      <c r="H621" s="2">
        <v>453732</v>
      </c>
      <c r="I621" s="2">
        <v>11122.2124</v>
      </c>
    </row>
    <row r="622" spans="1:9" x14ac:dyDescent="0.25">
      <c r="A622" s="2" t="s">
        <v>3381</v>
      </c>
      <c r="B622" s="2" t="s">
        <v>3379</v>
      </c>
      <c r="C622" s="2" t="s">
        <v>3383</v>
      </c>
      <c r="D622" s="2" t="s">
        <v>3384</v>
      </c>
      <c r="E622" s="2" t="s">
        <v>26</v>
      </c>
      <c r="F622" s="2" t="s">
        <v>7</v>
      </c>
      <c r="G622" s="4">
        <v>43503</v>
      </c>
      <c r="H622" s="2">
        <v>6850000</v>
      </c>
      <c r="I622" s="2">
        <v>328682.64</v>
      </c>
    </row>
    <row r="623" spans="1:9" x14ac:dyDescent="0.25">
      <c r="A623" s="2" t="s">
        <v>1545</v>
      </c>
      <c r="B623" s="2" t="s">
        <v>1542</v>
      </c>
      <c r="C623" s="2" t="s">
        <v>1378</v>
      </c>
      <c r="D623" s="2" t="s">
        <v>1379</v>
      </c>
      <c r="E623" s="2" t="s">
        <v>26</v>
      </c>
      <c r="F623" s="2" t="s">
        <v>7</v>
      </c>
      <c r="G623" s="4">
        <v>43531</v>
      </c>
      <c r="H623" s="2">
        <v>434000</v>
      </c>
      <c r="I623" s="2">
        <v>21460.187000000002</v>
      </c>
    </row>
    <row r="624" spans="1:9" x14ac:dyDescent="0.25">
      <c r="A624" s="2" t="s">
        <v>11018</v>
      </c>
      <c r="B624" s="2" t="s">
        <v>11017</v>
      </c>
      <c r="C624" s="2" t="s">
        <v>11019</v>
      </c>
      <c r="D624" s="2" t="s">
        <v>11020</v>
      </c>
      <c r="E624" s="2" t="s">
        <v>26</v>
      </c>
      <c r="F624" s="2" t="s">
        <v>7</v>
      </c>
      <c r="G624" s="4">
        <v>43473</v>
      </c>
      <c r="H624" s="2">
        <v>3915000</v>
      </c>
      <c r="I624" s="2">
        <v>140709.4461</v>
      </c>
    </row>
    <row r="625" spans="1:9" x14ac:dyDescent="0.25">
      <c r="A625" s="2" t="s">
        <v>1842</v>
      </c>
      <c r="B625" s="2" t="s">
        <v>1840</v>
      </c>
      <c r="C625" s="2" t="s">
        <v>1816</v>
      </c>
      <c r="D625" s="2" t="s">
        <v>1817</v>
      </c>
      <c r="E625" s="2" t="s">
        <v>26</v>
      </c>
      <c r="F625" s="2" t="s">
        <v>7</v>
      </c>
      <c r="G625" s="4">
        <v>43473</v>
      </c>
      <c r="H625" s="2">
        <v>1710000</v>
      </c>
      <c r="I625" s="2">
        <v>150683.84099999999</v>
      </c>
    </row>
    <row r="626" spans="1:9" x14ac:dyDescent="0.25">
      <c r="A626" s="2" t="s">
        <v>4616</v>
      </c>
      <c r="B626" s="2" t="s">
        <v>4613</v>
      </c>
      <c r="C626" s="2" t="s">
        <v>4609</v>
      </c>
      <c r="D626" s="2" t="s">
        <v>4610</v>
      </c>
      <c r="E626" s="2" t="s">
        <v>26</v>
      </c>
      <c r="F626" s="2" t="s">
        <v>7</v>
      </c>
      <c r="G626" s="4">
        <v>43522</v>
      </c>
      <c r="H626" s="2">
        <v>1500000</v>
      </c>
      <c r="I626" s="2">
        <v>110109.8057</v>
      </c>
    </row>
    <row r="627" spans="1:9" x14ac:dyDescent="0.25">
      <c r="A627" s="2" t="s">
        <v>10918</v>
      </c>
      <c r="B627" s="2" t="s">
        <v>10917</v>
      </c>
      <c r="C627" s="2" t="s">
        <v>10919</v>
      </c>
      <c r="D627" s="2" t="s">
        <v>10920</v>
      </c>
      <c r="E627" s="2" t="s">
        <v>26</v>
      </c>
      <c r="F627" s="2" t="s">
        <v>7</v>
      </c>
      <c r="G627" s="4">
        <v>43585</v>
      </c>
      <c r="H627" s="2">
        <v>6000000</v>
      </c>
      <c r="I627" s="2">
        <v>478699.32030000002</v>
      </c>
    </row>
    <row r="628" spans="1:9" x14ac:dyDescent="0.25">
      <c r="A628" s="2" t="s">
        <v>11580</v>
      </c>
      <c r="B628" s="2" t="s">
        <v>11579</v>
      </c>
      <c r="C628" s="2" t="s">
        <v>11581</v>
      </c>
      <c r="D628" s="2" t="s">
        <v>11582</v>
      </c>
      <c r="E628" s="2" t="s">
        <v>26</v>
      </c>
      <c r="F628" s="2" t="s">
        <v>7</v>
      </c>
      <c r="G628" s="4">
        <v>43474</v>
      </c>
      <c r="H628" s="2">
        <v>1139000</v>
      </c>
      <c r="I628" s="2">
        <v>66883.590599999996</v>
      </c>
    </row>
    <row r="629" spans="1:9" x14ac:dyDescent="0.25">
      <c r="A629" s="2" t="s">
        <v>3659</v>
      </c>
      <c r="B629" s="2" t="s">
        <v>3657</v>
      </c>
      <c r="C629" s="2" t="s">
        <v>3662</v>
      </c>
      <c r="D629" s="2" t="s">
        <v>3663</v>
      </c>
      <c r="E629" s="2" t="s">
        <v>26</v>
      </c>
      <c r="F629" s="2" t="s">
        <v>7</v>
      </c>
      <c r="G629" s="4">
        <v>43539</v>
      </c>
      <c r="H629" s="2">
        <v>5728000</v>
      </c>
      <c r="I629" s="2">
        <v>523131.337</v>
      </c>
    </row>
    <row r="630" spans="1:9" x14ac:dyDescent="0.25">
      <c r="A630" s="2" t="s">
        <v>8474</v>
      </c>
      <c r="B630" s="2" t="s">
        <v>8472</v>
      </c>
      <c r="C630" s="2" t="s">
        <v>8477</v>
      </c>
      <c r="D630" s="2" t="s">
        <v>8478</v>
      </c>
      <c r="E630" s="2" t="s">
        <v>26</v>
      </c>
      <c r="F630" s="2" t="s">
        <v>7</v>
      </c>
      <c r="G630" s="4">
        <v>43532</v>
      </c>
      <c r="H630" s="2">
        <v>6336000</v>
      </c>
      <c r="I630" s="2">
        <v>492636.9228</v>
      </c>
    </row>
    <row r="631" spans="1:9" x14ac:dyDescent="0.25">
      <c r="A631" s="2" t="s">
        <v>7217</v>
      </c>
      <c r="B631" s="2" t="s">
        <v>7216</v>
      </c>
      <c r="C631" s="2" t="s">
        <v>7218</v>
      </c>
      <c r="D631" s="2" t="s">
        <v>7219</v>
      </c>
      <c r="E631" s="2" t="s">
        <v>26</v>
      </c>
      <c r="F631" s="2" t="s">
        <v>7</v>
      </c>
      <c r="G631" s="4">
        <v>43476</v>
      </c>
      <c r="H631" s="2">
        <v>425000</v>
      </c>
      <c r="I631" s="2">
        <v>17331.002499999999</v>
      </c>
    </row>
    <row r="632" spans="1:9" x14ac:dyDescent="0.25">
      <c r="A632" s="2" t="s">
        <v>4615</v>
      </c>
      <c r="B632" s="2" t="s">
        <v>4612</v>
      </c>
      <c r="C632" s="2" t="s">
        <v>4609</v>
      </c>
      <c r="D632" s="2" t="s">
        <v>4610</v>
      </c>
      <c r="E632" s="2" t="s">
        <v>26</v>
      </c>
      <c r="F632" s="2" t="s">
        <v>7</v>
      </c>
      <c r="G632" s="4">
        <v>43522</v>
      </c>
      <c r="H632" s="2">
        <v>1530000</v>
      </c>
      <c r="I632" s="2">
        <v>109280.27989999999</v>
      </c>
    </row>
    <row r="633" spans="1:9" x14ac:dyDescent="0.25">
      <c r="A633" s="2" t="s">
        <v>3967</v>
      </c>
      <c r="B633" s="2" t="s">
        <v>3965</v>
      </c>
      <c r="C633" s="2" t="s">
        <v>3968</v>
      </c>
      <c r="D633" s="2" t="s">
        <v>3969</v>
      </c>
      <c r="E633" s="2" t="s">
        <v>26</v>
      </c>
      <c r="F633" s="2" t="s">
        <v>7</v>
      </c>
      <c r="G633" s="4">
        <v>43479</v>
      </c>
      <c r="H633" s="2">
        <v>6520000</v>
      </c>
      <c r="I633" s="2">
        <v>661140.59109999996</v>
      </c>
    </row>
    <row r="634" spans="1:9" x14ac:dyDescent="0.25">
      <c r="A634" s="2" t="s">
        <v>6558</v>
      </c>
      <c r="B634" s="2" t="s">
        <v>6556</v>
      </c>
      <c r="C634" s="2" t="s">
        <v>6560</v>
      </c>
      <c r="D634" s="2" t="s">
        <v>6561</v>
      </c>
      <c r="E634" s="2" t="s">
        <v>26</v>
      </c>
      <c r="F634" s="2" t="s">
        <v>7</v>
      </c>
      <c r="G634" s="4">
        <v>43501</v>
      </c>
      <c r="H634" s="2">
        <v>1106000</v>
      </c>
      <c r="I634" s="2">
        <v>77854.235499999995</v>
      </c>
    </row>
    <row r="635" spans="1:9" x14ac:dyDescent="0.25">
      <c r="A635" s="2" t="s">
        <v>7091</v>
      </c>
      <c r="B635" s="2" t="s">
        <v>7088</v>
      </c>
      <c r="C635" s="2" t="s">
        <v>7086</v>
      </c>
      <c r="D635" s="2" t="s">
        <v>7087</v>
      </c>
      <c r="E635" s="2" t="s">
        <v>26</v>
      </c>
      <c r="F635" s="2" t="s">
        <v>7</v>
      </c>
      <c r="G635" s="4">
        <v>43545</v>
      </c>
      <c r="H635" s="2">
        <v>1191600</v>
      </c>
      <c r="I635" s="2">
        <v>81541.844899999996</v>
      </c>
    </row>
    <row r="636" spans="1:9" x14ac:dyDescent="0.25">
      <c r="A636" s="2" t="s">
        <v>7092</v>
      </c>
      <c r="B636" s="2" t="s">
        <v>7089</v>
      </c>
      <c r="C636" s="2" t="s">
        <v>7086</v>
      </c>
      <c r="D636" s="2" t="s">
        <v>7087</v>
      </c>
      <c r="E636" s="2" t="s">
        <v>26</v>
      </c>
      <c r="F636" s="2" t="s">
        <v>7</v>
      </c>
      <c r="G636" s="4">
        <v>43545</v>
      </c>
      <c r="H636" s="2">
        <v>988200</v>
      </c>
      <c r="I636" s="2">
        <v>67614.156700000007</v>
      </c>
    </row>
    <row r="637" spans="1:9" x14ac:dyDescent="0.25">
      <c r="A637" s="2" t="s">
        <v>7093</v>
      </c>
      <c r="B637" s="2" t="s">
        <v>7090</v>
      </c>
      <c r="C637" s="2" t="s">
        <v>7086</v>
      </c>
      <c r="D637" s="2" t="s">
        <v>7087</v>
      </c>
      <c r="E637" s="2" t="s">
        <v>26</v>
      </c>
      <c r="F637" s="2" t="s">
        <v>7</v>
      </c>
      <c r="G637" s="4">
        <v>43545</v>
      </c>
      <c r="H637" s="2">
        <v>1089000</v>
      </c>
      <c r="I637" s="2">
        <v>74452.535199999998</v>
      </c>
    </row>
    <row r="638" spans="1:9" x14ac:dyDescent="0.25">
      <c r="A638" s="2" t="s">
        <v>11011</v>
      </c>
      <c r="B638" s="2" t="s">
        <v>11009</v>
      </c>
      <c r="C638" s="2" t="s">
        <v>11013</v>
      </c>
      <c r="D638" s="2" t="s">
        <v>11014</v>
      </c>
      <c r="E638" s="2" t="s">
        <v>26</v>
      </c>
      <c r="F638" s="2" t="s">
        <v>7</v>
      </c>
      <c r="G638" s="4">
        <v>43472</v>
      </c>
      <c r="H638" s="2">
        <v>2480000</v>
      </c>
      <c r="I638" s="2">
        <v>141881.87789999999</v>
      </c>
    </row>
    <row r="639" spans="1:9" x14ac:dyDescent="0.25">
      <c r="A639" s="2" t="s">
        <v>3871</v>
      </c>
      <c r="B639" s="2" t="s">
        <v>3870</v>
      </c>
      <c r="C639" s="2" t="s">
        <v>3872</v>
      </c>
      <c r="D639" s="2" t="s">
        <v>3873</v>
      </c>
      <c r="E639" s="2" t="s">
        <v>26</v>
      </c>
      <c r="F639" s="2" t="s">
        <v>7</v>
      </c>
      <c r="G639" s="4">
        <v>43503</v>
      </c>
      <c r="H639" s="2">
        <v>2598000</v>
      </c>
      <c r="I639" s="2">
        <v>129373.98119999999</v>
      </c>
    </row>
    <row r="640" spans="1:9" x14ac:dyDescent="0.25">
      <c r="A640" s="2" t="s">
        <v>5616</v>
      </c>
      <c r="B640" s="2" t="s">
        <v>5612</v>
      </c>
      <c r="C640" s="2" t="s">
        <v>5592</v>
      </c>
      <c r="D640" s="2" t="s">
        <v>5593</v>
      </c>
      <c r="E640" s="2" t="s">
        <v>26</v>
      </c>
      <c r="F640" s="2" t="s">
        <v>7</v>
      </c>
      <c r="G640" s="4">
        <v>43543</v>
      </c>
      <c r="H640" s="2">
        <v>865000</v>
      </c>
      <c r="I640" s="2">
        <v>51843.342199999999</v>
      </c>
    </row>
    <row r="641" spans="1:9" x14ac:dyDescent="0.25">
      <c r="A641" s="2" t="s">
        <v>1649</v>
      </c>
      <c r="B641" s="2" t="s">
        <v>1648</v>
      </c>
      <c r="C641" s="2" t="s">
        <v>1650</v>
      </c>
      <c r="D641" s="2" t="s">
        <v>1651</v>
      </c>
      <c r="E641" s="2" t="s">
        <v>26</v>
      </c>
      <c r="F641" s="2" t="s">
        <v>7</v>
      </c>
      <c r="G641" s="4">
        <v>43502</v>
      </c>
      <c r="H641" s="2">
        <v>8830601</v>
      </c>
      <c r="I641" s="2">
        <v>498132.39360000001</v>
      </c>
    </row>
    <row r="642" spans="1:9" x14ac:dyDescent="0.25">
      <c r="A642" s="2" t="s">
        <v>7031</v>
      </c>
      <c r="B642" s="2" t="s">
        <v>7030</v>
      </c>
      <c r="C642" s="2" t="s">
        <v>6988</v>
      </c>
      <c r="D642" s="2" t="s">
        <v>6989</v>
      </c>
      <c r="E642" s="2" t="s">
        <v>26</v>
      </c>
      <c r="F642" s="2" t="s">
        <v>7</v>
      </c>
      <c r="G642" s="4">
        <v>43503</v>
      </c>
      <c r="H642" s="2">
        <v>272700</v>
      </c>
      <c r="I642" s="2">
        <v>15945.864299999999</v>
      </c>
    </row>
    <row r="643" spans="1:9" x14ac:dyDescent="0.25">
      <c r="A643" s="2" t="s">
        <v>3966</v>
      </c>
      <c r="B643" s="2" t="s">
        <v>3964</v>
      </c>
      <c r="C643" s="2" t="s">
        <v>3920</v>
      </c>
      <c r="D643" s="2" t="s">
        <v>3921</v>
      </c>
      <c r="E643" s="2" t="s">
        <v>26</v>
      </c>
      <c r="F643" s="2" t="s">
        <v>7</v>
      </c>
      <c r="G643" s="4">
        <v>43479</v>
      </c>
      <c r="H643" s="2">
        <v>1240000</v>
      </c>
      <c r="I643" s="2">
        <v>64081.495999999999</v>
      </c>
    </row>
    <row r="644" spans="1:9" x14ac:dyDescent="0.25">
      <c r="A644" s="2" t="s">
        <v>5617</v>
      </c>
      <c r="B644" s="2" t="s">
        <v>5613</v>
      </c>
      <c r="C644" s="2" t="s">
        <v>5560</v>
      </c>
      <c r="D644" s="2" t="s">
        <v>5561</v>
      </c>
      <c r="E644" s="2" t="s">
        <v>26</v>
      </c>
      <c r="F644" s="2" t="s">
        <v>7</v>
      </c>
      <c r="G644" s="4">
        <v>43523</v>
      </c>
      <c r="H644" s="2">
        <v>1235000</v>
      </c>
      <c r="I644" s="2">
        <v>61445.759299999998</v>
      </c>
    </row>
    <row r="645" spans="1:9" x14ac:dyDescent="0.25">
      <c r="A645" s="2" t="s">
        <v>2775</v>
      </c>
      <c r="B645" s="2" t="s">
        <v>2774</v>
      </c>
      <c r="C645" s="2" t="s">
        <v>2776</v>
      </c>
      <c r="D645" s="2" t="s">
        <v>2777</v>
      </c>
      <c r="E645" s="2" t="s">
        <v>26</v>
      </c>
      <c r="F645" s="2" t="s">
        <v>7</v>
      </c>
      <c r="G645" s="4">
        <v>43626</v>
      </c>
      <c r="H645" s="2">
        <v>140000</v>
      </c>
      <c r="I645" s="2">
        <v>11086.653</v>
      </c>
    </row>
    <row r="646" spans="1:9" x14ac:dyDescent="0.25">
      <c r="A646" s="2" t="s">
        <v>762</v>
      </c>
      <c r="B646" s="2" t="s">
        <v>761</v>
      </c>
      <c r="C646" s="2" t="s">
        <v>763</v>
      </c>
      <c r="D646" s="2" t="s">
        <v>764</v>
      </c>
      <c r="E646" s="2" t="s">
        <v>26</v>
      </c>
      <c r="F646" s="2" t="s">
        <v>7</v>
      </c>
      <c r="G646" s="4">
        <v>43549</v>
      </c>
      <c r="H646" s="2">
        <v>3400000</v>
      </c>
      <c r="I646" s="2">
        <v>207321.95749999999</v>
      </c>
    </row>
    <row r="647" spans="1:9" x14ac:dyDescent="0.25">
      <c r="A647" s="2" t="s">
        <v>10434</v>
      </c>
      <c r="B647" s="2" t="s">
        <v>10433</v>
      </c>
      <c r="C647" s="2" t="s">
        <v>10435</v>
      </c>
      <c r="D647" s="2" t="s">
        <v>10436</v>
      </c>
      <c r="E647" s="2" t="s">
        <v>26</v>
      </c>
      <c r="F647" s="2" t="s">
        <v>7</v>
      </c>
      <c r="G647" s="4">
        <v>43531</v>
      </c>
      <c r="H647" s="2">
        <v>2700000</v>
      </c>
      <c r="I647" s="2">
        <v>220666.8455</v>
      </c>
    </row>
    <row r="648" spans="1:9" x14ac:dyDescent="0.25">
      <c r="A648" s="2" t="s">
        <v>2539</v>
      </c>
      <c r="B648" s="2" t="s">
        <v>2538</v>
      </c>
      <c r="C648" s="2" t="s">
        <v>2540</v>
      </c>
      <c r="D648" s="2" t="s">
        <v>2541</v>
      </c>
      <c r="E648" s="2" t="s">
        <v>26</v>
      </c>
      <c r="F648" s="2" t="s">
        <v>7</v>
      </c>
      <c r="G648" s="4">
        <v>43495</v>
      </c>
      <c r="H648" s="2">
        <v>1505845</v>
      </c>
      <c r="I648" s="2">
        <v>88792.5196</v>
      </c>
    </row>
    <row r="649" spans="1:9" x14ac:dyDescent="0.25">
      <c r="A649" s="2" t="s">
        <v>10059</v>
      </c>
      <c r="B649" s="2" t="s">
        <v>10058</v>
      </c>
      <c r="C649" s="2" t="s">
        <v>10060</v>
      </c>
      <c r="D649" s="2" t="s">
        <v>10061</v>
      </c>
      <c r="E649" s="2" t="s">
        <v>26</v>
      </c>
      <c r="F649" s="2" t="s">
        <v>7</v>
      </c>
      <c r="G649" s="4">
        <v>43545</v>
      </c>
      <c r="H649" s="2">
        <v>2260000</v>
      </c>
      <c r="I649" s="2">
        <v>143808.30110000001</v>
      </c>
    </row>
    <row r="650" spans="1:9" x14ac:dyDescent="0.25">
      <c r="A650" s="2" t="s">
        <v>3382</v>
      </c>
      <c r="B650" s="2" t="s">
        <v>3380</v>
      </c>
      <c r="C650" s="2" t="s">
        <v>3317</v>
      </c>
      <c r="D650" s="2" t="s">
        <v>3318</v>
      </c>
      <c r="E650" s="2" t="s">
        <v>26</v>
      </c>
      <c r="F650" s="2" t="s">
        <v>7</v>
      </c>
      <c r="G650" s="4">
        <v>43545</v>
      </c>
      <c r="H650" s="2">
        <v>280748</v>
      </c>
      <c r="I650" s="2">
        <v>8768.1731</v>
      </c>
    </row>
    <row r="651" spans="1:9" x14ac:dyDescent="0.25">
      <c r="A651" s="2" t="s">
        <v>11302</v>
      </c>
      <c r="B651" s="2" t="s">
        <v>11300</v>
      </c>
      <c r="C651" s="2" t="s">
        <v>11285</v>
      </c>
      <c r="D651" s="2" t="s">
        <v>11286</v>
      </c>
      <c r="E651" s="2" t="s">
        <v>26</v>
      </c>
      <c r="F651" s="2" t="s">
        <v>7</v>
      </c>
      <c r="G651" s="4">
        <v>43495</v>
      </c>
      <c r="H651" s="2">
        <v>2336000</v>
      </c>
      <c r="I651" s="2">
        <v>140771.7591</v>
      </c>
    </row>
    <row r="652" spans="1:9" x14ac:dyDescent="0.25">
      <c r="A652" s="2" t="s">
        <v>11301</v>
      </c>
      <c r="B652" s="2" t="s">
        <v>11299</v>
      </c>
      <c r="C652" s="2" t="s">
        <v>11285</v>
      </c>
      <c r="D652" s="2" t="s">
        <v>11286</v>
      </c>
      <c r="E652" s="2" t="s">
        <v>26</v>
      </c>
      <c r="F652" s="2" t="s">
        <v>7</v>
      </c>
      <c r="G652" s="4">
        <v>43495</v>
      </c>
      <c r="H652" s="2">
        <v>1988000</v>
      </c>
      <c r="I652" s="2">
        <v>119800.6442</v>
      </c>
    </row>
    <row r="653" spans="1:9" x14ac:dyDescent="0.25">
      <c r="A653" s="2" t="s">
        <v>11284</v>
      </c>
      <c r="B653" s="2" t="s">
        <v>11283</v>
      </c>
      <c r="C653" s="2" t="s">
        <v>11285</v>
      </c>
      <c r="D653" s="2" t="s">
        <v>11286</v>
      </c>
      <c r="E653" s="2" t="s">
        <v>26</v>
      </c>
      <c r="F653" s="2" t="s">
        <v>7</v>
      </c>
      <c r="G653" s="4">
        <v>43495</v>
      </c>
      <c r="H653" s="2">
        <v>1070000</v>
      </c>
      <c r="I653" s="2">
        <v>68067.948999999993</v>
      </c>
    </row>
    <row r="654" spans="1:9" x14ac:dyDescent="0.25">
      <c r="A654" s="2" t="s">
        <v>671</v>
      </c>
      <c r="B654" s="2" t="s">
        <v>670</v>
      </c>
      <c r="C654" s="2" t="s">
        <v>672</v>
      </c>
      <c r="D654" s="2" t="s">
        <v>673</v>
      </c>
      <c r="E654" s="2" t="s">
        <v>26</v>
      </c>
      <c r="F654" s="2" t="s">
        <v>7</v>
      </c>
      <c r="G654" s="4">
        <v>43507</v>
      </c>
      <c r="H654" s="2">
        <v>2450000</v>
      </c>
      <c r="I654" s="2">
        <v>176983.29139999999</v>
      </c>
    </row>
    <row r="655" spans="1:9" x14ac:dyDescent="0.25">
      <c r="A655" s="2" t="s">
        <v>7667</v>
      </c>
      <c r="B655" s="2" t="s">
        <v>7666</v>
      </c>
      <c r="C655" s="2" t="s">
        <v>7668</v>
      </c>
      <c r="D655" s="2" t="s">
        <v>7669</v>
      </c>
      <c r="E655" s="2" t="s">
        <v>26</v>
      </c>
      <c r="F655" s="2" t="s">
        <v>7</v>
      </c>
      <c r="G655" s="4">
        <v>43535</v>
      </c>
      <c r="H655" s="2">
        <v>800000</v>
      </c>
      <c r="I655" s="2">
        <v>36407.803399999997</v>
      </c>
    </row>
    <row r="656" spans="1:9" x14ac:dyDescent="0.25">
      <c r="A656" s="2" t="s">
        <v>11123</v>
      </c>
      <c r="B656" s="2" t="s">
        <v>11121</v>
      </c>
      <c r="C656" s="2" t="s">
        <v>11119</v>
      </c>
      <c r="D656" s="2" t="s">
        <v>11120</v>
      </c>
      <c r="E656" s="2" t="s">
        <v>26</v>
      </c>
      <c r="F656" s="2" t="s">
        <v>7</v>
      </c>
      <c r="G656" s="4">
        <v>43531</v>
      </c>
      <c r="H656" s="2">
        <v>353000</v>
      </c>
      <c r="I656" s="2">
        <v>21055.310099999999</v>
      </c>
    </row>
    <row r="657" spans="1:9" x14ac:dyDescent="0.25">
      <c r="A657" s="2" t="s">
        <v>8801</v>
      </c>
      <c r="B657" s="2" t="s">
        <v>8796</v>
      </c>
      <c r="C657" s="2" t="s">
        <v>8808</v>
      </c>
      <c r="D657" s="2" t="s">
        <v>8809</v>
      </c>
      <c r="E657" s="2" t="s">
        <v>26</v>
      </c>
      <c r="F657" s="2" t="s">
        <v>7</v>
      </c>
      <c r="G657" s="4">
        <v>43479</v>
      </c>
      <c r="H657" s="2">
        <v>1035000</v>
      </c>
      <c r="I657" s="2">
        <v>77054.504000000001</v>
      </c>
    </row>
    <row r="658" spans="1:9" x14ac:dyDescent="0.25">
      <c r="A658" s="2" t="s">
        <v>7508</v>
      </c>
      <c r="B658" s="2" t="s">
        <v>7506</v>
      </c>
      <c r="C658" s="2" t="s">
        <v>7509</v>
      </c>
      <c r="D658" s="2" t="s">
        <v>7510</v>
      </c>
      <c r="E658" s="2" t="s">
        <v>26</v>
      </c>
      <c r="F658" s="2" t="s">
        <v>7</v>
      </c>
      <c r="G658" s="4">
        <v>43531</v>
      </c>
      <c r="H658" s="2">
        <v>1790000</v>
      </c>
      <c r="I658" s="2">
        <v>167007.00450000001</v>
      </c>
    </row>
    <row r="659" spans="1:9" x14ac:dyDescent="0.25">
      <c r="A659" s="2" t="s">
        <v>3658</v>
      </c>
      <c r="B659" s="2" t="s">
        <v>3656</v>
      </c>
      <c r="C659" s="2" t="s">
        <v>3660</v>
      </c>
      <c r="D659" s="2" t="s">
        <v>3661</v>
      </c>
      <c r="E659" s="2" t="s">
        <v>26</v>
      </c>
      <c r="F659" s="2" t="s">
        <v>7</v>
      </c>
      <c r="G659" s="4">
        <v>43521</v>
      </c>
      <c r="H659" s="2">
        <v>1435500</v>
      </c>
      <c r="I659" s="2">
        <v>61421.678399999997</v>
      </c>
    </row>
    <row r="660" spans="1:9" x14ac:dyDescent="0.25">
      <c r="A660" s="2" t="s">
        <v>3216</v>
      </c>
      <c r="B660" s="2" t="s">
        <v>3215</v>
      </c>
      <c r="C660" s="2" t="s">
        <v>3183</v>
      </c>
      <c r="D660" s="2" t="s">
        <v>3184</v>
      </c>
      <c r="E660" s="2" t="s">
        <v>26</v>
      </c>
      <c r="F660" s="2" t="s">
        <v>7</v>
      </c>
      <c r="G660" s="4">
        <v>43633</v>
      </c>
      <c r="H660" s="2">
        <v>546500</v>
      </c>
      <c r="I660" s="2">
        <v>36969.6178</v>
      </c>
    </row>
    <row r="661" spans="1:9" x14ac:dyDescent="0.25">
      <c r="A661" s="2" t="s">
        <v>10809</v>
      </c>
      <c r="B661" s="2" t="s">
        <v>10807</v>
      </c>
      <c r="C661" s="2" t="s">
        <v>10798</v>
      </c>
      <c r="D661" s="2" t="s">
        <v>10799</v>
      </c>
      <c r="E661" s="2" t="s">
        <v>26</v>
      </c>
      <c r="F661" s="2" t="s">
        <v>7</v>
      </c>
      <c r="G661" s="4">
        <v>43622</v>
      </c>
      <c r="H661" s="2">
        <v>846112</v>
      </c>
      <c r="I661" s="2">
        <v>73535.421199999997</v>
      </c>
    </row>
    <row r="662" spans="1:9" x14ac:dyDescent="0.25">
      <c r="A662" s="2" t="s">
        <v>3247</v>
      </c>
      <c r="B662" s="2" t="s">
        <v>3243</v>
      </c>
      <c r="C662" s="2" t="s">
        <v>3251</v>
      </c>
      <c r="D662" s="2" t="s">
        <v>3252</v>
      </c>
      <c r="E662" s="2" t="s">
        <v>26</v>
      </c>
      <c r="F662" s="2" t="s">
        <v>7</v>
      </c>
      <c r="G662" s="4">
        <v>43503</v>
      </c>
      <c r="H662" s="2">
        <v>2620000</v>
      </c>
      <c r="I662" s="2">
        <v>173776.432</v>
      </c>
    </row>
    <row r="663" spans="1:9" x14ac:dyDescent="0.25">
      <c r="A663" s="2" t="s">
        <v>5432</v>
      </c>
      <c r="B663" s="2" t="s">
        <v>5426</v>
      </c>
      <c r="C663" s="2" t="s">
        <v>5438</v>
      </c>
      <c r="D663" s="2" t="s">
        <v>5439</v>
      </c>
      <c r="E663" s="2" t="s">
        <v>26</v>
      </c>
      <c r="F663" s="2" t="s">
        <v>7</v>
      </c>
      <c r="G663" s="4">
        <v>43556</v>
      </c>
      <c r="H663" s="2">
        <v>2396237</v>
      </c>
      <c r="I663" s="2">
        <v>139615.90789999999</v>
      </c>
    </row>
    <row r="664" spans="1:9" x14ac:dyDescent="0.25">
      <c r="A664" s="2" t="s">
        <v>5431</v>
      </c>
      <c r="B664" s="2" t="s">
        <v>5425</v>
      </c>
      <c r="C664" s="2" t="s">
        <v>5438</v>
      </c>
      <c r="D664" s="2" t="s">
        <v>5439</v>
      </c>
      <c r="E664" s="2" t="s">
        <v>26</v>
      </c>
      <c r="F664" s="2" t="s">
        <v>7</v>
      </c>
      <c r="G664" s="4">
        <v>43502</v>
      </c>
      <c r="H664" s="2">
        <v>6100000</v>
      </c>
      <c r="I664" s="2">
        <v>426331.8615</v>
      </c>
    </row>
    <row r="665" spans="1:9" x14ac:dyDescent="0.25">
      <c r="A665" s="2" t="s">
        <v>9557</v>
      </c>
      <c r="B665" s="2" t="s">
        <v>9555</v>
      </c>
      <c r="C665" s="2" t="s">
        <v>9558</v>
      </c>
      <c r="D665" s="2" t="s">
        <v>9559</v>
      </c>
      <c r="E665" s="2" t="s">
        <v>26</v>
      </c>
      <c r="F665" s="2" t="s">
        <v>7</v>
      </c>
      <c r="G665" s="4">
        <v>43546</v>
      </c>
      <c r="H665" s="2">
        <v>2079000</v>
      </c>
      <c r="I665" s="2">
        <v>133866.34099999999</v>
      </c>
    </row>
    <row r="666" spans="1:9" x14ac:dyDescent="0.25">
      <c r="A666" s="2" t="s">
        <v>9068</v>
      </c>
      <c r="B666" s="2" t="s">
        <v>9065</v>
      </c>
      <c r="C666" s="2" t="s">
        <v>9071</v>
      </c>
      <c r="D666" s="2" t="s">
        <v>9072</v>
      </c>
      <c r="E666" s="2" t="s">
        <v>26</v>
      </c>
      <c r="F666" s="2" t="s">
        <v>7</v>
      </c>
      <c r="G666" s="4">
        <v>43543</v>
      </c>
      <c r="H666" s="2">
        <v>4451000</v>
      </c>
      <c r="I666" s="2">
        <v>261368.14989999999</v>
      </c>
    </row>
    <row r="667" spans="1:9" x14ac:dyDescent="0.25">
      <c r="A667" s="2" t="s">
        <v>10810</v>
      </c>
      <c r="B667" s="2" t="s">
        <v>10808</v>
      </c>
      <c r="C667" s="2" t="s">
        <v>10811</v>
      </c>
      <c r="D667" s="2" t="s">
        <v>10812</v>
      </c>
      <c r="E667" s="2" t="s">
        <v>26</v>
      </c>
      <c r="F667" s="2" t="s">
        <v>7</v>
      </c>
      <c r="G667" s="4">
        <v>43543</v>
      </c>
      <c r="H667" s="2">
        <v>1335600</v>
      </c>
      <c r="I667" s="2">
        <v>126627.0484</v>
      </c>
    </row>
    <row r="668" spans="1:9" x14ac:dyDescent="0.25">
      <c r="A668" s="2" t="s">
        <v>1234</v>
      </c>
      <c r="B668" s="2" t="s">
        <v>1233</v>
      </c>
      <c r="C668" s="2" t="s">
        <v>1235</v>
      </c>
      <c r="D668" s="2" t="s">
        <v>1236</v>
      </c>
      <c r="E668" s="2" t="s">
        <v>26</v>
      </c>
      <c r="F668" s="2" t="s">
        <v>7</v>
      </c>
      <c r="G668" s="4">
        <v>43503</v>
      </c>
      <c r="H668" s="2">
        <v>600000</v>
      </c>
      <c r="I668" s="2">
        <v>61623.767200000002</v>
      </c>
    </row>
    <row r="669" spans="1:9" x14ac:dyDescent="0.25">
      <c r="A669" s="2" t="s">
        <v>6171</v>
      </c>
      <c r="B669" s="2" t="s">
        <v>6170</v>
      </c>
      <c r="C669" s="2" t="s">
        <v>6172</v>
      </c>
      <c r="D669" s="2" t="s">
        <v>6173</v>
      </c>
      <c r="E669" s="2" t="s">
        <v>26</v>
      </c>
      <c r="F669" s="2" t="s">
        <v>7</v>
      </c>
      <c r="G669" s="4">
        <v>43503</v>
      </c>
      <c r="H669" s="2">
        <v>5367950</v>
      </c>
      <c r="I669" s="2">
        <v>256664.96580000001</v>
      </c>
    </row>
    <row r="670" spans="1:9" x14ac:dyDescent="0.25">
      <c r="A670" s="2" t="s">
        <v>4288</v>
      </c>
      <c r="B670" s="2" t="s">
        <v>4286</v>
      </c>
      <c r="C670" s="2" t="s">
        <v>4216</v>
      </c>
      <c r="D670" s="2" t="s">
        <v>4217</v>
      </c>
      <c r="E670" s="2" t="s">
        <v>26</v>
      </c>
      <c r="F670" s="2" t="s">
        <v>7</v>
      </c>
      <c r="G670" s="4">
        <v>43544</v>
      </c>
      <c r="H670" s="2">
        <v>3145680</v>
      </c>
      <c r="I670" s="2">
        <v>269556.48969999998</v>
      </c>
    </row>
    <row r="671" spans="1:9" x14ac:dyDescent="0.25">
      <c r="A671" s="2" t="s">
        <v>2118</v>
      </c>
      <c r="B671" s="2" t="s">
        <v>2116</v>
      </c>
      <c r="C671" s="2" t="s">
        <v>2120</v>
      </c>
      <c r="D671" s="2" t="s">
        <v>2121</v>
      </c>
      <c r="E671" s="2" t="s">
        <v>26</v>
      </c>
      <c r="F671" s="2" t="s">
        <v>7</v>
      </c>
      <c r="G671" s="4">
        <v>43522</v>
      </c>
      <c r="H671" s="2">
        <v>660000</v>
      </c>
      <c r="I671" s="2">
        <v>31616.617999999999</v>
      </c>
    </row>
    <row r="672" spans="1:9" x14ac:dyDescent="0.25">
      <c r="A672" s="2" t="s">
        <v>5265</v>
      </c>
      <c r="B672" s="2" t="s">
        <v>5260</v>
      </c>
      <c r="C672" s="2" t="s">
        <v>5270</v>
      </c>
      <c r="D672" s="2" t="s">
        <v>5271</v>
      </c>
      <c r="E672" s="2" t="s">
        <v>26</v>
      </c>
      <c r="F672" s="2" t="s">
        <v>7</v>
      </c>
      <c r="G672" s="4">
        <v>43530</v>
      </c>
      <c r="H672" s="2">
        <v>6073000</v>
      </c>
      <c r="I672" s="2">
        <v>366787.66970000003</v>
      </c>
    </row>
    <row r="673" spans="1:9" x14ac:dyDescent="0.25">
      <c r="A673" s="2" t="s">
        <v>10805</v>
      </c>
      <c r="B673" s="2" t="s">
        <v>10804</v>
      </c>
      <c r="C673" s="2" t="s">
        <v>10213</v>
      </c>
      <c r="D673" s="2" t="s">
        <v>10806</v>
      </c>
      <c r="E673" s="2" t="s">
        <v>26</v>
      </c>
      <c r="F673" s="2" t="s">
        <v>7</v>
      </c>
      <c r="G673" s="4">
        <v>43556</v>
      </c>
      <c r="H673" s="2">
        <v>4480000</v>
      </c>
      <c r="I673" s="2">
        <v>318644.13540000003</v>
      </c>
    </row>
    <row r="674" spans="1:9" x14ac:dyDescent="0.25">
      <c r="A674" s="2" t="s">
        <v>9069</v>
      </c>
      <c r="B674" s="2" t="s">
        <v>9066</v>
      </c>
      <c r="C674" s="2" t="s">
        <v>7564</v>
      </c>
      <c r="D674" s="2" t="s">
        <v>9073</v>
      </c>
      <c r="E674" s="2" t="s">
        <v>26</v>
      </c>
      <c r="F674" s="2" t="s">
        <v>7</v>
      </c>
      <c r="G674" s="4">
        <v>43521</v>
      </c>
      <c r="H674" s="2">
        <v>1503100</v>
      </c>
      <c r="I674" s="2">
        <v>54023.146099999998</v>
      </c>
    </row>
    <row r="675" spans="1:9" x14ac:dyDescent="0.25">
      <c r="A675" s="2" t="s">
        <v>9070</v>
      </c>
      <c r="B675" s="2" t="s">
        <v>9067</v>
      </c>
      <c r="C675" s="2" t="s">
        <v>9074</v>
      </c>
      <c r="D675" s="2" t="s">
        <v>9075</v>
      </c>
      <c r="E675" s="2" t="s">
        <v>26</v>
      </c>
      <c r="F675" s="2" t="s">
        <v>7</v>
      </c>
      <c r="G675" s="4">
        <v>43532</v>
      </c>
      <c r="H675" s="2">
        <v>1480000</v>
      </c>
      <c r="I675" s="2">
        <v>105156.0643</v>
      </c>
    </row>
    <row r="676" spans="1:9" x14ac:dyDescent="0.25">
      <c r="A676" s="2" t="s">
        <v>5929</v>
      </c>
      <c r="B676" s="2" t="s">
        <v>5928</v>
      </c>
      <c r="C676" s="2" t="s">
        <v>5930</v>
      </c>
      <c r="D676" s="2" t="s">
        <v>5931</v>
      </c>
      <c r="E676" s="2" t="s">
        <v>26</v>
      </c>
      <c r="F676" s="2" t="s">
        <v>7</v>
      </c>
      <c r="G676" s="4">
        <v>43552</v>
      </c>
      <c r="H676" s="2">
        <v>900000</v>
      </c>
      <c r="I676" s="2">
        <v>53534.404600000002</v>
      </c>
    </row>
    <row r="677" spans="1:9" x14ac:dyDescent="0.25">
      <c r="A677" s="2" t="s">
        <v>7993</v>
      </c>
      <c r="B677" s="2" t="s">
        <v>7991</v>
      </c>
      <c r="C677" s="2" t="s">
        <v>7994</v>
      </c>
      <c r="D677" s="2" t="s">
        <v>7995</v>
      </c>
      <c r="E677" s="2" t="s">
        <v>26</v>
      </c>
      <c r="F677" s="2" t="s">
        <v>7</v>
      </c>
      <c r="G677" s="4">
        <v>43539</v>
      </c>
      <c r="H677" s="2">
        <v>759880</v>
      </c>
      <c r="I677" s="2">
        <v>28332.677899999999</v>
      </c>
    </row>
    <row r="678" spans="1:9" x14ac:dyDescent="0.25">
      <c r="A678" s="2" t="s">
        <v>10332</v>
      </c>
      <c r="B678" s="2" t="s">
        <v>10331</v>
      </c>
      <c r="C678" s="2" t="s">
        <v>10271</v>
      </c>
      <c r="D678" s="2" t="s">
        <v>10272</v>
      </c>
      <c r="E678" s="2" t="s">
        <v>26</v>
      </c>
      <c r="F678" s="2" t="s">
        <v>7</v>
      </c>
      <c r="G678" s="4">
        <v>43570</v>
      </c>
      <c r="H678" s="2">
        <v>190000</v>
      </c>
      <c r="I678" s="2">
        <v>13291.875599999999</v>
      </c>
    </row>
    <row r="679" spans="1:9" x14ac:dyDescent="0.25">
      <c r="A679" s="2" t="s">
        <v>8968</v>
      </c>
      <c r="B679" s="2" t="s">
        <v>8965</v>
      </c>
      <c r="C679" s="2" t="s">
        <v>8971</v>
      </c>
      <c r="D679" s="2" t="s">
        <v>8972</v>
      </c>
      <c r="E679" s="2" t="s">
        <v>26</v>
      </c>
      <c r="F679" s="2" t="s">
        <v>7</v>
      </c>
      <c r="G679" s="4">
        <v>43501</v>
      </c>
      <c r="H679" s="2">
        <v>1090800</v>
      </c>
      <c r="I679" s="2">
        <v>63033.118199999997</v>
      </c>
    </row>
    <row r="680" spans="1:9" x14ac:dyDescent="0.25">
      <c r="A680" s="2" t="s">
        <v>8797</v>
      </c>
      <c r="B680" s="2" t="s">
        <v>8792</v>
      </c>
      <c r="C680" s="2" t="s">
        <v>8742</v>
      </c>
      <c r="D680" s="2" t="s">
        <v>8743</v>
      </c>
      <c r="E680" s="2" t="s">
        <v>26</v>
      </c>
      <c r="F680" s="2" t="s">
        <v>7</v>
      </c>
      <c r="G680" s="4">
        <v>43545</v>
      </c>
      <c r="H680" s="2">
        <v>590000</v>
      </c>
      <c r="I680" s="2">
        <v>35599.548699999999</v>
      </c>
    </row>
    <row r="681" spans="1:9" x14ac:dyDescent="0.25">
      <c r="A681" s="2" t="s">
        <v>8883</v>
      </c>
      <c r="B681" s="2" t="s">
        <v>8881</v>
      </c>
      <c r="C681" s="2" t="s">
        <v>8886</v>
      </c>
      <c r="D681" s="2" t="s">
        <v>8887</v>
      </c>
      <c r="E681" s="2" t="s">
        <v>26</v>
      </c>
      <c r="F681" s="2" t="s">
        <v>7</v>
      </c>
      <c r="G681" s="4">
        <v>43501</v>
      </c>
      <c r="H681" s="2">
        <v>1060000</v>
      </c>
      <c r="I681" s="2">
        <v>92175.274300000005</v>
      </c>
    </row>
    <row r="682" spans="1:9" x14ac:dyDescent="0.25">
      <c r="A682" s="2" t="s">
        <v>6874</v>
      </c>
      <c r="B682" s="2" t="s">
        <v>6872</v>
      </c>
      <c r="C682" s="2" t="s">
        <v>6876</v>
      </c>
      <c r="D682" s="2" t="s">
        <v>6877</v>
      </c>
      <c r="E682" s="2" t="s">
        <v>26</v>
      </c>
      <c r="F682" s="2" t="s">
        <v>7</v>
      </c>
      <c r="G682" s="4">
        <v>43614</v>
      </c>
      <c r="H682" s="2">
        <v>4880000</v>
      </c>
      <c r="I682" s="2">
        <v>357882.79830000002</v>
      </c>
    </row>
    <row r="683" spans="1:9" x14ac:dyDescent="0.25">
      <c r="A683" s="2" t="s">
        <v>7729</v>
      </c>
      <c r="B683" s="2" t="s">
        <v>7728</v>
      </c>
      <c r="C683" s="2" t="s">
        <v>7730</v>
      </c>
      <c r="D683" s="2" t="s">
        <v>7731</v>
      </c>
      <c r="E683" s="2" t="s">
        <v>26</v>
      </c>
      <c r="F683" s="2" t="s">
        <v>7</v>
      </c>
      <c r="G683" s="4">
        <v>43522</v>
      </c>
      <c r="H683" s="2">
        <v>1734120</v>
      </c>
      <c r="I683" s="2">
        <v>112328.63860000001</v>
      </c>
    </row>
    <row r="684" spans="1:9" x14ac:dyDescent="0.25">
      <c r="A684" s="2" t="s">
        <v>5269</v>
      </c>
      <c r="B684" s="2" t="s">
        <v>5264</v>
      </c>
      <c r="C684" s="2" t="s">
        <v>5274</v>
      </c>
      <c r="D684" s="2" t="s">
        <v>5275</v>
      </c>
      <c r="E684" s="2" t="s">
        <v>26</v>
      </c>
      <c r="F684" s="2" t="s">
        <v>7</v>
      </c>
      <c r="G684" s="4">
        <v>43479</v>
      </c>
      <c r="H684" s="2">
        <v>10544612</v>
      </c>
      <c r="I684" s="2">
        <v>602053.50150000001</v>
      </c>
    </row>
    <row r="685" spans="1:9" x14ac:dyDescent="0.25">
      <c r="A685" s="2" t="s">
        <v>2557</v>
      </c>
      <c r="B685" s="2" t="s">
        <v>2556</v>
      </c>
      <c r="C685" s="2" t="s">
        <v>2558</v>
      </c>
      <c r="D685" s="2" t="s">
        <v>2559</v>
      </c>
      <c r="E685" s="2" t="s">
        <v>26</v>
      </c>
      <c r="F685" s="2" t="s">
        <v>7</v>
      </c>
      <c r="G685" s="4">
        <v>43763</v>
      </c>
      <c r="H685" s="2">
        <v>3445000</v>
      </c>
      <c r="I685" s="2">
        <v>212430.2506</v>
      </c>
    </row>
    <row r="686" spans="1:9" x14ac:dyDescent="0.25">
      <c r="A686" s="2" t="s">
        <v>5644</v>
      </c>
      <c r="B686" s="2" t="s">
        <v>5642</v>
      </c>
      <c r="C686" s="2" t="s">
        <v>5646</v>
      </c>
      <c r="D686" s="2" t="s">
        <v>5647</v>
      </c>
      <c r="E686" s="2" t="s">
        <v>26</v>
      </c>
      <c r="F686" s="2" t="s">
        <v>7</v>
      </c>
      <c r="G686" s="4">
        <v>43532</v>
      </c>
      <c r="H686" s="2">
        <v>1180000</v>
      </c>
      <c r="I686" s="2">
        <v>70719.261499999993</v>
      </c>
    </row>
    <row r="687" spans="1:9" x14ac:dyDescent="0.25">
      <c r="A687" s="2" t="s">
        <v>5645</v>
      </c>
      <c r="B687" s="2" t="s">
        <v>5643</v>
      </c>
      <c r="C687" s="2" t="s">
        <v>5646</v>
      </c>
      <c r="D687" s="2" t="s">
        <v>5647</v>
      </c>
      <c r="E687" s="2" t="s">
        <v>26</v>
      </c>
      <c r="F687" s="2" t="s">
        <v>7</v>
      </c>
      <c r="G687" s="4">
        <v>43532</v>
      </c>
      <c r="H687" s="2">
        <v>380848.05</v>
      </c>
      <c r="I687" s="2">
        <v>9376.7693999999992</v>
      </c>
    </row>
    <row r="688" spans="1:9" x14ac:dyDescent="0.25">
      <c r="A688" s="2" t="s">
        <v>2375</v>
      </c>
      <c r="B688" s="2" t="s">
        <v>2373</v>
      </c>
      <c r="C688" s="2" t="s">
        <v>2286</v>
      </c>
      <c r="D688" s="2" t="s">
        <v>2287</v>
      </c>
      <c r="E688" s="2" t="s">
        <v>26</v>
      </c>
      <c r="F688" s="2" t="s">
        <v>7</v>
      </c>
      <c r="G688" s="4">
        <v>43532</v>
      </c>
      <c r="H688" s="2">
        <v>932989</v>
      </c>
      <c r="I688" s="2">
        <v>81342.031400000007</v>
      </c>
    </row>
    <row r="689" spans="1:9" x14ac:dyDescent="0.25">
      <c r="A689" s="2" t="s">
        <v>2457</v>
      </c>
      <c r="B689" s="2" t="s">
        <v>2456</v>
      </c>
      <c r="C689" s="2" t="s">
        <v>2340</v>
      </c>
      <c r="D689" s="2" t="s">
        <v>2341</v>
      </c>
      <c r="E689" s="2" t="s">
        <v>26</v>
      </c>
      <c r="F689" s="2" t="s">
        <v>7</v>
      </c>
      <c r="G689" s="4">
        <v>43628</v>
      </c>
      <c r="H689" s="2">
        <v>2303750</v>
      </c>
      <c r="I689" s="2">
        <v>158225.40909999999</v>
      </c>
    </row>
    <row r="690" spans="1:9" x14ac:dyDescent="0.25">
      <c r="A690" s="2" t="s">
        <v>8243</v>
      </c>
      <c r="B690" s="2" t="s">
        <v>8241</v>
      </c>
      <c r="C690" s="2" t="s">
        <v>8244</v>
      </c>
      <c r="D690" s="2" t="s">
        <v>8245</v>
      </c>
      <c r="E690" s="2" t="s">
        <v>26</v>
      </c>
      <c r="F690" s="2" t="s">
        <v>7</v>
      </c>
      <c r="G690" s="4">
        <v>43544</v>
      </c>
      <c r="H690" s="2">
        <v>1890000</v>
      </c>
      <c r="I690" s="2">
        <v>112096.9203</v>
      </c>
    </row>
    <row r="691" spans="1:9" x14ac:dyDescent="0.25">
      <c r="A691" s="2" t="s">
        <v>11036</v>
      </c>
      <c r="B691" s="2" t="s">
        <v>11034</v>
      </c>
      <c r="C691" s="2" t="s">
        <v>11037</v>
      </c>
      <c r="D691" s="2" t="s">
        <v>11038</v>
      </c>
      <c r="E691" s="2" t="s">
        <v>26</v>
      </c>
      <c r="F691" s="2" t="s">
        <v>7</v>
      </c>
      <c r="G691" s="4">
        <v>43522</v>
      </c>
      <c r="H691" s="2">
        <v>270000</v>
      </c>
      <c r="I691" s="2">
        <v>27083.5906</v>
      </c>
    </row>
    <row r="692" spans="1:9" x14ac:dyDescent="0.25">
      <c r="A692" s="2" t="s">
        <v>5676</v>
      </c>
      <c r="B692" s="2" t="s">
        <v>5674</v>
      </c>
      <c r="C692" s="2" t="s">
        <v>5678</v>
      </c>
      <c r="D692" s="2" t="s">
        <v>5679</v>
      </c>
      <c r="E692" s="2" t="s">
        <v>26</v>
      </c>
      <c r="F692" s="2" t="s">
        <v>7</v>
      </c>
      <c r="G692" s="4">
        <v>43725</v>
      </c>
      <c r="H692" s="2">
        <v>1574000</v>
      </c>
      <c r="I692" s="2">
        <v>118617.73540000001</v>
      </c>
    </row>
    <row r="693" spans="1:9" x14ac:dyDescent="0.25">
      <c r="A693" s="2" t="s">
        <v>11035</v>
      </c>
      <c r="B693" s="2" t="s">
        <v>11033</v>
      </c>
      <c r="C693" s="2" t="s">
        <v>11037</v>
      </c>
      <c r="D693" s="2" t="s">
        <v>11038</v>
      </c>
      <c r="E693" s="2" t="s">
        <v>26</v>
      </c>
      <c r="F693" s="2" t="s">
        <v>7</v>
      </c>
      <c r="G693" s="4">
        <v>43522</v>
      </c>
      <c r="H693" s="2">
        <v>630000</v>
      </c>
      <c r="I693" s="2">
        <v>62407.200799999999</v>
      </c>
    </row>
    <row r="694" spans="1:9" x14ac:dyDescent="0.25">
      <c r="A694" s="2" t="s">
        <v>6167</v>
      </c>
      <c r="B694" s="2" t="s">
        <v>6166</v>
      </c>
      <c r="C694" s="2" t="s">
        <v>6168</v>
      </c>
      <c r="D694" s="2" t="s">
        <v>6169</v>
      </c>
      <c r="E694" s="2" t="s">
        <v>26</v>
      </c>
      <c r="F694" s="2" t="s">
        <v>7</v>
      </c>
      <c r="G694" s="4">
        <v>43521</v>
      </c>
      <c r="H694" s="2">
        <v>1917000</v>
      </c>
      <c r="I694" s="2">
        <v>111441.92570000001</v>
      </c>
    </row>
    <row r="695" spans="1:9" x14ac:dyDescent="0.25">
      <c r="A695" s="2" t="s">
        <v>6009</v>
      </c>
      <c r="B695" s="2" t="s">
        <v>6007</v>
      </c>
      <c r="C695" s="2" t="s">
        <v>6012</v>
      </c>
      <c r="D695" s="2" t="s">
        <v>6013</v>
      </c>
      <c r="E695" s="2" t="s">
        <v>26</v>
      </c>
      <c r="F695" s="2" t="s">
        <v>7</v>
      </c>
      <c r="G695" s="4">
        <v>43563</v>
      </c>
      <c r="H695" s="2">
        <v>380900</v>
      </c>
      <c r="I695" s="2">
        <v>22250.862499999999</v>
      </c>
    </row>
    <row r="696" spans="1:9" x14ac:dyDescent="0.25">
      <c r="A696" s="2" t="s">
        <v>2063</v>
      </c>
      <c r="B696" s="2" t="s">
        <v>2062</v>
      </c>
      <c r="C696" s="2" t="s">
        <v>2064</v>
      </c>
      <c r="D696" s="2" t="s">
        <v>2065</v>
      </c>
      <c r="E696" s="2" t="s">
        <v>26</v>
      </c>
      <c r="F696" s="2" t="s">
        <v>7</v>
      </c>
      <c r="G696" s="4">
        <v>43521</v>
      </c>
      <c r="H696" s="2">
        <v>939000</v>
      </c>
      <c r="I696" s="2">
        <v>68830.891099999993</v>
      </c>
    </row>
    <row r="697" spans="1:9" x14ac:dyDescent="0.25">
      <c r="A697" s="2" t="s">
        <v>5430</v>
      </c>
      <c r="B697" s="2" t="s">
        <v>5424</v>
      </c>
      <c r="C697" s="2" t="s">
        <v>5436</v>
      </c>
      <c r="D697" s="2" t="s">
        <v>5437</v>
      </c>
      <c r="E697" s="2" t="s">
        <v>26</v>
      </c>
      <c r="F697" s="2" t="s">
        <v>7</v>
      </c>
      <c r="G697" s="4">
        <v>43523</v>
      </c>
      <c r="H697" s="2">
        <v>295000</v>
      </c>
    </row>
    <row r="698" spans="1:9" x14ac:dyDescent="0.25">
      <c r="A698" s="2" t="s">
        <v>8412</v>
      </c>
      <c r="B698" s="2" t="s">
        <v>8410</v>
      </c>
      <c r="C698" s="2" t="s">
        <v>8414</v>
      </c>
      <c r="D698" s="2" t="s">
        <v>8415</v>
      </c>
      <c r="E698" s="2" t="s">
        <v>26</v>
      </c>
      <c r="F698" s="2" t="s">
        <v>7</v>
      </c>
      <c r="G698" s="4">
        <v>43612</v>
      </c>
      <c r="H698" s="2">
        <v>1797772.23</v>
      </c>
      <c r="I698" s="2">
        <v>3173513.4690999999</v>
      </c>
    </row>
    <row r="699" spans="1:9" x14ac:dyDescent="0.25">
      <c r="A699" s="2" t="s">
        <v>7507</v>
      </c>
      <c r="B699" s="2" t="s">
        <v>7505</v>
      </c>
      <c r="C699" s="2" t="s">
        <v>7431</v>
      </c>
      <c r="D699" s="2" t="s">
        <v>7432</v>
      </c>
      <c r="E699" s="2" t="s">
        <v>26</v>
      </c>
      <c r="F699" s="2" t="s">
        <v>7</v>
      </c>
      <c r="G699" s="4">
        <v>43522</v>
      </c>
      <c r="H699" s="2">
        <v>1237500</v>
      </c>
      <c r="I699" s="2">
        <v>89536.808000000005</v>
      </c>
    </row>
    <row r="700" spans="1:9" x14ac:dyDescent="0.25">
      <c r="A700" s="2" t="s">
        <v>5677</v>
      </c>
      <c r="B700" s="2" t="s">
        <v>5675</v>
      </c>
      <c r="C700" s="2" t="s">
        <v>4126</v>
      </c>
      <c r="D700" s="2" t="s">
        <v>4127</v>
      </c>
      <c r="E700" s="2" t="s">
        <v>26</v>
      </c>
      <c r="F700" s="2" t="s">
        <v>7</v>
      </c>
      <c r="G700" s="4">
        <v>43633</v>
      </c>
      <c r="H700" s="2">
        <v>833000</v>
      </c>
      <c r="I700" s="2">
        <v>71996.305999999997</v>
      </c>
    </row>
    <row r="701" spans="1:9" x14ac:dyDescent="0.25">
      <c r="A701" s="2" t="s">
        <v>639</v>
      </c>
      <c r="B701" s="2" t="s">
        <v>638</v>
      </c>
      <c r="C701" s="2" t="s">
        <v>640</v>
      </c>
      <c r="D701" s="2" t="s">
        <v>641</v>
      </c>
      <c r="E701" s="2" t="s">
        <v>26</v>
      </c>
      <c r="F701" s="2" t="s">
        <v>7</v>
      </c>
      <c r="G701" s="4">
        <v>43579</v>
      </c>
      <c r="H701" s="2">
        <v>300000</v>
      </c>
      <c r="I701" s="2">
        <v>13746.956899999999</v>
      </c>
    </row>
    <row r="702" spans="1:9" x14ac:dyDescent="0.25">
      <c r="A702" s="2" t="s">
        <v>4289</v>
      </c>
      <c r="B702" s="2" t="s">
        <v>4287</v>
      </c>
      <c r="C702" s="2" t="s">
        <v>4290</v>
      </c>
      <c r="D702" s="2" t="s">
        <v>4291</v>
      </c>
      <c r="E702" s="2" t="s">
        <v>26</v>
      </c>
      <c r="F702" s="2" t="s">
        <v>7</v>
      </c>
      <c r="G702" s="4">
        <v>43545</v>
      </c>
      <c r="H702" s="2">
        <v>621000</v>
      </c>
      <c r="I702" s="2">
        <v>39096.371200000001</v>
      </c>
    </row>
    <row r="703" spans="1:9" x14ac:dyDescent="0.25">
      <c r="A703" s="2" t="s">
        <v>3063</v>
      </c>
      <c r="B703" s="2" t="s">
        <v>3062</v>
      </c>
      <c r="C703" s="2" t="s">
        <v>3064</v>
      </c>
      <c r="D703" s="2" t="s">
        <v>3065</v>
      </c>
      <c r="E703" s="2" t="s">
        <v>26</v>
      </c>
      <c r="F703" s="2" t="s">
        <v>7</v>
      </c>
      <c r="G703" s="4">
        <v>43532</v>
      </c>
      <c r="H703" s="2">
        <v>1241134</v>
      </c>
      <c r="I703" s="2">
        <v>160172.5889</v>
      </c>
    </row>
    <row r="704" spans="1:9" x14ac:dyDescent="0.25">
      <c r="A704" s="2" t="s">
        <v>4045</v>
      </c>
      <c r="B704" s="2" t="s">
        <v>4043</v>
      </c>
      <c r="C704" s="2" t="s">
        <v>4040</v>
      </c>
      <c r="D704" s="2" t="s">
        <v>4041</v>
      </c>
      <c r="E704" s="2" t="s">
        <v>26</v>
      </c>
      <c r="F704" s="2" t="s">
        <v>7</v>
      </c>
      <c r="G704" s="4">
        <v>43552</v>
      </c>
      <c r="H704" s="2">
        <v>4687900</v>
      </c>
      <c r="I704" s="2">
        <v>228684.027</v>
      </c>
    </row>
    <row r="705" spans="1:9" x14ac:dyDescent="0.25">
      <c r="A705" s="2" t="s">
        <v>10878</v>
      </c>
      <c r="B705" s="2" t="s">
        <v>10877</v>
      </c>
      <c r="C705" s="2" t="s">
        <v>10879</v>
      </c>
      <c r="D705" s="2" t="s">
        <v>10880</v>
      </c>
      <c r="E705" s="2" t="s">
        <v>26</v>
      </c>
      <c r="F705" s="2" t="s">
        <v>7</v>
      </c>
      <c r="G705" s="4">
        <v>43552</v>
      </c>
      <c r="H705" s="2">
        <v>2170000</v>
      </c>
      <c r="I705" s="2">
        <v>170970.12289999999</v>
      </c>
    </row>
    <row r="706" spans="1:9" x14ac:dyDescent="0.25">
      <c r="A706" s="2" t="s">
        <v>7061</v>
      </c>
      <c r="B706" s="2" t="s">
        <v>7060</v>
      </c>
      <c r="C706" s="2" t="s">
        <v>7014</v>
      </c>
      <c r="D706" s="2" t="s">
        <v>7015</v>
      </c>
      <c r="E706" s="2" t="s">
        <v>26</v>
      </c>
      <c r="F706" s="2" t="s">
        <v>7</v>
      </c>
      <c r="G706" s="4">
        <v>43522</v>
      </c>
      <c r="H706" s="2">
        <v>5644748</v>
      </c>
      <c r="I706" s="2">
        <v>568953.85609999998</v>
      </c>
    </row>
    <row r="707" spans="1:9" x14ac:dyDescent="0.25">
      <c r="A707" s="2" t="s">
        <v>111</v>
      </c>
      <c r="B707" s="2" t="s">
        <v>108</v>
      </c>
      <c r="C707" s="2" t="s">
        <v>116</v>
      </c>
      <c r="D707" s="2" t="s">
        <v>117</v>
      </c>
      <c r="E707" s="2" t="s">
        <v>26</v>
      </c>
      <c r="F707" s="2" t="s">
        <v>7</v>
      </c>
      <c r="G707" s="4">
        <v>43763</v>
      </c>
      <c r="H707" s="2">
        <v>595500</v>
      </c>
      <c r="I707" s="2">
        <v>42645.991199999997</v>
      </c>
    </row>
    <row r="708" spans="1:9" x14ac:dyDescent="0.25">
      <c r="A708" s="2" t="s">
        <v>2119</v>
      </c>
      <c r="B708" s="2" t="s">
        <v>2117</v>
      </c>
      <c r="C708" s="2" t="s">
        <v>2122</v>
      </c>
      <c r="D708" s="2" t="s">
        <v>2123</v>
      </c>
      <c r="E708" s="2" t="s">
        <v>26</v>
      </c>
      <c r="F708" s="2" t="s">
        <v>7</v>
      </c>
      <c r="G708" s="4">
        <v>43502</v>
      </c>
      <c r="H708" s="2">
        <v>2059000</v>
      </c>
      <c r="I708" s="2">
        <v>151519.791</v>
      </c>
    </row>
    <row r="709" spans="1:9" x14ac:dyDescent="0.25">
      <c r="A709" s="2" t="s">
        <v>8556</v>
      </c>
      <c r="B709" s="2" t="s">
        <v>8555</v>
      </c>
      <c r="C709" s="2" t="s">
        <v>8461</v>
      </c>
      <c r="D709" s="2" t="s">
        <v>8462</v>
      </c>
      <c r="E709" s="2" t="s">
        <v>26</v>
      </c>
      <c r="F709" s="2" t="s">
        <v>7</v>
      </c>
      <c r="G709" s="4">
        <v>43532</v>
      </c>
      <c r="H709" s="2">
        <v>1750000</v>
      </c>
      <c r="I709" s="2">
        <v>137505.44440000001</v>
      </c>
    </row>
    <row r="710" spans="1:9" x14ac:dyDescent="0.25">
      <c r="A710" s="2" t="s">
        <v>1895</v>
      </c>
      <c r="B710" s="2" t="s">
        <v>1892</v>
      </c>
      <c r="C710" s="2" t="s">
        <v>1898</v>
      </c>
      <c r="D710" s="2" t="s">
        <v>1899</v>
      </c>
      <c r="E710" s="2" t="s">
        <v>26</v>
      </c>
      <c r="F710" s="2" t="s">
        <v>7</v>
      </c>
      <c r="G710" s="4">
        <v>43626</v>
      </c>
      <c r="H710" s="2">
        <v>1205500</v>
      </c>
      <c r="I710" s="2">
        <v>105092.8979</v>
      </c>
    </row>
    <row r="711" spans="1:9" x14ac:dyDescent="0.25">
      <c r="A711" s="2" t="s">
        <v>10575</v>
      </c>
      <c r="B711" s="2" t="s">
        <v>10574</v>
      </c>
      <c r="C711" s="2" t="s">
        <v>10576</v>
      </c>
      <c r="D711" s="2" t="s">
        <v>10577</v>
      </c>
      <c r="E711" s="2" t="s">
        <v>26</v>
      </c>
      <c r="F711" s="2" t="s">
        <v>7</v>
      </c>
      <c r="G711" s="4">
        <v>43539</v>
      </c>
      <c r="H711" s="2">
        <v>4400000</v>
      </c>
      <c r="I711" s="2">
        <v>382289.96169999999</v>
      </c>
    </row>
    <row r="712" spans="1:9" x14ac:dyDescent="0.25">
      <c r="A712" s="2" t="s">
        <v>3249</v>
      </c>
      <c r="B712" s="2" t="s">
        <v>3245</v>
      </c>
      <c r="C712" s="2" t="s">
        <v>3255</v>
      </c>
      <c r="D712" s="2" t="s">
        <v>3256</v>
      </c>
      <c r="E712" s="2" t="s">
        <v>26</v>
      </c>
      <c r="F712" s="2" t="s">
        <v>7</v>
      </c>
      <c r="G712" s="4">
        <v>43502</v>
      </c>
      <c r="H712" s="2">
        <v>400000</v>
      </c>
      <c r="I712" s="2">
        <v>23954.220399999998</v>
      </c>
    </row>
    <row r="713" spans="1:9" x14ac:dyDescent="0.25">
      <c r="A713" s="2" t="s">
        <v>3250</v>
      </c>
      <c r="B713" s="2" t="s">
        <v>3246</v>
      </c>
      <c r="C713" s="2" t="s">
        <v>3255</v>
      </c>
      <c r="D713" s="2" t="s">
        <v>3256</v>
      </c>
      <c r="E713" s="2" t="s">
        <v>26</v>
      </c>
      <c r="F713" s="2" t="s">
        <v>7</v>
      </c>
      <c r="G713" s="4">
        <v>43502</v>
      </c>
      <c r="H713" s="2">
        <v>1500000</v>
      </c>
      <c r="I713" s="2">
        <v>89685.2739</v>
      </c>
    </row>
    <row r="714" spans="1:9" x14ac:dyDescent="0.25">
      <c r="A714" s="2" t="s">
        <v>7119</v>
      </c>
      <c r="B714" s="2" t="s">
        <v>7118</v>
      </c>
      <c r="C714" s="2" t="s">
        <v>7120</v>
      </c>
      <c r="D714" s="2" t="s">
        <v>7121</v>
      </c>
      <c r="E714" s="2" t="s">
        <v>26</v>
      </c>
      <c r="F714" s="2" t="s">
        <v>7</v>
      </c>
      <c r="G714" s="4">
        <v>43523</v>
      </c>
      <c r="H714" s="2">
        <v>900000</v>
      </c>
      <c r="I714" s="2">
        <v>51996.484600000003</v>
      </c>
    </row>
    <row r="715" spans="1:9" x14ac:dyDescent="0.25">
      <c r="A715" s="2" t="s">
        <v>3771</v>
      </c>
      <c r="B715" s="2" t="s">
        <v>3770</v>
      </c>
      <c r="C715" s="2" t="s">
        <v>3772</v>
      </c>
      <c r="D715" s="2" t="s">
        <v>3773</v>
      </c>
      <c r="E715" s="2" t="s">
        <v>26</v>
      </c>
      <c r="F715" s="2" t="s">
        <v>7</v>
      </c>
      <c r="G715" s="4">
        <v>43636</v>
      </c>
      <c r="H715" s="2">
        <v>6730000</v>
      </c>
      <c r="I715" s="2">
        <v>565446.22459999996</v>
      </c>
    </row>
    <row r="716" spans="1:9" x14ac:dyDescent="0.25">
      <c r="A716" s="2" t="s">
        <v>4455</v>
      </c>
      <c r="B716" s="2" t="s">
        <v>4453</v>
      </c>
      <c r="C716" s="2" t="s">
        <v>4353</v>
      </c>
      <c r="D716" s="2" t="s">
        <v>4354</v>
      </c>
      <c r="E716" s="2" t="s">
        <v>26</v>
      </c>
      <c r="F716" s="2" t="s">
        <v>7</v>
      </c>
      <c r="G716" s="4">
        <v>43530</v>
      </c>
      <c r="H716" s="2">
        <v>5197400</v>
      </c>
      <c r="I716" s="2">
        <v>288313.09379999997</v>
      </c>
    </row>
    <row r="717" spans="1:9" x14ac:dyDescent="0.25">
      <c r="A717" s="2" t="s">
        <v>8417</v>
      </c>
      <c r="B717" s="2" t="s">
        <v>8416</v>
      </c>
      <c r="C717" s="2" t="s">
        <v>8414</v>
      </c>
      <c r="D717" s="2" t="s">
        <v>8415</v>
      </c>
      <c r="E717" s="2" t="s">
        <v>26</v>
      </c>
      <c r="F717" s="2" t="s">
        <v>718</v>
      </c>
      <c r="G717" s="4">
        <v>43535</v>
      </c>
      <c r="H717" s="2">
        <v>1970000</v>
      </c>
      <c r="I717" s="2">
        <v>0</v>
      </c>
    </row>
    <row r="718" spans="1:9" x14ac:dyDescent="0.25">
      <c r="A718" s="2" t="s">
        <v>2868</v>
      </c>
      <c r="B718" s="2" t="s">
        <v>2866</v>
      </c>
      <c r="C718" s="2" t="s">
        <v>2870</v>
      </c>
      <c r="D718" s="2" t="s">
        <v>2871</v>
      </c>
      <c r="E718" s="2" t="s">
        <v>26</v>
      </c>
      <c r="F718" s="2" t="s">
        <v>7</v>
      </c>
      <c r="G718" s="4">
        <v>43503</v>
      </c>
      <c r="H718" s="2">
        <v>825000</v>
      </c>
      <c r="I718" s="2">
        <v>28320.527699999999</v>
      </c>
    </row>
    <row r="719" spans="1:9" x14ac:dyDescent="0.25">
      <c r="A719" s="2" t="s">
        <v>9553</v>
      </c>
      <c r="B719" s="2" t="s">
        <v>9552</v>
      </c>
      <c r="C719" s="2" t="s">
        <v>9544</v>
      </c>
      <c r="D719" s="2" t="s">
        <v>9545</v>
      </c>
      <c r="E719" s="2" t="s">
        <v>26</v>
      </c>
      <c r="F719" s="2" t="s">
        <v>718</v>
      </c>
      <c r="G719" s="4">
        <v>43531</v>
      </c>
      <c r="H719" s="2">
        <v>460000</v>
      </c>
      <c r="I719" s="2">
        <v>0</v>
      </c>
    </row>
    <row r="720" spans="1:9" x14ac:dyDescent="0.25">
      <c r="A720" s="2" t="s">
        <v>8789</v>
      </c>
      <c r="B720" s="2" t="s">
        <v>8788</v>
      </c>
      <c r="C720" s="2" t="s">
        <v>8790</v>
      </c>
      <c r="D720" s="2" t="s">
        <v>8791</v>
      </c>
      <c r="E720" s="2" t="s">
        <v>26</v>
      </c>
      <c r="F720" s="2" t="s">
        <v>7</v>
      </c>
      <c r="G720" s="4">
        <v>43503</v>
      </c>
      <c r="H720" s="2">
        <v>1787166</v>
      </c>
      <c r="I720" s="2">
        <v>94512.963699999993</v>
      </c>
    </row>
    <row r="721" spans="1:9" x14ac:dyDescent="0.25">
      <c r="A721" s="2" t="s">
        <v>7987</v>
      </c>
      <c r="B721" s="2" t="s">
        <v>7986</v>
      </c>
      <c r="C721" s="2" t="s">
        <v>7988</v>
      </c>
      <c r="D721" s="2" t="s">
        <v>7989</v>
      </c>
      <c r="E721" s="2" t="s">
        <v>26</v>
      </c>
      <c r="F721" s="2" t="s">
        <v>7</v>
      </c>
      <c r="G721" s="4">
        <v>43522</v>
      </c>
      <c r="H721" s="2">
        <v>450000</v>
      </c>
      <c r="I721" s="2">
        <v>26730.113000000001</v>
      </c>
    </row>
    <row r="722" spans="1:9" x14ac:dyDescent="0.25">
      <c r="A722" s="2" t="s">
        <v>5682</v>
      </c>
      <c r="B722" s="2" t="s">
        <v>5680</v>
      </c>
      <c r="C722" s="2" t="s">
        <v>4094</v>
      </c>
      <c r="D722" s="2" t="s">
        <v>4095</v>
      </c>
      <c r="E722" s="2" t="s">
        <v>26</v>
      </c>
      <c r="F722" s="2" t="s">
        <v>7</v>
      </c>
      <c r="G722" s="4">
        <v>43543</v>
      </c>
      <c r="H722" s="2">
        <v>800000</v>
      </c>
      <c r="I722" s="2">
        <v>46604.538999999997</v>
      </c>
    </row>
    <row r="723" spans="1:9" x14ac:dyDescent="0.25">
      <c r="A723" s="2" t="s">
        <v>9407</v>
      </c>
      <c r="B723" s="2" t="s">
        <v>9405</v>
      </c>
      <c r="C723" s="2" t="s">
        <v>9410</v>
      </c>
      <c r="D723" s="2" t="s">
        <v>9411</v>
      </c>
      <c r="E723" s="2" t="s">
        <v>26</v>
      </c>
      <c r="F723" s="2" t="s">
        <v>7</v>
      </c>
      <c r="G723" s="4">
        <v>43544</v>
      </c>
      <c r="H723" s="2">
        <v>3750000</v>
      </c>
      <c r="I723" s="2">
        <v>390904.20409999997</v>
      </c>
    </row>
    <row r="724" spans="1:9" x14ac:dyDescent="0.25">
      <c r="A724" s="2" t="s">
        <v>4939</v>
      </c>
      <c r="B724" s="2" t="s">
        <v>4937</v>
      </c>
      <c r="C724" s="2" t="s">
        <v>4866</v>
      </c>
      <c r="D724" s="2" t="s">
        <v>4867</v>
      </c>
      <c r="E724" s="2" t="s">
        <v>26</v>
      </c>
      <c r="F724" s="2" t="s">
        <v>591</v>
      </c>
      <c r="G724" s="4">
        <v>43521</v>
      </c>
      <c r="H724" s="2">
        <v>2537300</v>
      </c>
    </row>
    <row r="725" spans="1:9" x14ac:dyDescent="0.25">
      <c r="A725" s="2" t="s">
        <v>3795</v>
      </c>
      <c r="B725" s="2" t="s">
        <v>3791</v>
      </c>
      <c r="C725" s="2" t="s">
        <v>3796</v>
      </c>
      <c r="D725" s="2" t="s">
        <v>3797</v>
      </c>
      <c r="E725" s="2" t="s">
        <v>26</v>
      </c>
      <c r="F725" s="2" t="s">
        <v>7</v>
      </c>
      <c r="G725" s="4">
        <v>43501</v>
      </c>
      <c r="H725" s="2">
        <v>262000</v>
      </c>
      <c r="I725" s="2">
        <v>11141.420899999999</v>
      </c>
    </row>
    <row r="726" spans="1:9" x14ac:dyDescent="0.25">
      <c r="A726" s="2" t="s">
        <v>3794</v>
      </c>
      <c r="B726" s="2" t="s">
        <v>3790</v>
      </c>
      <c r="C726" s="2" t="s">
        <v>3798</v>
      </c>
      <c r="D726" s="2" t="s">
        <v>3799</v>
      </c>
      <c r="E726" s="2" t="s">
        <v>26</v>
      </c>
      <c r="F726" s="2" t="s">
        <v>7</v>
      </c>
      <c r="G726" s="4">
        <v>43480</v>
      </c>
      <c r="H726" s="2">
        <v>9759099</v>
      </c>
      <c r="I726" s="2">
        <v>383548.984</v>
      </c>
    </row>
    <row r="727" spans="1:9" x14ac:dyDescent="0.25">
      <c r="A727" s="2" t="s">
        <v>4044</v>
      </c>
      <c r="B727" s="2" t="s">
        <v>4042</v>
      </c>
      <c r="C727" s="2" t="s">
        <v>4046</v>
      </c>
      <c r="D727" s="2" t="s">
        <v>4047</v>
      </c>
      <c r="E727" s="2" t="s">
        <v>26</v>
      </c>
      <c r="F727" s="2" t="s">
        <v>7</v>
      </c>
      <c r="G727" s="4">
        <v>43521</v>
      </c>
      <c r="H727" s="2">
        <v>269100</v>
      </c>
      <c r="I727" s="2">
        <v>17633.7088</v>
      </c>
    </row>
    <row r="728" spans="1:9" x14ac:dyDescent="0.25">
      <c r="A728" s="2" t="s">
        <v>10455</v>
      </c>
      <c r="B728" s="2" t="s">
        <v>10453</v>
      </c>
      <c r="C728" s="2" t="s">
        <v>10458</v>
      </c>
      <c r="D728" s="2" t="s">
        <v>10459</v>
      </c>
      <c r="E728" s="2" t="s">
        <v>26</v>
      </c>
      <c r="F728" s="2" t="s">
        <v>7</v>
      </c>
      <c r="G728" s="4">
        <v>43613</v>
      </c>
      <c r="H728" s="2">
        <v>899000</v>
      </c>
      <c r="I728" s="2">
        <v>54368.379000000001</v>
      </c>
    </row>
    <row r="729" spans="1:9" x14ac:dyDescent="0.25">
      <c r="A729" s="2" t="s">
        <v>5683</v>
      </c>
      <c r="B729" s="2" t="s">
        <v>5681</v>
      </c>
      <c r="C729" s="2" t="s">
        <v>4094</v>
      </c>
      <c r="D729" s="2" t="s">
        <v>4095</v>
      </c>
      <c r="E729" s="2" t="s">
        <v>26</v>
      </c>
      <c r="F729" s="2" t="s">
        <v>7</v>
      </c>
      <c r="G729" s="4">
        <v>43543</v>
      </c>
      <c r="H729" s="2">
        <v>1300000</v>
      </c>
      <c r="I729" s="2">
        <v>75685.965400000001</v>
      </c>
    </row>
    <row r="730" spans="1:9" x14ac:dyDescent="0.25">
      <c r="A730" s="2" t="s">
        <v>10328</v>
      </c>
      <c r="B730" s="2" t="s">
        <v>10327</v>
      </c>
      <c r="C730" s="2" t="s">
        <v>10247</v>
      </c>
      <c r="D730" s="2" t="s">
        <v>10248</v>
      </c>
      <c r="E730" s="2" t="s">
        <v>26</v>
      </c>
      <c r="F730" s="2" t="s">
        <v>7</v>
      </c>
      <c r="G730" s="4">
        <v>43531</v>
      </c>
      <c r="H730" s="2">
        <v>1457500</v>
      </c>
      <c r="I730" s="2">
        <v>87350.246599999999</v>
      </c>
    </row>
    <row r="731" spans="1:9" x14ac:dyDescent="0.25">
      <c r="A731" s="2" t="s">
        <v>11274</v>
      </c>
      <c r="B731" s="2" t="s">
        <v>11273</v>
      </c>
      <c r="C731" s="2" t="s">
        <v>11275</v>
      </c>
      <c r="D731" s="2" t="s">
        <v>11276</v>
      </c>
      <c r="E731" s="2" t="s">
        <v>26</v>
      </c>
      <c r="F731" s="2" t="s">
        <v>7</v>
      </c>
      <c r="G731" s="4">
        <v>43522</v>
      </c>
      <c r="H731" s="2">
        <v>6715624</v>
      </c>
      <c r="I731" s="2">
        <v>315886.81969999999</v>
      </c>
    </row>
    <row r="732" spans="1:9" x14ac:dyDescent="0.25">
      <c r="A732" s="2" t="s">
        <v>7675</v>
      </c>
      <c r="B732" s="2" t="s">
        <v>7674</v>
      </c>
      <c r="C732" s="2" t="s">
        <v>7676</v>
      </c>
      <c r="D732" s="2" t="s">
        <v>7677</v>
      </c>
      <c r="E732" s="2" t="s">
        <v>26</v>
      </c>
      <c r="F732" s="2" t="s">
        <v>7</v>
      </c>
      <c r="G732" s="4">
        <v>43522</v>
      </c>
      <c r="H732" s="2">
        <v>841127</v>
      </c>
      <c r="I732" s="2">
        <v>55721.417200000004</v>
      </c>
    </row>
    <row r="733" spans="1:9" x14ac:dyDescent="0.25">
      <c r="A733" s="2" t="s">
        <v>4938</v>
      </c>
      <c r="B733" s="2" t="s">
        <v>4936</v>
      </c>
      <c r="C733" s="2" t="s">
        <v>4866</v>
      </c>
      <c r="D733" s="2" t="s">
        <v>4867</v>
      </c>
      <c r="E733" s="2" t="s">
        <v>26</v>
      </c>
      <c r="F733" s="2" t="s">
        <v>7</v>
      </c>
      <c r="G733" s="4">
        <v>43521</v>
      </c>
      <c r="H733" s="2">
        <v>1518690</v>
      </c>
      <c r="I733" s="2">
        <v>110924.2993</v>
      </c>
    </row>
    <row r="734" spans="1:9" x14ac:dyDescent="0.25">
      <c r="A734" s="2" t="s">
        <v>1226</v>
      </c>
      <c r="B734" s="2" t="s">
        <v>1223</v>
      </c>
      <c r="C734" s="2" t="s">
        <v>1205</v>
      </c>
      <c r="D734" s="2" t="s">
        <v>1206</v>
      </c>
      <c r="E734" s="2" t="s">
        <v>26</v>
      </c>
      <c r="F734" s="2" t="s">
        <v>7</v>
      </c>
      <c r="G734" s="4">
        <v>43544</v>
      </c>
      <c r="H734" s="2">
        <v>2450000</v>
      </c>
      <c r="I734" s="2">
        <v>116587.4286</v>
      </c>
    </row>
    <row r="735" spans="1:9" x14ac:dyDescent="0.25">
      <c r="A735" s="2" t="s">
        <v>9556</v>
      </c>
      <c r="B735" s="2" t="s">
        <v>9554</v>
      </c>
      <c r="C735" s="2" t="s">
        <v>9544</v>
      </c>
      <c r="D735" s="2" t="s">
        <v>9545</v>
      </c>
      <c r="E735" s="2" t="s">
        <v>26</v>
      </c>
      <c r="F735" s="2" t="s">
        <v>718</v>
      </c>
      <c r="G735" s="4">
        <v>43531</v>
      </c>
      <c r="H735" s="2">
        <v>1280000</v>
      </c>
      <c r="I735" s="2">
        <v>0</v>
      </c>
    </row>
    <row r="736" spans="1:9" x14ac:dyDescent="0.25">
      <c r="A736" s="2" t="s">
        <v>11637</v>
      </c>
      <c r="B736" s="2" t="s">
        <v>11635</v>
      </c>
      <c r="C736" s="2" t="s">
        <v>11639</v>
      </c>
      <c r="D736" s="2" t="s">
        <v>11640</v>
      </c>
      <c r="E736" s="2" t="s">
        <v>26</v>
      </c>
      <c r="F736" s="2" t="s">
        <v>7</v>
      </c>
      <c r="G736" s="4">
        <v>43546</v>
      </c>
      <c r="H736" s="2">
        <v>1250000</v>
      </c>
      <c r="I736" s="2">
        <v>88148.13</v>
      </c>
    </row>
    <row r="737" spans="1:9" x14ac:dyDescent="0.25">
      <c r="A737" s="2" t="s">
        <v>11638</v>
      </c>
      <c r="B737" s="2" t="s">
        <v>11636</v>
      </c>
      <c r="C737" s="2" t="s">
        <v>11639</v>
      </c>
      <c r="D737" s="2" t="s">
        <v>11640</v>
      </c>
      <c r="E737" s="2" t="s">
        <v>26</v>
      </c>
      <c r="F737" s="2" t="s">
        <v>7</v>
      </c>
      <c r="G737" s="4">
        <v>43546</v>
      </c>
      <c r="H737" s="2">
        <v>340000</v>
      </c>
      <c r="I737" s="2">
        <v>23886.381399999998</v>
      </c>
    </row>
    <row r="738" spans="1:9" x14ac:dyDescent="0.25">
      <c r="A738" s="2" t="s">
        <v>11684</v>
      </c>
      <c r="B738" s="2" t="s">
        <v>11681</v>
      </c>
      <c r="C738" s="2" t="s">
        <v>11689</v>
      </c>
      <c r="D738" s="2" t="s">
        <v>11690</v>
      </c>
      <c r="E738" s="2" t="s">
        <v>26</v>
      </c>
      <c r="F738" s="2" t="s">
        <v>7</v>
      </c>
      <c r="G738" s="4">
        <v>43503</v>
      </c>
      <c r="H738" s="2">
        <v>2445036</v>
      </c>
      <c r="I738" s="2">
        <v>232790.8738</v>
      </c>
    </row>
    <row r="739" spans="1:9" x14ac:dyDescent="0.25">
      <c r="A739" s="2" t="s">
        <v>3407</v>
      </c>
      <c r="B739" s="2" t="s">
        <v>3405</v>
      </c>
      <c r="C739" s="2" t="s">
        <v>3409</v>
      </c>
      <c r="D739" s="2" t="s">
        <v>3410</v>
      </c>
      <c r="E739" s="2" t="s">
        <v>26</v>
      </c>
      <c r="F739" s="2" t="s">
        <v>7</v>
      </c>
      <c r="G739" s="4">
        <v>43530</v>
      </c>
      <c r="H739" s="2">
        <v>8999000</v>
      </c>
      <c r="I739" s="2">
        <v>536211.13639999996</v>
      </c>
    </row>
    <row r="740" spans="1:9" x14ac:dyDescent="0.25">
      <c r="A740" s="2" t="s">
        <v>10096</v>
      </c>
      <c r="B740" s="2" t="s">
        <v>10094</v>
      </c>
      <c r="C740" s="2" t="s">
        <v>10098</v>
      </c>
      <c r="D740" s="2" t="s">
        <v>10099</v>
      </c>
      <c r="E740" s="2" t="s">
        <v>26</v>
      </c>
      <c r="F740" s="2" t="s">
        <v>7</v>
      </c>
      <c r="G740" s="4">
        <v>43698</v>
      </c>
      <c r="H740" s="2">
        <v>5300000</v>
      </c>
      <c r="I740" s="2">
        <v>329579.58980000002</v>
      </c>
    </row>
    <row r="741" spans="1:9" x14ac:dyDescent="0.25">
      <c r="A741" s="2" t="s">
        <v>3408</v>
      </c>
      <c r="B741" s="2" t="s">
        <v>3406</v>
      </c>
      <c r="C741" s="2" t="s">
        <v>3343</v>
      </c>
      <c r="D741" s="2" t="s">
        <v>3344</v>
      </c>
      <c r="E741" s="2" t="s">
        <v>26</v>
      </c>
      <c r="F741" s="2" t="s">
        <v>7</v>
      </c>
      <c r="G741" s="4">
        <v>43507</v>
      </c>
      <c r="H741" s="2">
        <v>3100000</v>
      </c>
      <c r="I741" s="2">
        <v>220634.342</v>
      </c>
    </row>
    <row r="742" spans="1:9" x14ac:dyDescent="0.25">
      <c r="A742" s="2" t="s">
        <v>6879</v>
      </c>
      <c r="B742" s="2" t="s">
        <v>6878</v>
      </c>
      <c r="C742" s="2" t="s">
        <v>6852</v>
      </c>
      <c r="D742" s="2" t="s">
        <v>6853</v>
      </c>
      <c r="E742" s="2" t="s">
        <v>26</v>
      </c>
      <c r="F742" s="2" t="s">
        <v>7</v>
      </c>
      <c r="G742" s="4">
        <v>43521</v>
      </c>
      <c r="H742" s="2">
        <v>269955</v>
      </c>
      <c r="I742" s="2">
        <v>15985.049800000001</v>
      </c>
    </row>
    <row r="743" spans="1:9" x14ac:dyDescent="0.25">
      <c r="A743" s="2" t="s">
        <v>1687</v>
      </c>
      <c r="B743" s="2" t="s">
        <v>1686</v>
      </c>
      <c r="C743" s="2" t="s">
        <v>1688</v>
      </c>
      <c r="D743" s="2" t="s">
        <v>1689</v>
      </c>
      <c r="E743" s="2" t="s">
        <v>26</v>
      </c>
      <c r="F743" s="2" t="s">
        <v>7</v>
      </c>
      <c r="G743" s="4">
        <v>43522</v>
      </c>
      <c r="H743" s="2">
        <v>355500</v>
      </c>
      <c r="I743" s="2">
        <v>35798.154499999997</v>
      </c>
    </row>
    <row r="744" spans="1:9" x14ac:dyDescent="0.25">
      <c r="A744" s="2" t="s">
        <v>9406</v>
      </c>
      <c r="B744" s="2" t="s">
        <v>9404</v>
      </c>
      <c r="C744" s="2" t="s">
        <v>9408</v>
      </c>
      <c r="D744" s="2" t="s">
        <v>9409</v>
      </c>
      <c r="E744" s="2" t="s">
        <v>26</v>
      </c>
      <c r="F744" s="2" t="s">
        <v>7</v>
      </c>
      <c r="G744" s="4">
        <v>43539</v>
      </c>
      <c r="H744" s="2">
        <v>1050000</v>
      </c>
      <c r="I744" s="2">
        <v>69457.204100000003</v>
      </c>
    </row>
    <row r="745" spans="1:9" x14ac:dyDescent="0.25">
      <c r="A745" s="2" t="s">
        <v>1227</v>
      </c>
      <c r="B745" s="2" t="s">
        <v>1224</v>
      </c>
      <c r="C745" s="2" t="s">
        <v>1229</v>
      </c>
      <c r="D745" s="2" t="s">
        <v>1230</v>
      </c>
      <c r="E745" s="2" t="s">
        <v>26</v>
      </c>
      <c r="F745" s="2" t="s">
        <v>7</v>
      </c>
      <c r="G745" s="4">
        <v>43495</v>
      </c>
      <c r="H745" s="2">
        <v>3860000</v>
      </c>
      <c r="I745" s="2">
        <v>278181.06180000002</v>
      </c>
    </row>
    <row r="746" spans="1:9" x14ac:dyDescent="0.25">
      <c r="A746" s="2" t="s">
        <v>1228</v>
      </c>
      <c r="B746" s="2" t="s">
        <v>1225</v>
      </c>
      <c r="C746" s="2" t="s">
        <v>1231</v>
      </c>
      <c r="D746" s="2" t="s">
        <v>1232</v>
      </c>
      <c r="E746" s="2" t="s">
        <v>26</v>
      </c>
      <c r="F746" s="2" t="s">
        <v>7</v>
      </c>
      <c r="G746" s="4">
        <v>43495</v>
      </c>
      <c r="H746" s="2">
        <v>321000</v>
      </c>
      <c r="I746" s="2">
        <v>19524.4876</v>
      </c>
    </row>
    <row r="747" spans="1:9" x14ac:dyDescent="0.25">
      <c r="A747" s="2" t="s">
        <v>3262</v>
      </c>
      <c r="B747" s="2" t="s">
        <v>3261</v>
      </c>
      <c r="C747" s="2" t="s">
        <v>3263</v>
      </c>
      <c r="D747" s="2" t="s">
        <v>3264</v>
      </c>
      <c r="E747" s="2" t="s">
        <v>26</v>
      </c>
      <c r="F747" s="2" t="s">
        <v>7</v>
      </c>
      <c r="G747" s="4">
        <v>43502</v>
      </c>
      <c r="H747" s="2">
        <v>2600000</v>
      </c>
      <c r="I747" s="2">
        <v>344881.9621</v>
      </c>
    </row>
    <row r="748" spans="1:9" x14ac:dyDescent="0.25">
      <c r="A748" s="2" t="s">
        <v>7117</v>
      </c>
      <c r="B748" s="2" t="s">
        <v>7116</v>
      </c>
      <c r="C748" s="2" t="s">
        <v>5694</v>
      </c>
      <c r="D748" s="2" t="s">
        <v>5695</v>
      </c>
      <c r="E748" s="2" t="s">
        <v>26</v>
      </c>
      <c r="F748" s="2" t="s">
        <v>7</v>
      </c>
      <c r="G748" s="4">
        <v>43522</v>
      </c>
      <c r="H748" s="2">
        <v>3915000</v>
      </c>
      <c r="I748" s="2">
        <v>238951.7917</v>
      </c>
    </row>
    <row r="749" spans="1:9" x14ac:dyDescent="0.25">
      <c r="A749" s="2" t="s">
        <v>4733</v>
      </c>
      <c r="B749" s="2" t="s">
        <v>4732</v>
      </c>
      <c r="C749" s="2" t="s">
        <v>4720</v>
      </c>
      <c r="D749" s="2" t="s">
        <v>4721</v>
      </c>
      <c r="E749" s="2" t="s">
        <v>26</v>
      </c>
      <c r="F749" s="2" t="s">
        <v>7</v>
      </c>
      <c r="G749" s="4">
        <v>43507</v>
      </c>
      <c r="H749" s="2">
        <v>1655000</v>
      </c>
      <c r="I749" s="2">
        <v>94335.754199999996</v>
      </c>
    </row>
    <row r="750" spans="1:9" x14ac:dyDescent="0.25">
      <c r="A750" s="2" t="s">
        <v>10176</v>
      </c>
      <c r="B750" s="2" t="s">
        <v>10175</v>
      </c>
      <c r="C750" s="2" t="s">
        <v>10108</v>
      </c>
      <c r="D750" s="2" t="s">
        <v>10109</v>
      </c>
      <c r="E750" s="2" t="s">
        <v>26</v>
      </c>
      <c r="F750" s="2" t="s">
        <v>7</v>
      </c>
      <c r="G750" s="4">
        <v>43531</v>
      </c>
      <c r="H750" s="2">
        <v>530000</v>
      </c>
      <c r="I750" s="2">
        <v>32414.7228</v>
      </c>
    </row>
    <row r="751" spans="1:9" x14ac:dyDescent="0.25">
      <c r="A751" s="2" t="s">
        <v>3535</v>
      </c>
      <c r="B751" s="2" t="s">
        <v>3534</v>
      </c>
      <c r="C751" s="2" t="s">
        <v>3536</v>
      </c>
      <c r="D751" s="2" t="s">
        <v>3537</v>
      </c>
      <c r="E751" s="2" t="s">
        <v>26</v>
      </c>
      <c r="F751" s="2" t="s">
        <v>7</v>
      </c>
      <c r="G751" s="4">
        <v>43531</v>
      </c>
      <c r="H751" s="2">
        <v>684000</v>
      </c>
      <c r="I751" s="2">
        <v>24803.174900000002</v>
      </c>
    </row>
    <row r="752" spans="1:9" x14ac:dyDescent="0.25">
      <c r="A752" s="2" t="s">
        <v>5364</v>
      </c>
      <c r="B752" s="2" t="s">
        <v>5362</v>
      </c>
      <c r="C752" s="2" t="s">
        <v>5366</v>
      </c>
      <c r="D752" s="2" t="s">
        <v>5367</v>
      </c>
      <c r="E752" s="2" t="s">
        <v>26</v>
      </c>
      <c r="F752" s="2" t="s">
        <v>7</v>
      </c>
      <c r="G752" s="4">
        <v>43530</v>
      </c>
      <c r="H752" s="2">
        <v>3374800</v>
      </c>
      <c r="I752" s="2">
        <v>121955.6348</v>
      </c>
    </row>
    <row r="753" spans="1:9" x14ac:dyDescent="0.25">
      <c r="A753" s="2" t="s">
        <v>9643</v>
      </c>
      <c r="B753" s="2" t="s">
        <v>9642</v>
      </c>
      <c r="C753" s="2" t="s">
        <v>9644</v>
      </c>
      <c r="D753" s="2" t="s">
        <v>9645</v>
      </c>
      <c r="E753" s="2" t="s">
        <v>26</v>
      </c>
      <c r="F753" s="2" t="s">
        <v>7</v>
      </c>
      <c r="G753" s="4">
        <v>43633</v>
      </c>
      <c r="H753" s="2">
        <v>252000</v>
      </c>
      <c r="I753" s="2">
        <v>13771.432199999999</v>
      </c>
    </row>
    <row r="754" spans="1:9" x14ac:dyDescent="0.25">
      <c r="A754" s="2" t="s">
        <v>11255</v>
      </c>
      <c r="B754" s="2" t="s">
        <v>11250</v>
      </c>
      <c r="C754" s="2" t="s">
        <v>11261</v>
      </c>
      <c r="D754" s="2" t="s">
        <v>11262</v>
      </c>
      <c r="E754" s="2" t="s">
        <v>26</v>
      </c>
      <c r="F754" s="2" t="s">
        <v>7</v>
      </c>
      <c r="G754" s="4">
        <v>43523</v>
      </c>
      <c r="H754" s="2">
        <v>971000</v>
      </c>
      <c r="I754" s="2">
        <v>69800.3894</v>
      </c>
    </row>
    <row r="755" spans="1:9" x14ac:dyDescent="0.25">
      <c r="A755" s="2" t="s">
        <v>5636</v>
      </c>
      <c r="B755" s="2" t="s">
        <v>5634</v>
      </c>
      <c r="C755" s="2" t="s">
        <v>5638</v>
      </c>
      <c r="D755" s="2" t="s">
        <v>5639</v>
      </c>
      <c r="E755" s="2" t="s">
        <v>26</v>
      </c>
      <c r="F755" s="2" t="s">
        <v>7</v>
      </c>
      <c r="G755" s="4">
        <v>43502</v>
      </c>
      <c r="H755" s="2">
        <v>6778904</v>
      </c>
      <c r="I755" s="2">
        <v>405487.76370000001</v>
      </c>
    </row>
    <row r="756" spans="1:9" x14ac:dyDescent="0.25">
      <c r="A756" s="2" t="s">
        <v>9788</v>
      </c>
      <c r="B756" s="2" t="s">
        <v>9786</v>
      </c>
      <c r="C756" s="2" t="s">
        <v>9790</v>
      </c>
      <c r="D756" s="2" t="s">
        <v>9791</v>
      </c>
      <c r="E756" s="2" t="s">
        <v>26</v>
      </c>
      <c r="F756" s="2" t="s">
        <v>7</v>
      </c>
      <c r="G756" s="4">
        <v>43502</v>
      </c>
      <c r="H756" s="2">
        <v>200000</v>
      </c>
      <c r="I756" s="2">
        <v>14003.8336</v>
      </c>
    </row>
    <row r="757" spans="1:9" x14ac:dyDescent="0.25">
      <c r="A757" s="2" t="s">
        <v>9789</v>
      </c>
      <c r="B757" s="2" t="s">
        <v>9787</v>
      </c>
      <c r="C757" s="2" t="s">
        <v>9792</v>
      </c>
      <c r="D757" s="2" t="s">
        <v>9793</v>
      </c>
      <c r="E757" s="2" t="s">
        <v>26</v>
      </c>
      <c r="F757" s="2" t="s">
        <v>7</v>
      </c>
      <c r="G757" s="4">
        <v>43545</v>
      </c>
      <c r="H757" s="2">
        <v>152000</v>
      </c>
      <c r="I757" s="2">
        <v>6778.4400999999998</v>
      </c>
    </row>
    <row r="758" spans="1:9" x14ac:dyDescent="0.25">
      <c r="A758" s="2" t="s">
        <v>872</v>
      </c>
      <c r="B758" s="2" t="s">
        <v>871</v>
      </c>
      <c r="C758" s="2" t="s">
        <v>867</v>
      </c>
      <c r="D758" s="2" t="s">
        <v>868</v>
      </c>
      <c r="E758" s="2" t="s">
        <v>26</v>
      </c>
      <c r="F758" s="2" t="s">
        <v>7</v>
      </c>
      <c r="G758" s="4">
        <v>43626</v>
      </c>
      <c r="H758" s="2">
        <v>2886000</v>
      </c>
      <c r="I758" s="2">
        <v>200561.03200000001</v>
      </c>
    </row>
    <row r="759" spans="1:9" x14ac:dyDescent="0.25">
      <c r="A759" s="2" t="s">
        <v>3126</v>
      </c>
      <c r="B759" s="2" t="s">
        <v>3125</v>
      </c>
      <c r="C759" s="2" t="s">
        <v>3127</v>
      </c>
      <c r="D759" s="2" t="s">
        <v>3128</v>
      </c>
      <c r="E759" s="2" t="s">
        <v>26</v>
      </c>
      <c r="F759" s="2" t="s">
        <v>7</v>
      </c>
      <c r="G759" s="4">
        <v>43508</v>
      </c>
      <c r="H759" s="2">
        <v>6100000</v>
      </c>
      <c r="I759" s="2">
        <v>345286.05540000001</v>
      </c>
    </row>
    <row r="760" spans="1:9" x14ac:dyDescent="0.25">
      <c r="A760" s="2" t="s">
        <v>8231</v>
      </c>
      <c r="B760" s="2" t="s">
        <v>8228</v>
      </c>
      <c r="C760" s="2" t="s">
        <v>8234</v>
      </c>
      <c r="D760" s="2" t="s">
        <v>8235</v>
      </c>
      <c r="E760" s="2" t="s">
        <v>26</v>
      </c>
      <c r="F760" s="2" t="s">
        <v>7</v>
      </c>
      <c r="G760" s="4">
        <v>43732</v>
      </c>
      <c r="H760" s="2">
        <v>1199200</v>
      </c>
      <c r="I760" s="2">
        <v>108869.7818</v>
      </c>
    </row>
    <row r="761" spans="1:9" x14ac:dyDescent="0.25">
      <c r="A761" s="2" t="s">
        <v>6165</v>
      </c>
      <c r="B761" s="2" t="s">
        <v>6164</v>
      </c>
      <c r="C761" s="2" t="s">
        <v>6104</v>
      </c>
      <c r="D761" s="2" t="s">
        <v>6105</v>
      </c>
      <c r="E761" s="2" t="s">
        <v>26</v>
      </c>
      <c r="F761" s="2" t="s">
        <v>7</v>
      </c>
      <c r="G761" s="4">
        <v>43522</v>
      </c>
      <c r="H761" s="2">
        <v>3565000</v>
      </c>
      <c r="I761" s="2">
        <v>213401.8438</v>
      </c>
    </row>
    <row r="762" spans="1:9" x14ac:dyDescent="0.25">
      <c r="A762" s="2" t="s">
        <v>6345</v>
      </c>
      <c r="B762" s="2" t="s">
        <v>6344</v>
      </c>
      <c r="C762" s="2" t="s">
        <v>6346</v>
      </c>
      <c r="D762" s="2" t="s">
        <v>6347</v>
      </c>
      <c r="E762" s="2" t="s">
        <v>26</v>
      </c>
      <c r="F762" s="2" t="s">
        <v>7</v>
      </c>
      <c r="G762" s="4">
        <v>43626</v>
      </c>
      <c r="H762" s="2">
        <v>2720000</v>
      </c>
      <c r="I762" s="2">
        <v>230146.55790000001</v>
      </c>
    </row>
    <row r="763" spans="1:9" x14ac:dyDescent="0.25">
      <c r="A763" s="2" t="s">
        <v>8785</v>
      </c>
      <c r="B763" s="2" t="s">
        <v>8784</v>
      </c>
      <c r="C763" s="2" t="s">
        <v>8786</v>
      </c>
      <c r="D763" s="2" t="s">
        <v>8787</v>
      </c>
      <c r="E763" s="2" t="s">
        <v>26</v>
      </c>
      <c r="F763" s="2" t="s">
        <v>7</v>
      </c>
      <c r="G763" s="4">
        <v>43552</v>
      </c>
      <c r="H763" s="2">
        <v>2700000</v>
      </c>
      <c r="I763" s="2">
        <v>140873.40609999999</v>
      </c>
    </row>
    <row r="764" spans="1:9" x14ac:dyDescent="0.25">
      <c r="A764" s="2" t="s">
        <v>9543</v>
      </c>
      <c r="B764" s="2" t="s">
        <v>9542</v>
      </c>
      <c r="C764" s="2" t="s">
        <v>9544</v>
      </c>
      <c r="D764" s="2" t="s">
        <v>9545</v>
      </c>
      <c r="E764" s="2" t="s">
        <v>26</v>
      </c>
      <c r="F764" s="2" t="s">
        <v>718</v>
      </c>
      <c r="G764" s="4">
        <v>43531</v>
      </c>
      <c r="H764" s="2">
        <v>229000</v>
      </c>
      <c r="I764" s="2">
        <v>0</v>
      </c>
    </row>
    <row r="765" spans="1:9" x14ac:dyDescent="0.25">
      <c r="A765" s="2" t="s">
        <v>3767</v>
      </c>
      <c r="B765" s="2" t="s">
        <v>3766</v>
      </c>
      <c r="C765" s="2" t="s">
        <v>3768</v>
      </c>
      <c r="D765" s="2" t="s">
        <v>3769</v>
      </c>
      <c r="E765" s="2" t="s">
        <v>26</v>
      </c>
      <c r="F765" s="2" t="s">
        <v>7</v>
      </c>
      <c r="G765" s="4">
        <v>43501</v>
      </c>
      <c r="H765" s="2">
        <v>1790400</v>
      </c>
      <c r="I765" s="2">
        <v>106394.7861</v>
      </c>
    </row>
    <row r="766" spans="1:9" x14ac:dyDescent="0.25">
      <c r="A766" s="2" t="s">
        <v>9548</v>
      </c>
      <c r="B766" s="2" t="s">
        <v>9546</v>
      </c>
      <c r="C766" s="2" t="s">
        <v>9544</v>
      </c>
      <c r="D766" s="2" t="s">
        <v>9545</v>
      </c>
      <c r="E766" s="2" t="s">
        <v>26</v>
      </c>
      <c r="F766" s="2" t="s">
        <v>718</v>
      </c>
      <c r="G766" s="4">
        <v>43531</v>
      </c>
      <c r="H766" s="2">
        <v>299750</v>
      </c>
      <c r="I766" s="2">
        <v>0</v>
      </c>
    </row>
    <row r="767" spans="1:9" x14ac:dyDescent="0.25">
      <c r="A767" s="2" t="s">
        <v>9549</v>
      </c>
      <c r="B767" s="2" t="s">
        <v>9547</v>
      </c>
      <c r="C767" s="2" t="s">
        <v>9544</v>
      </c>
      <c r="D767" s="2" t="s">
        <v>9545</v>
      </c>
      <c r="E767" s="2" t="s">
        <v>26</v>
      </c>
      <c r="F767" s="2" t="s">
        <v>718</v>
      </c>
      <c r="G767" s="4">
        <v>43531</v>
      </c>
      <c r="H767" s="2">
        <v>810000</v>
      </c>
      <c r="I767" s="2">
        <v>0</v>
      </c>
    </row>
    <row r="768" spans="1:9" x14ac:dyDescent="0.25">
      <c r="A768" s="2" t="s">
        <v>10423</v>
      </c>
      <c r="B768" s="2" t="s">
        <v>10421</v>
      </c>
      <c r="C768" s="2" t="s">
        <v>10425</v>
      </c>
      <c r="D768" s="2" t="s">
        <v>10426</v>
      </c>
      <c r="E768" s="2" t="s">
        <v>26</v>
      </c>
      <c r="F768" s="2" t="s">
        <v>7</v>
      </c>
      <c r="G768" s="4">
        <v>43535</v>
      </c>
      <c r="H768" s="2">
        <v>1161713</v>
      </c>
      <c r="I768" s="2">
        <v>124907.6994</v>
      </c>
    </row>
    <row r="769" spans="1:9" x14ac:dyDescent="0.25">
      <c r="A769" s="2" t="s">
        <v>7494</v>
      </c>
      <c r="B769" s="2" t="s">
        <v>7493</v>
      </c>
      <c r="C769" s="2" t="s">
        <v>7495</v>
      </c>
      <c r="D769" s="2" t="s">
        <v>7496</v>
      </c>
      <c r="E769" s="2" t="s">
        <v>26</v>
      </c>
      <c r="F769" s="2" t="s">
        <v>7</v>
      </c>
      <c r="G769" s="4">
        <v>43531</v>
      </c>
      <c r="H769" s="2">
        <v>4144000</v>
      </c>
      <c r="I769" s="2">
        <v>254411.36120000001</v>
      </c>
    </row>
    <row r="770" spans="1:9" x14ac:dyDescent="0.25">
      <c r="A770" s="2" t="s">
        <v>11296</v>
      </c>
      <c r="B770" s="2" t="s">
        <v>11295</v>
      </c>
      <c r="C770" s="2" t="s">
        <v>11297</v>
      </c>
      <c r="D770" s="2" t="s">
        <v>11298</v>
      </c>
      <c r="E770" s="2" t="s">
        <v>26</v>
      </c>
      <c r="F770" s="2" t="s">
        <v>7</v>
      </c>
      <c r="G770" s="4">
        <v>43507</v>
      </c>
      <c r="H770" s="2">
        <v>3000000</v>
      </c>
      <c r="I770" s="2">
        <v>176718.00880000001</v>
      </c>
    </row>
    <row r="771" spans="1:9" x14ac:dyDescent="0.25">
      <c r="A771" s="2" t="s">
        <v>7099</v>
      </c>
      <c r="B771" s="2" t="s">
        <v>7098</v>
      </c>
      <c r="C771" s="2" t="s">
        <v>7100</v>
      </c>
      <c r="D771" s="2" t="s">
        <v>7101</v>
      </c>
      <c r="E771" s="2" t="s">
        <v>26</v>
      </c>
      <c r="F771" s="2" t="s">
        <v>7</v>
      </c>
      <c r="G771" s="4">
        <v>43507</v>
      </c>
      <c r="H771" s="2">
        <v>890000</v>
      </c>
      <c r="I771" s="2">
        <v>129005.3622</v>
      </c>
    </row>
    <row r="772" spans="1:9" x14ac:dyDescent="0.25">
      <c r="A772" s="2" t="s">
        <v>10729</v>
      </c>
      <c r="B772" s="2" t="s">
        <v>10728</v>
      </c>
      <c r="C772" s="2" t="s">
        <v>10646</v>
      </c>
      <c r="D772" s="2" t="s">
        <v>10647</v>
      </c>
      <c r="E772" s="2" t="s">
        <v>26</v>
      </c>
      <c r="F772" s="2" t="s">
        <v>7</v>
      </c>
      <c r="G772" s="4">
        <v>43539</v>
      </c>
      <c r="H772" s="2">
        <v>2104000</v>
      </c>
      <c r="I772" s="2">
        <v>149528.29990000001</v>
      </c>
    </row>
    <row r="773" spans="1:9" x14ac:dyDescent="0.25">
      <c r="A773" s="2" t="s">
        <v>548</v>
      </c>
      <c r="B773" s="2" t="s">
        <v>547</v>
      </c>
      <c r="C773" s="2" t="s">
        <v>549</v>
      </c>
      <c r="D773" s="2" t="s">
        <v>550</v>
      </c>
      <c r="E773" s="2" t="s">
        <v>26</v>
      </c>
      <c r="F773" s="2" t="s">
        <v>7</v>
      </c>
      <c r="G773" s="4">
        <v>43503</v>
      </c>
      <c r="H773" s="2">
        <v>4605466</v>
      </c>
      <c r="I773" s="2">
        <v>238038.43840000001</v>
      </c>
    </row>
    <row r="774" spans="1:9" x14ac:dyDescent="0.25">
      <c r="A774" s="2" t="s">
        <v>9062</v>
      </c>
      <c r="B774" s="2" t="s">
        <v>9061</v>
      </c>
      <c r="C774" s="2" t="s">
        <v>9063</v>
      </c>
      <c r="D774" s="2" t="s">
        <v>9064</v>
      </c>
      <c r="E774" s="2" t="s">
        <v>26</v>
      </c>
      <c r="F774" s="2" t="s">
        <v>7</v>
      </c>
      <c r="G774" s="4">
        <v>43543</v>
      </c>
      <c r="H774" s="2">
        <v>5000000</v>
      </c>
      <c r="I774" s="2">
        <v>485028.326</v>
      </c>
    </row>
    <row r="775" spans="1:9" x14ac:dyDescent="0.25">
      <c r="A775" s="2" t="s">
        <v>10874</v>
      </c>
      <c r="B775" s="2" t="s">
        <v>10873</v>
      </c>
      <c r="C775" s="2" t="s">
        <v>10875</v>
      </c>
      <c r="D775" s="2" t="s">
        <v>10876</v>
      </c>
      <c r="E775" s="2" t="s">
        <v>26</v>
      </c>
      <c r="F775" s="2" t="s">
        <v>7</v>
      </c>
      <c r="G775" s="4">
        <v>43508</v>
      </c>
      <c r="H775" s="2">
        <v>1824700</v>
      </c>
      <c r="I775" s="2">
        <v>133744.3308</v>
      </c>
    </row>
    <row r="776" spans="1:9" x14ac:dyDescent="0.25">
      <c r="A776" s="2" t="s">
        <v>10554</v>
      </c>
      <c r="B776" s="2" t="s">
        <v>10552</v>
      </c>
      <c r="C776" s="2" t="s">
        <v>10550</v>
      </c>
      <c r="D776" s="2" t="s">
        <v>10551</v>
      </c>
      <c r="E776" s="2" t="s">
        <v>26</v>
      </c>
      <c r="F776" s="2" t="s">
        <v>7</v>
      </c>
      <c r="G776" s="4">
        <v>43501</v>
      </c>
      <c r="H776" s="2">
        <v>7533000</v>
      </c>
      <c r="I776" s="2">
        <v>729055.8933</v>
      </c>
    </row>
    <row r="777" spans="1:9" x14ac:dyDescent="0.25">
      <c r="A777" s="2" t="s">
        <v>6753</v>
      </c>
      <c r="B777" s="2" t="s">
        <v>6752</v>
      </c>
      <c r="C777" s="2" t="s">
        <v>6754</v>
      </c>
      <c r="D777" s="2" t="s">
        <v>6755</v>
      </c>
      <c r="E777" s="2" t="s">
        <v>26</v>
      </c>
      <c r="F777" s="2" t="s">
        <v>7</v>
      </c>
      <c r="G777" s="4">
        <v>43629</v>
      </c>
      <c r="H777" s="2">
        <v>2560455</v>
      </c>
      <c r="I777" s="2">
        <v>286431.50329999998</v>
      </c>
    </row>
    <row r="778" spans="1:9" x14ac:dyDescent="0.25">
      <c r="A778" s="2" t="s">
        <v>2863</v>
      </c>
      <c r="B778" s="2" t="s">
        <v>2862</v>
      </c>
      <c r="C778" s="2" t="s">
        <v>2864</v>
      </c>
      <c r="D778" s="2" t="s">
        <v>2865</v>
      </c>
      <c r="E778" s="2" t="s">
        <v>26</v>
      </c>
      <c r="F778" s="2" t="s">
        <v>7</v>
      </c>
      <c r="G778" s="4">
        <v>43545</v>
      </c>
      <c r="H778" s="2">
        <v>2189000</v>
      </c>
      <c r="I778" s="2">
        <v>158052.01680000001</v>
      </c>
    </row>
    <row r="779" spans="1:9" x14ac:dyDescent="0.25">
      <c r="A779" s="2" t="s">
        <v>1014</v>
      </c>
      <c r="B779" s="2" t="s">
        <v>1013</v>
      </c>
      <c r="C779" s="2" t="s">
        <v>1015</v>
      </c>
      <c r="D779" s="2" t="s">
        <v>1016</v>
      </c>
      <c r="E779" s="2" t="s">
        <v>26</v>
      </c>
      <c r="F779" s="2" t="s">
        <v>7</v>
      </c>
      <c r="G779" s="4">
        <v>43523</v>
      </c>
      <c r="H779" s="2">
        <v>1796464.8</v>
      </c>
      <c r="I779" s="2">
        <v>157283.60380000001</v>
      </c>
    </row>
    <row r="780" spans="1:9" x14ac:dyDescent="0.25">
      <c r="A780" s="2" t="s">
        <v>3172</v>
      </c>
      <c r="B780" s="2" t="s">
        <v>3169</v>
      </c>
      <c r="C780" s="2" t="s">
        <v>2904</v>
      </c>
      <c r="D780" s="2" t="s">
        <v>2905</v>
      </c>
      <c r="E780" s="2" t="s">
        <v>26</v>
      </c>
      <c r="F780" s="2" t="s">
        <v>7</v>
      </c>
      <c r="G780" s="4">
        <v>43539</v>
      </c>
      <c r="H780" s="2">
        <v>2200000</v>
      </c>
      <c r="I780" s="2">
        <v>160963.60639999999</v>
      </c>
    </row>
    <row r="781" spans="1:9" x14ac:dyDescent="0.25">
      <c r="A781" s="2" t="s">
        <v>11595</v>
      </c>
      <c r="B781" s="2" t="s">
        <v>11593</v>
      </c>
      <c r="C781" s="2" t="s">
        <v>11597</v>
      </c>
      <c r="D781" s="2" t="s">
        <v>11598</v>
      </c>
      <c r="E781" s="2" t="s">
        <v>26</v>
      </c>
      <c r="F781" s="2" t="s">
        <v>7</v>
      </c>
      <c r="G781" s="4">
        <v>43720</v>
      </c>
      <c r="H781" s="2">
        <v>2407200</v>
      </c>
      <c r="I781" s="2">
        <v>290604.45549999998</v>
      </c>
    </row>
    <row r="782" spans="1:9" x14ac:dyDescent="0.25">
      <c r="A782" s="2" t="s">
        <v>10326</v>
      </c>
      <c r="B782" s="2" t="s">
        <v>10325</v>
      </c>
      <c r="C782" s="2" t="s">
        <v>10223</v>
      </c>
      <c r="D782" s="2" t="s">
        <v>10224</v>
      </c>
      <c r="E782" s="2" t="s">
        <v>26</v>
      </c>
      <c r="F782" s="2" t="s">
        <v>7</v>
      </c>
      <c r="G782" s="4">
        <v>43552</v>
      </c>
      <c r="H782" s="2">
        <v>1115000</v>
      </c>
      <c r="I782" s="2">
        <v>98699.209000000003</v>
      </c>
    </row>
    <row r="783" spans="1:9" x14ac:dyDescent="0.25">
      <c r="A783" s="2" t="s">
        <v>5125</v>
      </c>
      <c r="B783" s="2" t="s">
        <v>5124</v>
      </c>
      <c r="C783" s="2" t="s">
        <v>5126</v>
      </c>
      <c r="D783" s="2" t="s">
        <v>5127</v>
      </c>
      <c r="E783" s="2" t="s">
        <v>26</v>
      </c>
      <c r="F783" s="2" t="s">
        <v>7</v>
      </c>
      <c r="G783" s="4">
        <v>43502</v>
      </c>
      <c r="H783" s="2">
        <v>1000682</v>
      </c>
      <c r="I783" s="2">
        <v>40169.7886</v>
      </c>
    </row>
    <row r="784" spans="1:9" x14ac:dyDescent="0.25">
      <c r="A784" s="2" t="s">
        <v>7762</v>
      </c>
      <c r="B784" s="2" t="s">
        <v>7760</v>
      </c>
      <c r="C784" s="2" t="s">
        <v>7764</v>
      </c>
      <c r="D784" s="2" t="s">
        <v>7765</v>
      </c>
      <c r="E784" s="2" t="s">
        <v>26</v>
      </c>
      <c r="F784" s="2" t="s">
        <v>7</v>
      </c>
      <c r="G784" s="4">
        <v>43616</v>
      </c>
      <c r="H784" s="2">
        <v>2349492</v>
      </c>
      <c r="I784" s="2">
        <v>194982.6312</v>
      </c>
    </row>
    <row r="785" spans="1:9" x14ac:dyDescent="0.25">
      <c r="A785" s="2" t="s">
        <v>7763</v>
      </c>
      <c r="B785" s="2" t="s">
        <v>7761</v>
      </c>
      <c r="C785" s="2" t="s">
        <v>7764</v>
      </c>
      <c r="D785" s="2" t="s">
        <v>7765</v>
      </c>
      <c r="E785" s="2" t="s">
        <v>26</v>
      </c>
      <c r="F785" s="2" t="s">
        <v>7</v>
      </c>
      <c r="G785" s="4">
        <v>43539</v>
      </c>
      <c r="H785" s="2">
        <v>2303000</v>
      </c>
      <c r="I785" s="2">
        <v>197168.0521</v>
      </c>
    </row>
    <row r="786" spans="1:9" x14ac:dyDescent="0.25">
      <c r="A786" s="2" t="s">
        <v>3236</v>
      </c>
      <c r="B786" s="2" t="s">
        <v>3235</v>
      </c>
      <c r="C786" s="2" t="s">
        <v>3237</v>
      </c>
      <c r="D786" s="2" t="s">
        <v>3238</v>
      </c>
      <c r="E786" s="2" t="s">
        <v>26</v>
      </c>
      <c r="F786" s="2" t="s">
        <v>7</v>
      </c>
      <c r="G786" s="4">
        <v>43503</v>
      </c>
      <c r="H786" s="2">
        <v>1700000</v>
      </c>
      <c r="I786" s="2">
        <v>182183.0521</v>
      </c>
    </row>
    <row r="787" spans="1:9" x14ac:dyDescent="0.25">
      <c r="A787" s="2" t="s">
        <v>5873</v>
      </c>
      <c r="B787" s="2" t="s">
        <v>5872</v>
      </c>
      <c r="C787" s="2" t="s">
        <v>5788</v>
      </c>
      <c r="D787" s="2" t="s">
        <v>5789</v>
      </c>
      <c r="E787" s="2" t="s">
        <v>26</v>
      </c>
      <c r="F787" s="2" t="s">
        <v>7</v>
      </c>
      <c r="G787" s="4">
        <v>43546</v>
      </c>
      <c r="H787" s="2">
        <v>2588740</v>
      </c>
      <c r="I787" s="2">
        <v>271682.73710000003</v>
      </c>
    </row>
    <row r="788" spans="1:9" x14ac:dyDescent="0.25">
      <c r="A788" s="2" t="s">
        <v>5637</v>
      </c>
      <c r="B788" s="2" t="s">
        <v>5635</v>
      </c>
      <c r="C788" s="2" t="s">
        <v>5640</v>
      </c>
      <c r="D788" s="2" t="s">
        <v>5641</v>
      </c>
      <c r="E788" s="2" t="s">
        <v>26</v>
      </c>
      <c r="F788" s="2" t="s">
        <v>718</v>
      </c>
      <c r="G788" s="4">
        <v>43609</v>
      </c>
      <c r="H788" s="2">
        <v>1701000</v>
      </c>
      <c r="I788" s="2">
        <v>0</v>
      </c>
    </row>
    <row r="789" spans="1:9" x14ac:dyDescent="0.25">
      <c r="A789" s="2" t="s">
        <v>3903</v>
      </c>
      <c r="B789" s="2" t="s">
        <v>3902</v>
      </c>
      <c r="C789" s="2" t="s">
        <v>3846</v>
      </c>
      <c r="D789" s="2" t="s">
        <v>3847</v>
      </c>
      <c r="E789" s="2" t="s">
        <v>26</v>
      </c>
      <c r="F789" s="2" t="s">
        <v>7</v>
      </c>
      <c r="G789" s="4">
        <v>43522</v>
      </c>
      <c r="H789" s="2">
        <v>9900000</v>
      </c>
      <c r="I789" s="2">
        <v>541739.43960000004</v>
      </c>
    </row>
    <row r="790" spans="1:9" x14ac:dyDescent="0.25">
      <c r="A790" s="2" t="s">
        <v>6824</v>
      </c>
      <c r="B790" s="2" t="s">
        <v>6822</v>
      </c>
      <c r="C790" s="2" t="s">
        <v>6826</v>
      </c>
      <c r="D790" s="2" t="s">
        <v>6827</v>
      </c>
      <c r="E790" s="2" t="s">
        <v>26</v>
      </c>
      <c r="F790" s="2" t="s">
        <v>7</v>
      </c>
      <c r="G790" s="4">
        <v>43636</v>
      </c>
      <c r="H790" s="2">
        <v>3615000</v>
      </c>
      <c r="I790" s="2">
        <v>172969.06690000001</v>
      </c>
    </row>
    <row r="791" spans="1:9" x14ac:dyDescent="0.25">
      <c r="A791" s="2" t="s">
        <v>11190</v>
      </c>
      <c r="B791" s="2" t="s">
        <v>11189</v>
      </c>
      <c r="C791" s="2" t="s">
        <v>11105</v>
      </c>
      <c r="D791" s="2" t="s">
        <v>11106</v>
      </c>
      <c r="E791" s="2" t="s">
        <v>26</v>
      </c>
      <c r="F791" s="2" t="s">
        <v>7</v>
      </c>
      <c r="G791" s="4">
        <v>43531</v>
      </c>
      <c r="H791" s="2">
        <v>243000</v>
      </c>
      <c r="I791" s="2">
        <v>15719.7984</v>
      </c>
    </row>
    <row r="792" spans="1:9" x14ac:dyDescent="0.25">
      <c r="A792" s="2" t="s">
        <v>4052</v>
      </c>
      <c r="B792" s="2" t="s">
        <v>4050</v>
      </c>
      <c r="C792" s="2" t="s">
        <v>4054</v>
      </c>
      <c r="D792" s="2" t="s">
        <v>4055</v>
      </c>
      <c r="E792" s="2" t="s">
        <v>26</v>
      </c>
      <c r="F792" s="2" t="s">
        <v>7</v>
      </c>
      <c r="G792" s="4">
        <v>43521</v>
      </c>
      <c r="H792" s="2">
        <v>700000</v>
      </c>
      <c r="I792" s="2">
        <v>42582.289900000003</v>
      </c>
    </row>
    <row r="793" spans="1:9" x14ac:dyDescent="0.25">
      <c r="A793" s="2" t="s">
        <v>4855</v>
      </c>
      <c r="B793" s="2" t="s">
        <v>4854</v>
      </c>
      <c r="C793" s="2" t="s">
        <v>4852</v>
      </c>
      <c r="D793" s="2" t="s">
        <v>4853</v>
      </c>
      <c r="E793" s="2" t="s">
        <v>26</v>
      </c>
      <c r="F793" s="2" t="s">
        <v>7</v>
      </c>
      <c r="G793" s="4">
        <v>43521</v>
      </c>
      <c r="H793" s="2">
        <v>1695000</v>
      </c>
      <c r="I793" s="2">
        <v>149900.7959</v>
      </c>
    </row>
    <row r="794" spans="1:9" x14ac:dyDescent="0.25">
      <c r="A794" s="2" t="s">
        <v>10093</v>
      </c>
      <c r="B794" s="2" t="s">
        <v>10092</v>
      </c>
      <c r="C794" s="2" t="s">
        <v>9990</v>
      </c>
      <c r="D794" s="2" t="s">
        <v>9991</v>
      </c>
      <c r="E794" s="2" t="s">
        <v>26</v>
      </c>
      <c r="F794" s="2" t="s">
        <v>7</v>
      </c>
      <c r="G794" s="4">
        <v>43502</v>
      </c>
      <c r="H794" s="2">
        <v>2380000</v>
      </c>
      <c r="I794" s="2">
        <v>153298.5478</v>
      </c>
    </row>
    <row r="795" spans="1:9" x14ac:dyDescent="0.25">
      <c r="A795" s="2" t="s">
        <v>6855</v>
      </c>
      <c r="B795" s="2" t="s">
        <v>6854</v>
      </c>
      <c r="C795" s="2" t="s">
        <v>6840</v>
      </c>
      <c r="D795" s="2" t="s">
        <v>6841</v>
      </c>
      <c r="E795" s="2" t="s">
        <v>26</v>
      </c>
      <c r="F795" s="2" t="s">
        <v>7</v>
      </c>
      <c r="G795" s="4">
        <v>43552</v>
      </c>
      <c r="H795" s="2">
        <v>1877200</v>
      </c>
      <c r="I795" s="2">
        <v>111933.51300000001</v>
      </c>
    </row>
    <row r="796" spans="1:9" x14ac:dyDescent="0.25">
      <c r="A796" s="2" t="s">
        <v>5407</v>
      </c>
      <c r="B796" s="2" t="s">
        <v>5402</v>
      </c>
      <c r="C796" s="2" t="s">
        <v>5412</v>
      </c>
      <c r="D796" s="2" t="s">
        <v>5413</v>
      </c>
      <c r="E796" s="2" t="s">
        <v>26</v>
      </c>
      <c r="F796" s="2" t="s">
        <v>7</v>
      </c>
      <c r="G796" s="4">
        <v>43503</v>
      </c>
      <c r="H796" s="2">
        <v>3625000</v>
      </c>
      <c r="I796" s="2">
        <v>230252.06039999999</v>
      </c>
    </row>
    <row r="797" spans="1:9" x14ac:dyDescent="0.25">
      <c r="A797" s="2" t="s">
        <v>6459</v>
      </c>
      <c r="B797" s="2" t="s">
        <v>6456</v>
      </c>
      <c r="C797" s="2" t="s">
        <v>6464</v>
      </c>
      <c r="D797" s="2" t="s">
        <v>6465</v>
      </c>
      <c r="E797" s="2" t="s">
        <v>26</v>
      </c>
      <c r="F797" s="2" t="s">
        <v>7</v>
      </c>
      <c r="G797" s="4">
        <v>43522</v>
      </c>
      <c r="H797" s="2">
        <v>355500</v>
      </c>
      <c r="I797" s="2">
        <v>21395.826300000001</v>
      </c>
    </row>
    <row r="798" spans="1:9" x14ac:dyDescent="0.25">
      <c r="A798" s="2" t="s">
        <v>2913</v>
      </c>
      <c r="B798" s="2" t="s">
        <v>2911</v>
      </c>
      <c r="C798" s="2" t="s">
        <v>2914</v>
      </c>
      <c r="D798" s="2" t="s">
        <v>2915</v>
      </c>
      <c r="E798" s="2" t="s">
        <v>26</v>
      </c>
      <c r="F798" s="2" t="s">
        <v>7</v>
      </c>
      <c r="G798" s="4">
        <v>43523</v>
      </c>
      <c r="H798" s="2">
        <v>865600</v>
      </c>
      <c r="I798" s="2">
        <v>31892.147799999999</v>
      </c>
    </row>
    <row r="799" spans="1:9" x14ac:dyDescent="0.25">
      <c r="A799" s="2" t="s">
        <v>1104</v>
      </c>
      <c r="B799" s="2" t="s">
        <v>1103</v>
      </c>
      <c r="C799" s="2" t="s">
        <v>1105</v>
      </c>
      <c r="D799" s="2" t="s">
        <v>1106</v>
      </c>
      <c r="E799" s="2" t="s">
        <v>26</v>
      </c>
      <c r="F799" s="2" t="s">
        <v>7</v>
      </c>
      <c r="G799" s="4">
        <v>43539</v>
      </c>
      <c r="H799" s="2">
        <v>390535</v>
      </c>
      <c r="I799" s="2">
        <v>23455.2497</v>
      </c>
    </row>
    <row r="800" spans="1:9" x14ac:dyDescent="0.25">
      <c r="A800" s="2" t="s">
        <v>412</v>
      </c>
      <c r="B800" s="2" t="s">
        <v>411</v>
      </c>
      <c r="C800" s="2" t="s">
        <v>409</v>
      </c>
      <c r="D800" s="2" t="s">
        <v>410</v>
      </c>
      <c r="E800" s="2" t="s">
        <v>26</v>
      </c>
      <c r="F800" s="2" t="s">
        <v>7</v>
      </c>
      <c r="G800" s="4">
        <v>43544</v>
      </c>
      <c r="H800" s="2">
        <v>6158640</v>
      </c>
      <c r="I800" s="2">
        <v>571759.88970000006</v>
      </c>
    </row>
    <row r="801" spans="1:9" x14ac:dyDescent="0.25">
      <c r="A801" s="2" t="s">
        <v>2045</v>
      </c>
      <c r="B801" s="2" t="s">
        <v>2044</v>
      </c>
      <c r="C801" s="2" t="s">
        <v>2046</v>
      </c>
      <c r="D801" s="2" t="s">
        <v>2047</v>
      </c>
      <c r="E801" s="2" t="s">
        <v>26</v>
      </c>
      <c r="F801" s="2" t="s">
        <v>7</v>
      </c>
      <c r="G801" s="4">
        <v>43544</v>
      </c>
      <c r="H801" s="2">
        <v>2833200</v>
      </c>
      <c r="I801" s="2">
        <v>218739.7316</v>
      </c>
    </row>
    <row r="802" spans="1:9" x14ac:dyDescent="0.25">
      <c r="A802" s="2" t="s">
        <v>10422</v>
      </c>
      <c r="B802" s="2" t="s">
        <v>10420</v>
      </c>
      <c r="C802" s="2" t="s">
        <v>4319</v>
      </c>
      <c r="D802" s="2" t="s">
        <v>10424</v>
      </c>
      <c r="E802" s="2" t="s">
        <v>26</v>
      </c>
      <c r="F802" s="2" t="s">
        <v>7</v>
      </c>
      <c r="G802" s="4">
        <v>43539</v>
      </c>
      <c r="H802" s="2">
        <v>1046905.02</v>
      </c>
      <c r="I802" s="2">
        <v>62343.163800000002</v>
      </c>
    </row>
    <row r="803" spans="1:9" x14ac:dyDescent="0.25">
      <c r="A803" s="2" t="s">
        <v>3973</v>
      </c>
      <c r="B803" s="2" t="s">
        <v>3972</v>
      </c>
      <c r="C803" s="2" t="s">
        <v>3960</v>
      </c>
      <c r="D803" s="2" t="s">
        <v>3961</v>
      </c>
      <c r="E803" s="2" t="s">
        <v>26</v>
      </c>
      <c r="F803" s="2" t="s">
        <v>7</v>
      </c>
      <c r="G803" s="4">
        <v>43532</v>
      </c>
      <c r="H803" s="2">
        <v>1041300</v>
      </c>
      <c r="I803" s="2">
        <v>110254.97500000001</v>
      </c>
    </row>
    <row r="804" spans="1:9" x14ac:dyDescent="0.25">
      <c r="A804" s="2" t="s">
        <v>6623</v>
      </c>
      <c r="B804" s="2" t="s">
        <v>6622</v>
      </c>
      <c r="C804" s="2" t="s">
        <v>6624</v>
      </c>
      <c r="D804" s="2" t="s">
        <v>6625</v>
      </c>
      <c r="E804" s="2" t="s">
        <v>26</v>
      </c>
      <c r="F804" s="2" t="s">
        <v>7</v>
      </c>
      <c r="G804" s="4">
        <v>43522</v>
      </c>
      <c r="H804" s="2">
        <v>1089000</v>
      </c>
      <c r="I804" s="2">
        <v>65909.005300000004</v>
      </c>
    </row>
    <row r="805" spans="1:9" x14ac:dyDescent="0.25">
      <c r="A805" s="2" t="s">
        <v>11602</v>
      </c>
      <c r="B805" s="2" t="s">
        <v>11601</v>
      </c>
      <c r="C805" s="2" t="s">
        <v>11603</v>
      </c>
      <c r="D805" s="2" t="s">
        <v>11604</v>
      </c>
      <c r="E805" s="2" t="s">
        <v>26</v>
      </c>
      <c r="F805" s="2" t="s">
        <v>7</v>
      </c>
      <c r="G805" s="4">
        <v>43523</v>
      </c>
      <c r="H805" s="2">
        <v>1000000</v>
      </c>
      <c r="I805" s="2">
        <v>83927.8796</v>
      </c>
    </row>
    <row r="806" spans="1:9" x14ac:dyDescent="0.25">
      <c r="A806" s="2" t="s">
        <v>5861</v>
      </c>
      <c r="B806" s="2" t="s">
        <v>5860</v>
      </c>
      <c r="C806" s="2" t="s">
        <v>5862</v>
      </c>
      <c r="D806" s="2" t="s">
        <v>5863</v>
      </c>
      <c r="E806" s="2" t="s">
        <v>26</v>
      </c>
      <c r="F806" s="2" t="s">
        <v>7</v>
      </c>
      <c r="G806" s="4">
        <v>43546</v>
      </c>
      <c r="H806" s="2">
        <v>488000</v>
      </c>
      <c r="I806" s="2">
        <v>24842.027300000002</v>
      </c>
    </row>
    <row r="807" spans="1:9" x14ac:dyDescent="0.25">
      <c r="A807" s="2" t="s">
        <v>10152</v>
      </c>
      <c r="B807" s="2" t="s">
        <v>10151</v>
      </c>
      <c r="C807" s="2" t="s">
        <v>10153</v>
      </c>
      <c r="D807" s="2" t="s">
        <v>10154</v>
      </c>
      <c r="E807" s="2" t="s">
        <v>26</v>
      </c>
      <c r="F807" s="2" t="s">
        <v>7</v>
      </c>
      <c r="G807" s="4">
        <v>43543</v>
      </c>
      <c r="H807" s="2">
        <v>1500000</v>
      </c>
      <c r="I807" s="2">
        <v>93969.640400000004</v>
      </c>
    </row>
    <row r="808" spans="1:9" x14ac:dyDescent="0.25">
      <c r="A808" s="2" t="s">
        <v>4513</v>
      </c>
      <c r="B808" s="2" t="s">
        <v>4511</v>
      </c>
      <c r="C808" s="2" t="s">
        <v>4515</v>
      </c>
      <c r="D808" s="2" t="s">
        <v>4516</v>
      </c>
      <c r="E808" s="2" t="s">
        <v>26</v>
      </c>
      <c r="F808" s="2" t="s">
        <v>7</v>
      </c>
      <c r="G808" s="4">
        <v>43552</v>
      </c>
      <c r="H808" s="2">
        <v>4608891</v>
      </c>
      <c r="I808" s="2">
        <v>282821.76189999998</v>
      </c>
    </row>
    <row r="809" spans="1:9" x14ac:dyDescent="0.25">
      <c r="A809" s="2" t="s">
        <v>6071</v>
      </c>
      <c r="B809" s="2" t="s">
        <v>6070</v>
      </c>
      <c r="C809" s="2" t="s">
        <v>6072</v>
      </c>
      <c r="D809" s="2" t="s">
        <v>6073</v>
      </c>
      <c r="E809" s="2" t="s">
        <v>26</v>
      </c>
      <c r="F809" s="2" t="s">
        <v>7</v>
      </c>
      <c r="G809" s="4">
        <v>43501</v>
      </c>
      <c r="H809" s="2">
        <v>2644530</v>
      </c>
      <c r="I809" s="2">
        <v>215100.965</v>
      </c>
    </row>
    <row r="810" spans="1:9" x14ac:dyDescent="0.25">
      <c r="A810" s="2" t="s">
        <v>1268</v>
      </c>
      <c r="B810" s="2" t="s">
        <v>1266</v>
      </c>
      <c r="C810" s="2" t="s">
        <v>1271</v>
      </c>
      <c r="D810" s="2" t="s">
        <v>1272</v>
      </c>
      <c r="E810" s="2" t="s">
        <v>26</v>
      </c>
      <c r="F810" s="2" t="s">
        <v>7</v>
      </c>
      <c r="G810" s="4">
        <v>43580</v>
      </c>
      <c r="H810" s="2">
        <v>1251000</v>
      </c>
      <c r="I810" s="2">
        <v>110650.6027</v>
      </c>
    </row>
    <row r="811" spans="1:9" x14ac:dyDescent="0.25">
      <c r="A811" s="2" t="s">
        <v>3525</v>
      </c>
      <c r="B811" s="2" t="s">
        <v>3523</v>
      </c>
      <c r="C811" s="2" t="s">
        <v>3477</v>
      </c>
      <c r="D811" s="2" t="s">
        <v>3478</v>
      </c>
      <c r="E811" s="2" t="s">
        <v>26</v>
      </c>
      <c r="F811" s="2" t="s">
        <v>7</v>
      </c>
      <c r="G811" s="4">
        <v>43544</v>
      </c>
      <c r="H811" s="2">
        <v>2150000</v>
      </c>
      <c r="I811" s="2">
        <v>186814.21890000001</v>
      </c>
    </row>
    <row r="812" spans="1:9" x14ac:dyDescent="0.25">
      <c r="A812" s="2" t="s">
        <v>2912</v>
      </c>
      <c r="B812" s="2" t="s">
        <v>2910</v>
      </c>
      <c r="C812" s="2" t="s">
        <v>2904</v>
      </c>
      <c r="D812" s="2" t="s">
        <v>2905</v>
      </c>
      <c r="E812" s="2" t="s">
        <v>26</v>
      </c>
      <c r="F812" s="2" t="s">
        <v>7</v>
      </c>
      <c r="G812" s="4">
        <v>43503</v>
      </c>
      <c r="H812" s="2">
        <v>1650000</v>
      </c>
      <c r="I812" s="2">
        <v>120807.50019999999</v>
      </c>
    </row>
    <row r="813" spans="1:9" x14ac:dyDescent="0.25">
      <c r="A813" s="2" t="s">
        <v>11694</v>
      </c>
      <c r="B813" s="2" t="s">
        <v>11692</v>
      </c>
      <c r="C813" s="2" t="s">
        <v>11695</v>
      </c>
      <c r="D813" s="2" t="s">
        <v>11696</v>
      </c>
      <c r="E813" s="2" t="s">
        <v>26</v>
      </c>
      <c r="F813" s="2" t="s">
        <v>7</v>
      </c>
      <c r="G813" s="4">
        <v>43507</v>
      </c>
      <c r="H813" s="2">
        <v>1045000</v>
      </c>
      <c r="I813" s="2">
        <v>112945.8116</v>
      </c>
    </row>
    <row r="814" spans="1:9" x14ac:dyDescent="0.25">
      <c r="A814" s="2" t="s">
        <v>7945</v>
      </c>
      <c r="B814" s="2" t="s">
        <v>7943</v>
      </c>
      <c r="C814" s="2" t="s">
        <v>7948</v>
      </c>
      <c r="D814" s="2" t="s">
        <v>7949</v>
      </c>
      <c r="E814" s="2" t="s">
        <v>26</v>
      </c>
      <c r="F814" s="2" t="s">
        <v>7</v>
      </c>
      <c r="G814" s="4">
        <v>43521</v>
      </c>
      <c r="H814" s="2">
        <v>532000</v>
      </c>
      <c r="I814" s="2">
        <v>31180.0674</v>
      </c>
    </row>
    <row r="815" spans="1:9" x14ac:dyDescent="0.25">
      <c r="A815" s="2" t="s">
        <v>9210</v>
      </c>
      <c r="B815" s="2" t="s">
        <v>9209</v>
      </c>
      <c r="C815" s="2" t="s">
        <v>9157</v>
      </c>
      <c r="D815" s="2" t="s">
        <v>9158</v>
      </c>
      <c r="E815" s="2" t="s">
        <v>26</v>
      </c>
      <c r="F815" s="2" t="s">
        <v>7</v>
      </c>
      <c r="G815" s="4">
        <v>43544</v>
      </c>
      <c r="H815" s="2">
        <v>506250</v>
      </c>
      <c r="I815" s="2">
        <v>30910.404200000001</v>
      </c>
    </row>
    <row r="816" spans="1:9" x14ac:dyDescent="0.25">
      <c r="A816" s="2" t="s">
        <v>10715</v>
      </c>
      <c r="B816" s="2" t="s">
        <v>10714</v>
      </c>
      <c r="C816" s="2" t="s">
        <v>10668</v>
      </c>
      <c r="D816" s="2" t="s">
        <v>10669</v>
      </c>
      <c r="E816" s="2" t="s">
        <v>26</v>
      </c>
      <c r="F816" s="2" t="s">
        <v>7</v>
      </c>
      <c r="G816" s="4">
        <v>43531</v>
      </c>
      <c r="H816" s="2">
        <v>1250000</v>
      </c>
      <c r="I816" s="2">
        <v>57505.964699999997</v>
      </c>
    </row>
    <row r="817" spans="1:9" x14ac:dyDescent="0.25">
      <c r="A817" s="2" t="s">
        <v>6327</v>
      </c>
      <c r="B817" s="2" t="s">
        <v>6326</v>
      </c>
      <c r="C817" s="2" t="s">
        <v>6328</v>
      </c>
      <c r="D817" s="2" t="s">
        <v>6329</v>
      </c>
      <c r="E817" s="2" t="s">
        <v>26</v>
      </c>
      <c r="F817" s="2" t="s">
        <v>7</v>
      </c>
      <c r="G817" s="4">
        <v>43522</v>
      </c>
      <c r="H817" s="2">
        <v>2178000</v>
      </c>
      <c r="I817" s="2">
        <v>123848.62089999999</v>
      </c>
    </row>
    <row r="818" spans="1:9" x14ac:dyDescent="0.25">
      <c r="A818" s="2" t="s">
        <v>7873</v>
      </c>
      <c r="B818" s="2" t="s">
        <v>7872</v>
      </c>
      <c r="C818" s="2" t="s">
        <v>7758</v>
      </c>
      <c r="D818" s="2" t="s">
        <v>7759</v>
      </c>
      <c r="E818" s="2" t="s">
        <v>26</v>
      </c>
      <c r="F818" s="2" t="s">
        <v>7</v>
      </c>
      <c r="G818" s="4">
        <v>43544</v>
      </c>
      <c r="H818" s="2">
        <v>2461000</v>
      </c>
      <c r="I818" s="2">
        <v>85568.369399999996</v>
      </c>
    </row>
    <row r="819" spans="1:9" x14ac:dyDescent="0.25">
      <c r="A819" s="2" t="s">
        <v>1267</v>
      </c>
      <c r="B819" s="2" t="s">
        <v>1265</v>
      </c>
      <c r="C819" s="2" t="s">
        <v>1269</v>
      </c>
      <c r="D819" s="2" t="s">
        <v>1270</v>
      </c>
      <c r="E819" s="2" t="s">
        <v>26</v>
      </c>
      <c r="F819" s="2" t="s">
        <v>7</v>
      </c>
      <c r="G819" s="4">
        <v>43503</v>
      </c>
      <c r="H819" s="2">
        <v>2714017.95</v>
      </c>
      <c r="I819" s="2">
        <v>229377.24720000001</v>
      </c>
    </row>
    <row r="820" spans="1:9" x14ac:dyDescent="0.25">
      <c r="A820" s="2" t="s">
        <v>406</v>
      </c>
      <c r="B820" s="2" t="s">
        <v>405</v>
      </c>
      <c r="C820" s="2" t="s">
        <v>401</v>
      </c>
      <c r="D820" s="2" t="s">
        <v>402</v>
      </c>
      <c r="E820" s="2" t="s">
        <v>26</v>
      </c>
      <c r="F820" s="2" t="s">
        <v>7</v>
      </c>
      <c r="G820" s="4">
        <v>43503</v>
      </c>
      <c r="H820" s="2">
        <v>7250000</v>
      </c>
      <c r="I820" s="2">
        <v>675273.06209999998</v>
      </c>
    </row>
    <row r="821" spans="1:9" x14ac:dyDescent="0.25">
      <c r="A821" s="2" t="s">
        <v>9480</v>
      </c>
      <c r="B821" s="2" t="s">
        <v>9478</v>
      </c>
      <c r="C821" s="2" t="s">
        <v>9482</v>
      </c>
      <c r="D821" s="2" t="s">
        <v>9483</v>
      </c>
      <c r="E821" s="2" t="s">
        <v>26</v>
      </c>
      <c r="F821" s="2" t="s">
        <v>7</v>
      </c>
      <c r="G821" s="4">
        <v>43563</v>
      </c>
      <c r="H821" s="2">
        <v>2050000</v>
      </c>
      <c r="I821" s="2">
        <v>134974.4516</v>
      </c>
    </row>
    <row r="822" spans="1:9" x14ac:dyDescent="0.25">
      <c r="A822" s="2" t="s">
        <v>2425</v>
      </c>
      <c r="B822" s="2" t="s">
        <v>2424</v>
      </c>
      <c r="C822" s="2" t="s">
        <v>2426</v>
      </c>
      <c r="D822" s="2" t="s">
        <v>2427</v>
      </c>
      <c r="E822" s="2" t="s">
        <v>26</v>
      </c>
      <c r="F822" s="2" t="s">
        <v>7</v>
      </c>
      <c r="G822" s="4">
        <v>43507</v>
      </c>
      <c r="H822" s="2">
        <v>955000</v>
      </c>
      <c r="I822" s="2">
        <v>69677.530100000004</v>
      </c>
    </row>
    <row r="823" spans="1:9" x14ac:dyDescent="0.25">
      <c r="A823" s="2" t="s">
        <v>4701</v>
      </c>
      <c r="B823" s="2" t="s">
        <v>4700</v>
      </c>
      <c r="C823" s="2" t="s">
        <v>4661</v>
      </c>
      <c r="D823" s="2" t="s">
        <v>4662</v>
      </c>
      <c r="E823" s="2" t="s">
        <v>26</v>
      </c>
      <c r="F823" s="2" t="s">
        <v>7</v>
      </c>
      <c r="G823" s="4">
        <v>43782</v>
      </c>
      <c r="H823" s="2">
        <v>2667000</v>
      </c>
      <c r="I823" s="2">
        <v>153099.0539</v>
      </c>
    </row>
    <row r="824" spans="1:9" x14ac:dyDescent="0.25">
      <c r="A824" s="2" t="s">
        <v>8131</v>
      </c>
      <c r="B824" s="2" t="s">
        <v>8130</v>
      </c>
      <c r="C824" s="2" t="s">
        <v>8094</v>
      </c>
      <c r="D824" s="2" t="s">
        <v>8095</v>
      </c>
      <c r="E824" s="2" t="s">
        <v>26</v>
      </c>
      <c r="F824" s="2" t="s">
        <v>7</v>
      </c>
      <c r="G824" s="4">
        <v>43725</v>
      </c>
      <c r="H824" s="2">
        <v>538000</v>
      </c>
      <c r="I824" s="2">
        <v>63280.376799999998</v>
      </c>
    </row>
    <row r="825" spans="1:9" x14ac:dyDescent="0.25">
      <c r="A825" s="2" t="s">
        <v>9901</v>
      </c>
      <c r="B825" s="2" t="s">
        <v>9899</v>
      </c>
      <c r="C825" s="2" t="s">
        <v>9904</v>
      </c>
      <c r="D825" s="2" t="s">
        <v>9905</v>
      </c>
      <c r="E825" s="2" t="s">
        <v>26</v>
      </c>
      <c r="F825" s="2" t="s">
        <v>7</v>
      </c>
      <c r="G825" s="4">
        <v>43521</v>
      </c>
      <c r="H825" s="2">
        <v>631000</v>
      </c>
      <c r="I825" s="2">
        <v>30190.284800000001</v>
      </c>
    </row>
    <row r="826" spans="1:9" x14ac:dyDescent="0.25">
      <c r="A826" s="2" t="s">
        <v>5203</v>
      </c>
      <c r="B826" s="2" t="s">
        <v>5202</v>
      </c>
      <c r="C826" s="2" t="s">
        <v>5122</v>
      </c>
      <c r="D826" s="2" t="s">
        <v>5123</v>
      </c>
      <c r="E826" s="2" t="s">
        <v>26</v>
      </c>
      <c r="F826" s="2" t="s">
        <v>7</v>
      </c>
      <c r="G826" s="4">
        <v>43539</v>
      </c>
      <c r="H826" s="2">
        <v>1090000</v>
      </c>
      <c r="I826" s="2">
        <v>64767.984700000001</v>
      </c>
    </row>
    <row r="827" spans="1:9" x14ac:dyDescent="0.25">
      <c r="A827" s="2" t="s">
        <v>6825</v>
      </c>
      <c r="B827" s="2" t="s">
        <v>6823</v>
      </c>
      <c r="C827" s="2" t="s">
        <v>6828</v>
      </c>
      <c r="D827" s="2" t="s">
        <v>6829</v>
      </c>
      <c r="E827" s="2" t="s">
        <v>26</v>
      </c>
      <c r="F827" s="2" t="s">
        <v>7</v>
      </c>
      <c r="G827" s="4">
        <v>43563</v>
      </c>
      <c r="H827" s="2">
        <v>3234420</v>
      </c>
      <c r="I827" s="2">
        <v>198654.36540000001</v>
      </c>
    </row>
    <row r="828" spans="1:9" x14ac:dyDescent="0.25">
      <c r="A828" s="2" t="s">
        <v>9900</v>
      </c>
      <c r="B828" s="2" t="s">
        <v>9898</v>
      </c>
      <c r="C828" s="2" t="s">
        <v>9902</v>
      </c>
      <c r="D828" s="2" t="s">
        <v>9903</v>
      </c>
      <c r="E828" s="2" t="s">
        <v>26</v>
      </c>
      <c r="F828" s="2" t="s">
        <v>7</v>
      </c>
      <c r="G828" s="4">
        <v>43609</v>
      </c>
      <c r="H828" s="2">
        <v>2699000</v>
      </c>
      <c r="I828" s="2">
        <v>166492.60690000001</v>
      </c>
    </row>
    <row r="829" spans="1:9" x14ac:dyDescent="0.25">
      <c r="A829" s="2" t="s">
        <v>8287</v>
      </c>
      <c r="B829" s="2" t="s">
        <v>8285</v>
      </c>
      <c r="C829" s="2" t="s">
        <v>8290</v>
      </c>
      <c r="D829" s="2" t="s">
        <v>8291</v>
      </c>
      <c r="E829" s="2" t="s">
        <v>26</v>
      </c>
      <c r="F829" s="2" t="s">
        <v>7</v>
      </c>
      <c r="G829" s="4">
        <v>43507</v>
      </c>
      <c r="H829" s="2">
        <v>1050000</v>
      </c>
      <c r="I829" s="2">
        <v>48168.692600000002</v>
      </c>
    </row>
    <row r="830" spans="1:9" x14ac:dyDescent="0.25">
      <c r="A830" s="2" t="s">
        <v>7944</v>
      </c>
      <c r="B830" s="2" t="s">
        <v>7942</v>
      </c>
      <c r="C830" s="2" t="s">
        <v>7946</v>
      </c>
      <c r="D830" s="2" t="s">
        <v>7947</v>
      </c>
      <c r="E830" s="2" t="s">
        <v>26</v>
      </c>
      <c r="F830" s="2" t="s">
        <v>7</v>
      </c>
      <c r="G830" s="4">
        <v>43552</v>
      </c>
      <c r="H830" s="2">
        <v>1854000</v>
      </c>
      <c r="I830" s="2">
        <v>112073.69500000001</v>
      </c>
    </row>
    <row r="831" spans="1:9" x14ac:dyDescent="0.25">
      <c r="A831" s="2" t="s">
        <v>7402</v>
      </c>
      <c r="B831" s="2" t="s">
        <v>7401</v>
      </c>
      <c r="C831" s="2" t="s">
        <v>7356</v>
      </c>
      <c r="D831" s="2" t="s">
        <v>7357</v>
      </c>
      <c r="E831" s="2" t="s">
        <v>26</v>
      </c>
      <c r="F831" s="2" t="s">
        <v>7</v>
      </c>
      <c r="G831" s="4">
        <v>43502</v>
      </c>
      <c r="H831" s="2">
        <v>395570</v>
      </c>
      <c r="I831" s="2">
        <v>29796.707600000002</v>
      </c>
    </row>
    <row r="832" spans="1:9" x14ac:dyDescent="0.25">
      <c r="A832" s="2" t="s">
        <v>2429</v>
      </c>
      <c r="B832" s="2" t="s">
        <v>2428</v>
      </c>
      <c r="C832" s="2" t="s">
        <v>2002</v>
      </c>
      <c r="D832" s="2" t="s">
        <v>2003</v>
      </c>
      <c r="E832" s="2" t="s">
        <v>26</v>
      </c>
      <c r="F832" s="2" t="s">
        <v>7</v>
      </c>
      <c r="G832" s="4">
        <v>43609</v>
      </c>
      <c r="H832" s="2">
        <v>515000</v>
      </c>
      <c r="I832" s="2">
        <v>31079.0065</v>
      </c>
    </row>
    <row r="833" spans="1:9" x14ac:dyDescent="0.25">
      <c r="A833" s="2" t="s">
        <v>838</v>
      </c>
      <c r="B833" s="2" t="s">
        <v>836</v>
      </c>
      <c r="C833" s="2" t="s">
        <v>839</v>
      </c>
      <c r="D833" s="2" t="s">
        <v>840</v>
      </c>
      <c r="E833" s="2" t="s">
        <v>26</v>
      </c>
      <c r="F833" s="2" t="s">
        <v>7</v>
      </c>
      <c r="G833" s="4">
        <v>43570</v>
      </c>
      <c r="H833" s="2">
        <v>599000</v>
      </c>
      <c r="I833" s="2">
        <v>33890.667200000004</v>
      </c>
    </row>
    <row r="834" spans="1:9" x14ac:dyDescent="0.25">
      <c r="A834" s="2" t="s">
        <v>525</v>
      </c>
      <c r="B834" s="2" t="s">
        <v>523</v>
      </c>
      <c r="C834" s="2" t="s">
        <v>527</v>
      </c>
      <c r="D834" s="2" t="s">
        <v>528</v>
      </c>
      <c r="E834" s="2" t="s">
        <v>26</v>
      </c>
      <c r="F834" s="2" t="s">
        <v>7</v>
      </c>
      <c r="G834" s="4">
        <v>43634</v>
      </c>
      <c r="H834" s="2">
        <v>3514846</v>
      </c>
      <c r="I834" s="2">
        <v>139214.38649999999</v>
      </c>
    </row>
    <row r="835" spans="1:9" x14ac:dyDescent="0.25">
      <c r="A835" s="2" t="s">
        <v>11397</v>
      </c>
      <c r="B835" s="2" t="s">
        <v>11396</v>
      </c>
      <c r="C835" s="2" t="s">
        <v>11398</v>
      </c>
      <c r="D835" s="2" t="s">
        <v>11399</v>
      </c>
      <c r="E835" s="2" t="s">
        <v>26</v>
      </c>
      <c r="F835" s="2" t="s">
        <v>7</v>
      </c>
      <c r="G835" s="4">
        <v>43532</v>
      </c>
      <c r="H835" s="2">
        <v>1540000</v>
      </c>
      <c r="I835" s="2">
        <v>41378.445899999999</v>
      </c>
    </row>
    <row r="836" spans="1:9" x14ac:dyDescent="0.25">
      <c r="A836" s="2" t="s">
        <v>10547</v>
      </c>
      <c r="B836" s="2" t="s">
        <v>10546</v>
      </c>
      <c r="C836" s="2" t="s">
        <v>10518</v>
      </c>
      <c r="D836" s="2" t="s">
        <v>10519</v>
      </c>
      <c r="E836" s="2" t="s">
        <v>26</v>
      </c>
      <c r="F836" s="2" t="s">
        <v>7</v>
      </c>
      <c r="G836" s="4">
        <v>43563</v>
      </c>
      <c r="H836" s="2">
        <v>2435304</v>
      </c>
      <c r="I836" s="2">
        <v>112490.0285</v>
      </c>
    </row>
    <row r="837" spans="1:9" x14ac:dyDescent="0.25">
      <c r="A837" s="2" t="s">
        <v>2801</v>
      </c>
      <c r="B837" s="2" t="s">
        <v>2800</v>
      </c>
      <c r="C837" s="2" t="s">
        <v>2802</v>
      </c>
      <c r="D837" s="2" t="s">
        <v>2803</v>
      </c>
      <c r="E837" s="2" t="s">
        <v>26</v>
      </c>
      <c r="F837" s="2" t="s">
        <v>7</v>
      </c>
      <c r="G837" s="4">
        <v>43564</v>
      </c>
      <c r="H837" s="2">
        <v>4462500</v>
      </c>
      <c r="I837" s="2">
        <v>247183.41130000001</v>
      </c>
    </row>
    <row r="838" spans="1:9" x14ac:dyDescent="0.25">
      <c r="A838" s="2" t="s">
        <v>5159</v>
      </c>
      <c r="B838" s="2" t="s">
        <v>5156</v>
      </c>
      <c r="C838" s="2" t="s">
        <v>5136</v>
      </c>
      <c r="D838" s="2" t="s">
        <v>5137</v>
      </c>
      <c r="E838" s="2" t="s">
        <v>26</v>
      </c>
      <c r="F838" s="2" t="s">
        <v>7</v>
      </c>
      <c r="G838" s="4">
        <v>43522</v>
      </c>
      <c r="H838" s="2">
        <v>1102000</v>
      </c>
      <c r="I838" s="2">
        <v>67354.518200000006</v>
      </c>
    </row>
    <row r="839" spans="1:9" x14ac:dyDescent="0.25">
      <c r="A839" s="2" t="s">
        <v>9427</v>
      </c>
      <c r="B839" s="2" t="s">
        <v>9426</v>
      </c>
      <c r="C839" s="2" t="s">
        <v>9428</v>
      </c>
      <c r="D839" s="2" t="s">
        <v>9429</v>
      </c>
      <c r="E839" s="2" t="s">
        <v>26</v>
      </c>
      <c r="F839" s="2" t="s">
        <v>7</v>
      </c>
      <c r="G839" s="4">
        <v>43546</v>
      </c>
      <c r="H839" s="2">
        <v>1206000</v>
      </c>
      <c r="I839" s="2">
        <v>76172.699900000007</v>
      </c>
    </row>
    <row r="840" spans="1:9" x14ac:dyDescent="0.25">
      <c r="A840" s="2" t="s">
        <v>1835</v>
      </c>
      <c r="B840" s="2" t="s">
        <v>1833</v>
      </c>
      <c r="C840" s="2" t="s">
        <v>1838</v>
      </c>
      <c r="D840" s="2" t="s">
        <v>1839</v>
      </c>
      <c r="E840" s="2" t="s">
        <v>26</v>
      </c>
      <c r="F840" s="2" t="s">
        <v>7</v>
      </c>
      <c r="G840" s="4">
        <v>43522</v>
      </c>
      <c r="H840" s="2">
        <v>560500</v>
      </c>
      <c r="I840" s="2">
        <v>60943.186800000003</v>
      </c>
    </row>
    <row r="841" spans="1:9" x14ac:dyDescent="0.25">
      <c r="A841" s="2" t="s">
        <v>4111</v>
      </c>
      <c r="B841" s="2" t="s">
        <v>4110</v>
      </c>
      <c r="C841" s="2" t="s">
        <v>4112</v>
      </c>
      <c r="D841" s="2" t="s">
        <v>4113</v>
      </c>
      <c r="E841" s="2" t="s">
        <v>26</v>
      </c>
      <c r="F841" s="2" t="s">
        <v>7</v>
      </c>
      <c r="G841" s="4">
        <v>43532</v>
      </c>
      <c r="H841" s="2">
        <v>3407400</v>
      </c>
      <c r="I841" s="2">
        <v>230166.7617</v>
      </c>
    </row>
    <row r="842" spans="1:9" x14ac:dyDescent="0.25">
      <c r="A842" s="2" t="s">
        <v>9595</v>
      </c>
      <c r="B842" s="2" t="s">
        <v>9592</v>
      </c>
      <c r="C842" s="2" t="s">
        <v>9598</v>
      </c>
      <c r="D842" s="2" t="s">
        <v>9599</v>
      </c>
      <c r="E842" s="2" t="s">
        <v>26</v>
      </c>
      <c r="F842" s="2" t="s">
        <v>7</v>
      </c>
      <c r="G842" s="4">
        <v>43544</v>
      </c>
      <c r="H842" s="2">
        <v>198000</v>
      </c>
      <c r="I842" s="2">
        <v>7263.8635999999997</v>
      </c>
    </row>
    <row r="843" spans="1:9" x14ac:dyDescent="0.25">
      <c r="A843" s="2" t="s">
        <v>4977</v>
      </c>
      <c r="B843" s="2" t="s">
        <v>4976</v>
      </c>
      <c r="C843" s="2" t="s">
        <v>4978</v>
      </c>
      <c r="D843" s="2" t="s">
        <v>4979</v>
      </c>
      <c r="E843" s="2" t="s">
        <v>26</v>
      </c>
      <c r="F843" s="2" t="s">
        <v>7</v>
      </c>
      <c r="G843" s="4">
        <v>43502</v>
      </c>
      <c r="H843" s="2">
        <v>5750000</v>
      </c>
      <c r="I843" s="2">
        <v>403278.79609999998</v>
      </c>
    </row>
    <row r="844" spans="1:9" x14ac:dyDescent="0.25">
      <c r="A844" s="2" t="s">
        <v>10972</v>
      </c>
      <c r="B844" s="2" t="s">
        <v>10971</v>
      </c>
      <c r="C844" s="2" t="s">
        <v>10847</v>
      </c>
      <c r="D844" s="2" t="s">
        <v>10848</v>
      </c>
      <c r="E844" s="2" t="s">
        <v>26</v>
      </c>
      <c r="F844" s="2" t="s">
        <v>7</v>
      </c>
      <c r="G844" s="4">
        <v>43650</v>
      </c>
      <c r="H844" s="2">
        <v>2077418.7</v>
      </c>
      <c r="I844" s="2">
        <v>95749.084499999997</v>
      </c>
    </row>
    <row r="845" spans="1:9" x14ac:dyDescent="0.25">
      <c r="A845" s="2" t="s">
        <v>11451</v>
      </c>
      <c r="B845" s="2" t="s">
        <v>11448</v>
      </c>
      <c r="C845" s="2" t="s">
        <v>11452</v>
      </c>
      <c r="D845" s="2" t="s">
        <v>11453</v>
      </c>
      <c r="E845" s="2" t="s">
        <v>26</v>
      </c>
      <c r="F845" s="2" t="s">
        <v>7</v>
      </c>
      <c r="G845" s="4">
        <v>43552</v>
      </c>
      <c r="H845" s="2">
        <v>590000</v>
      </c>
      <c r="I845" s="2">
        <v>46825.055699999997</v>
      </c>
    </row>
    <row r="846" spans="1:9" x14ac:dyDescent="0.25">
      <c r="A846" s="2" t="s">
        <v>3087</v>
      </c>
      <c r="B846" s="2" t="s">
        <v>3086</v>
      </c>
      <c r="C846" s="2" t="s">
        <v>3088</v>
      </c>
      <c r="D846" s="2" t="s">
        <v>3089</v>
      </c>
      <c r="E846" s="2" t="s">
        <v>26</v>
      </c>
      <c r="F846" s="2" t="s">
        <v>7</v>
      </c>
      <c r="G846" s="4">
        <v>43556</v>
      </c>
      <c r="H846" s="2">
        <v>1418000</v>
      </c>
      <c r="I846" s="2">
        <v>111566.8539</v>
      </c>
    </row>
    <row r="847" spans="1:9" x14ac:dyDescent="0.25">
      <c r="A847" s="2" t="s">
        <v>4243</v>
      </c>
      <c r="B847" s="2" t="s">
        <v>4239</v>
      </c>
      <c r="C847" s="2" t="s">
        <v>4246</v>
      </c>
      <c r="D847" s="2" t="s">
        <v>4247</v>
      </c>
      <c r="E847" s="2" t="s">
        <v>26</v>
      </c>
      <c r="F847" s="2" t="s">
        <v>7</v>
      </c>
      <c r="G847" s="4">
        <v>43531</v>
      </c>
      <c r="H847" s="2">
        <v>720000</v>
      </c>
      <c r="I847" s="2">
        <v>30978.906200000001</v>
      </c>
    </row>
    <row r="848" spans="1:9" x14ac:dyDescent="0.25">
      <c r="A848" s="2" t="s">
        <v>7470</v>
      </c>
      <c r="B848" s="2" t="s">
        <v>7467</v>
      </c>
      <c r="C848" s="2" t="s">
        <v>7473</v>
      </c>
      <c r="D848" s="2" t="s">
        <v>7474</v>
      </c>
      <c r="E848" s="2" t="s">
        <v>26</v>
      </c>
      <c r="F848" s="2" t="s">
        <v>7</v>
      </c>
      <c r="G848" s="4">
        <v>43531</v>
      </c>
      <c r="H848" s="2">
        <v>2787236</v>
      </c>
      <c r="I848" s="2">
        <v>167533.0232</v>
      </c>
    </row>
    <row r="849" spans="1:9" x14ac:dyDescent="0.25">
      <c r="A849" s="2" t="s">
        <v>4244</v>
      </c>
      <c r="B849" s="2" t="s">
        <v>4240</v>
      </c>
      <c r="C849" s="2" t="s">
        <v>4248</v>
      </c>
      <c r="D849" s="2" t="s">
        <v>4249</v>
      </c>
      <c r="E849" s="2" t="s">
        <v>26</v>
      </c>
      <c r="F849" s="2" t="s">
        <v>7</v>
      </c>
      <c r="G849" s="4">
        <v>43530</v>
      </c>
      <c r="H849" s="2">
        <v>295000</v>
      </c>
      <c r="I849" s="2">
        <v>21072.548900000002</v>
      </c>
    </row>
    <row r="850" spans="1:9" x14ac:dyDescent="0.25">
      <c r="A850" s="2" t="s">
        <v>10286</v>
      </c>
      <c r="B850" s="2" t="s">
        <v>10283</v>
      </c>
      <c r="C850" s="2" t="s">
        <v>10289</v>
      </c>
      <c r="D850" s="2" t="s">
        <v>10290</v>
      </c>
      <c r="E850" s="2" t="s">
        <v>26</v>
      </c>
      <c r="F850" s="2" t="s">
        <v>7</v>
      </c>
      <c r="G850" s="4">
        <v>43530</v>
      </c>
      <c r="H850" s="2">
        <v>630000</v>
      </c>
      <c r="I850" s="2">
        <v>39964.033000000003</v>
      </c>
    </row>
    <row r="851" spans="1:9" x14ac:dyDescent="0.25">
      <c r="A851" s="2" t="s">
        <v>4242</v>
      </c>
      <c r="B851" s="2" t="s">
        <v>4238</v>
      </c>
      <c r="C851" s="2" t="s">
        <v>4234</v>
      </c>
      <c r="D851" s="2" t="s">
        <v>4235</v>
      </c>
      <c r="E851" s="2" t="s">
        <v>26</v>
      </c>
      <c r="F851" s="2" t="s">
        <v>7</v>
      </c>
      <c r="G851" s="4">
        <v>43530</v>
      </c>
      <c r="H851" s="2">
        <v>1930000</v>
      </c>
      <c r="I851" s="2">
        <v>168799.318</v>
      </c>
    </row>
    <row r="852" spans="1:9" x14ac:dyDescent="0.25">
      <c r="A852" s="2" t="s">
        <v>10078</v>
      </c>
      <c r="B852" s="2" t="s">
        <v>10076</v>
      </c>
      <c r="C852" s="2" t="s">
        <v>10008</v>
      </c>
      <c r="D852" s="2" t="s">
        <v>10009</v>
      </c>
      <c r="E852" s="2" t="s">
        <v>26</v>
      </c>
      <c r="F852" s="2" t="s">
        <v>7</v>
      </c>
      <c r="G852" s="4">
        <v>43552</v>
      </c>
      <c r="H852" s="2">
        <v>1512509</v>
      </c>
      <c r="I852" s="2">
        <v>108754.3138</v>
      </c>
    </row>
    <row r="853" spans="1:9" x14ac:dyDescent="0.25">
      <c r="A853" s="2" t="s">
        <v>4604</v>
      </c>
      <c r="B853" s="2" t="s">
        <v>4603</v>
      </c>
      <c r="C853" s="2" t="s">
        <v>4605</v>
      </c>
      <c r="D853" s="2" t="s">
        <v>4606</v>
      </c>
      <c r="E853" s="2" t="s">
        <v>26</v>
      </c>
      <c r="F853" s="2" t="s">
        <v>7</v>
      </c>
      <c r="G853" s="4">
        <v>43495</v>
      </c>
      <c r="H853" s="2">
        <v>1180000</v>
      </c>
      <c r="I853" s="2">
        <v>99106.547699999996</v>
      </c>
    </row>
    <row r="854" spans="1:9" x14ac:dyDescent="0.25">
      <c r="A854" s="2" t="s">
        <v>484</v>
      </c>
      <c r="B854" s="2" t="s">
        <v>483</v>
      </c>
      <c r="C854" s="2" t="s">
        <v>485</v>
      </c>
      <c r="D854" s="2" t="s">
        <v>486</v>
      </c>
      <c r="E854" s="2" t="s">
        <v>26</v>
      </c>
      <c r="F854" s="2" t="s">
        <v>7</v>
      </c>
      <c r="G854" s="4">
        <v>43495</v>
      </c>
      <c r="H854" s="2">
        <v>4964928</v>
      </c>
      <c r="I854" s="2">
        <v>354707.99160000001</v>
      </c>
    </row>
    <row r="855" spans="1:9" x14ac:dyDescent="0.25">
      <c r="A855" s="2" t="s">
        <v>8737</v>
      </c>
      <c r="B855" s="2" t="s">
        <v>8736</v>
      </c>
      <c r="C855" s="2" t="s">
        <v>8738</v>
      </c>
      <c r="D855" s="2" t="s">
        <v>8739</v>
      </c>
      <c r="E855" s="2" t="s">
        <v>26</v>
      </c>
      <c r="F855" s="2" t="s">
        <v>7</v>
      </c>
      <c r="G855" s="4">
        <v>43501</v>
      </c>
      <c r="H855" s="2">
        <v>848000</v>
      </c>
      <c r="I855" s="2">
        <v>72852.987299999993</v>
      </c>
    </row>
    <row r="856" spans="1:9" x14ac:dyDescent="0.25">
      <c r="A856" s="2" t="s">
        <v>3649</v>
      </c>
      <c r="B856" s="2" t="s">
        <v>3648</v>
      </c>
      <c r="C856" s="2" t="s">
        <v>3650</v>
      </c>
      <c r="D856" s="2" t="s">
        <v>3651</v>
      </c>
      <c r="E856" s="2" t="s">
        <v>26</v>
      </c>
      <c r="F856" s="2" t="s">
        <v>7</v>
      </c>
      <c r="G856" s="4">
        <v>43535</v>
      </c>
      <c r="H856" s="2">
        <v>1061456</v>
      </c>
      <c r="I856" s="2">
        <v>71964.415399999998</v>
      </c>
    </row>
    <row r="857" spans="1:9" x14ac:dyDescent="0.25">
      <c r="A857" s="2" t="s">
        <v>6549</v>
      </c>
      <c r="B857" s="2" t="s">
        <v>6548</v>
      </c>
      <c r="C857" s="2" t="s">
        <v>6550</v>
      </c>
      <c r="D857" s="2" t="s">
        <v>6551</v>
      </c>
      <c r="E857" s="2" t="s">
        <v>26</v>
      </c>
      <c r="F857" s="2" t="s">
        <v>7</v>
      </c>
      <c r="G857" s="4">
        <v>43535</v>
      </c>
      <c r="H857" s="2">
        <v>707200</v>
      </c>
      <c r="I857" s="2">
        <v>27143.2654</v>
      </c>
    </row>
    <row r="858" spans="1:9" x14ac:dyDescent="0.25">
      <c r="A858" s="2" t="s">
        <v>10079</v>
      </c>
      <c r="B858" s="2" t="s">
        <v>10077</v>
      </c>
      <c r="C858" s="2" t="s">
        <v>10080</v>
      </c>
      <c r="D858" s="2" t="s">
        <v>10081</v>
      </c>
      <c r="E858" s="2" t="s">
        <v>26</v>
      </c>
      <c r="F858" s="2" t="s">
        <v>7</v>
      </c>
      <c r="G858" s="4">
        <v>43592</v>
      </c>
      <c r="H858" s="2">
        <v>239500</v>
      </c>
      <c r="I858" s="2">
        <v>14824.1674</v>
      </c>
    </row>
    <row r="859" spans="1:9" x14ac:dyDescent="0.25">
      <c r="A859" s="2" t="s">
        <v>11004</v>
      </c>
      <c r="B859" s="2" t="s">
        <v>11002</v>
      </c>
      <c r="C859" s="2" t="s">
        <v>11007</v>
      </c>
      <c r="D859" s="2" t="s">
        <v>11008</v>
      </c>
      <c r="E859" s="2" t="s">
        <v>26</v>
      </c>
      <c r="F859" s="2" t="s">
        <v>7</v>
      </c>
      <c r="G859" s="4">
        <v>43507</v>
      </c>
      <c r="H859" s="2">
        <v>2807000</v>
      </c>
      <c r="I859" s="2">
        <v>327555.70539999998</v>
      </c>
    </row>
    <row r="860" spans="1:9" x14ac:dyDescent="0.25">
      <c r="A860" s="2" t="s">
        <v>10138</v>
      </c>
      <c r="B860" s="2" t="s">
        <v>10133</v>
      </c>
      <c r="C860" s="2" t="s">
        <v>652</v>
      </c>
      <c r="D860" s="2" t="s">
        <v>10146</v>
      </c>
      <c r="E860" s="2" t="s">
        <v>26</v>
      </c>
      <c r="F860" s="2" t="s">
        <v>7</v>
      </c>
      <c r="G860" s="4">
        <v>43502</v>
      </c>
      <c r="H860" s="2">
        <v>2870435</v>
      </c>
      <c r="I860" s="2">
        <v>285803.5392</v>
      </c>
    </row>
    <row r="861" spans="1:9" x14ac:dyDescent="0.25">
      <c r="A861" s="2" t="s">
        <v>5838</v>
      </c>
      <c r="B861" s="2" t="s">
        <v>5834</v>
      </c>
      <c r="C861" s="2" t="s">
        <v>5840</v>
      </c>
      <c r="D861" s="2" t="s">
        <v>5841</v>
      </c>
      <c r="E861" s="2" t="s">
        <v>26</v>
      </c>
      <c r="F861" s="2" t="s">
        <v>7</v>
      </c>
      <c r="G861" s="4">
        <v>43698</v>
      </c>
      <c r="H861" s="2">
        <v>3240000</v>
      </c>
      <c r="I861" s="2">
        <v>262853.40620000003</v>
      </c>
    </row>
    <row r="862" spans="1:9" x14ac:dyDescent="0.25">
      <c r="A862" s="2" t="s">
        <v>8349</v>
      </c>
      <c r="B862" s="2" t="s">
        <v>8347</v>
      </c>
      <c r="C862" s="2" t="s">
        <v>8352</v>
      </c>
      <c r="D862" s="2" t="s">
        <v>8353</v>
      </c>
      <c r="E862" s="2" t="s">
        <v>26</v>
      </c>
      <c r="F862" s="2" t="s">
        <v>7</v>
      </c>
      <c r="G862" s="4">
        <v>43564</v>
      </c>
      <c r="H862" s="2">
        <v>2400000</v>
      </c>
      <c r="I862" s="2">
        <v>138740.8665</v>
      </c>
    </row>
    <row r="863" spans="1:9" x14ac:dyDescent="0.25">
      <c r="A863" s="2" t="s">
        <v>535</v>
      </c>
      <c r="B863" s="2" t="s">
        <v>533</v>
      </c>
      <c r="C863" s="2" t="s">
        <v>537</v>
      </c>
      <c r="D863" s="2" t="s">
        <v>538</v>
      </c>
      <c r="E863" s="2" t="s">
        <v>26</v>
      </c>
      <c r="F863" s="2" t="s">
        <v>7</v>
      </c>
      <c r="G863" s="4">
        <v>43544</v>
      </c>
      <c r="H863" s="2">
        <v>2328000</v>
      </c>
      <c r="I863" s="2">
        <v>132506.92319999999</v>
      </c>
    </row>
    <row r="864" spans="1:9" x14ac:dyDescent="0.25">
      <c r="A864" s="2" t="s">
        <v>190</v>
      </c>
      <c r="B864" s="2" t="s">
        <v>189</v>
      </c>
      <c r="C864" s="2" t="s">
        <v>191</v>
      </c>
      <c r="D864" s="2" t="s">
        <v>192</v>
      </c>
      <c r="E864" s="2" t="s">
        <v>26</v>
      </c>
      <c r="F864" s="2" t="s">
        <v>7</v>
      </c>
      <c r="G864" s="4">
        <v>43539</v>
      </c>
      <c r="H864" s="2">
        <v>360000</v>
      </c>
      <c r="I864" s="2">
        <v>23768.451300000001</v>
      </c>
    </row>
    <row r="865" spans="1:9" x14ac:dyDescent="0.25">
      <c r="A865" s="2" t="s">
        <v>2579</v>
      </c>
      <c r="B865" s="2" t="s">
        <v>2576</v>
      </c>
      <c r="C865" s="2" t="s">
        <v>2582</v>
      </c>
      <c r="D865" s="2" t="s">
        <v>2583</v>
      </c>
      <c r="E865" s="2" t="s">
        <v>26</v>
      </c>
      <c r="F865" s="2" t="s">
        <v>7</v>
      </c>
      <c r="G865" s="4">
        <v>43626</v>
      </c>
      <c r="H865" s="2">
        <v>286000</v>
      </c>
      <c r="I865" s="2">
        <v>17550.083999999999</v>
      </c>
    </row>
    <row r="866" spans="1:9" x14ac:dyDescent="0.25">
      <c r="A866" s="2" t="s">
        <v>5792</v>
      </c>
      <c r="B866" s="2" t="s">
        <v>5790</v>
      </c>
      <c r="C866" s="2" t="s">
        <v>5794</v>
      </c>
      <c r="D866" s="2" t="s">
        <v>5795</v>
      </c>
      <c r="E866" s="2" t="s">
        <v>26</v>
      </c>
      <c r="F866" s="2" t="s">
        <v>7</v>
      </c>
      <c r="G866" s="4">
        <v>43546</v>
      </c>
      <c r="H866" s="2">
        <v>3445000</v>
      </c>
      <c r="I866" s="2">
        <v>207101.8664</v>
      </c>
    </row>
    <row r="867" spans="1:9" x14ac:dyDescent="0.25">
      <c r="A867" s="2" t="s">
        <v>2486</v>
      </c>
      <c r="B867" s="2" t="s">
        <v>2484</v>
      </c>
      <c r="C867" s="2" t="s">
        <v>2488</v>
      </c>
      <c r="D867" s="2" t="s">
        <v>2489</v>
      </c>
      <c r="E867" s="2" t="s">
        <v>26</v>
      </c>
      <c r="F867" s="2" t="s">
        <v>7</v>
      </c>
      <c r="G867" s="4">
        <v>43665</v>
      </c>
      <c r="H867" s="2">
        <v>390400</v>
      </c>
      <c r="I867" s="2">
        <v>23416.2549</v>
      </c>
    </row>
    <row r="868" spans="1:9" x14ac:dyDescent="0.25">
      <c r="A868" s="2" t="s">
        <v>4558</v>
      </c>
      <c r="B868" s="2" t="s">
        <v>4557</v>
      </c>
      <c r="C868" s="2" t="s">
        <v>4559</v>
      </c>
      <c r="D868" s="2" t="s">
        <v>4560</v>
      </c>
      <c r="E868" s="2" t="s">
        <v>26</v>
      </c>
      <c r="F868" s="2" t="s">
        <v>7</v>
      </c>
      <c r="G868" s="4">
        <v>43549</v>
      </c>
      <c r="H868" s="2">
        <v>2500000</v>
      </c>
      <c r="I868" s="2">
        <v>164387.96859999999</v>
      </c>
    </row>
    <row r="869" spans="1:9" x14ac:dyDescent="0.25">
      <c r="A869" s="2" t="s">
        <v>713</v>
      </c>
      <c r="B869" s="2" t="s">
        <v>712</v>
      </c>
      <c r="C869" s="2" t="s">
        <v>714</v>
      </c>
      <c r="D869" s="2" t="s">
        <v>715</v>
      </c>
      <c r="E869" s="2" t="s">
        <v>26</v>
      </c>
      <c r="F869" s="2" t="s">
        <v>7</v>
      </c>
      <c r="G869" s="4">
        <v>43579</v>
      </c>
      <c r="H869" s="2">
        <v>600000</v>
      </c>
      <c r="I869" s="2">
        <v>32364.5923</v>
      </c>
    </row>
    <row r="870" spans="1:9" x14ac:dyDescent="0.25">
      <c r="A870" s="2" t="s">
        <v>9733</v>
      </c>
      <c r="B870" s="2" t="s">
        <v>9732</v>
      </c>
      <c r="C870" s="2" t="s">
        <v>9734</v>
      </c>
      <c r="D870" s="2" t="s">
        <v>9735</v>
      </c>
      <c r="E870" s="2" t="s">
        <v>26</v>
      </c>
      <c r="F870" s="2" t="s">
        <v>7</v>
      </c>
      <c r="G870" s="4">
        <v>43732</v>
      </c>
      <c r="H870" s="2">
        <v>1232743</v>
      </c>
      <c r="I870" s="2">
        <v>75191.891099999993</v>
      </c>
    </row>
    <row r="871" spans="1:9" x14ac:dyDescent="0.25">
      <c r="A871" s="2" t="s">
        <v>3025</v>
      </c>
      <c r="B871" s="2" t="s">
        <v>3024</v>
      </c>
      <c r="C871" s="2" t="s">
        <v>3026</v>
      </c>
      <c r="D871" s="2" t="s">
        <v>3027</v>
      </c>
      <c r="E871" s="2" t="s">
        <v>26</v>
      </c>
      <c r="F871" s="2" t="s">
        <v>7</v>
      </c>
      <c r="G871" s="4">
        <v>43543</v>
      </c>
      <c r="H871" s="2">
        <v>2543300</v>
      </c>
      <c r="I871" s="2">
        <v>131414.43710000001</v>
      </c>
    </row>
    <row r="872" spans="1:9" x14ac:dyDescent="0.25">
      <c r="A872" s="2" t="s">
        <v>3918</v>
      </c>
      <c r="B872" s="2" t="s">
        <v>3914</v>
      </c>
      <c r="C872" s="2" t="s">
        <v>3924</v>
      </c>
      <c r="D872" s="2" t="s">
        <v>3925</v>
      </c>
      <c r="E872" s="2" t="s">
        <v>26</v>
      </c>
      <c r="F872" s="2" t="s">
        <v>7</v>
      </c>
      <c r="G872" s="4">
        <v>43545</v>
      </c>
      <c r="H872" s="2">
        <v>5304000</v>
      </c>
      <c r="I872" s="2">
        <v>386298.6177</v>
      </c>
    </row>
    <row r="873" spans="1:9" x14ac:dyDescent="0.25">
      <c r="A873" s="2" t="s">
        <v>8101</v>
      </c>
      <c r="B873" s="2" t="s">
        <v>8100</v>
      </c>
      <c r="C873" s="2" t="s">
        <v>8102</v>
      </c>
      <c r="D873" s="2" t="s">
        <v>8103</v>
      </c>
      <c r="E873" s="2" t="s">
        <v>26</v>
      </c>
      <c r="F873" s="2" t="s">
        <v>7</v>
      </c>
      <c r="G873" s="4">
        <v>43545</v>
      </c>
      <c r="H873" s="2">
        <v>430000</v>
      </c>
      <c r="I873" s="2">
        <v>20679.4774</v>
      </c>
    </row>
    <row r="874" spans="1:9" x14ac:dyDescent="0.25">
      <c r="A874" s="2" t="s">
        <v>7532</v>
      </c>
      <c r="B874" s="2" t="s">
        <v>7531</v>
      </c>
      <c r="C874" s="2" t="s">
        <v>7533</v>
      </c>
      <c r="D874" s="2" t="s">
        <v>7534</v>
      </c>
      <c r="E874" s="2" t="s">
        <v>26</v>
      </c>
      <c r="F874" s="2" t="s">
        <v>7</v>
      </c>
      <c r="G874" s="4">
        <v>43570</v>
      </c>
      <c r="H874" s="2">
        <v>1520000</v>
      </c>
      <c r="I874" s="2">
        <v>91885.266099999993</v>
      </c>
    </row>
    <row r="875" spans="1:9" x14ac:dyDescent="0.25">
      <c r="A875" s="2" t="s">
        <v>11214</v>
      </c>
      <c r="B875" s="2" t="s">
        <v>11213</v>
      </c>
      <c r="C875" s="2" t="s">
        <v>11215</v>
      </c>
      <c r="D875" s="2" t="s">
        <v>11216</v>
      </c>
      <c r="E875" s="2" t="s">
        <v>26</v>
      </c>
      <c r="F875" s="2" t="s">
        <v>7</v>
      </c>
      <c r="G875" s="4">
        <v>43543</v>
      </c>
      <c r="H875" s="2">
        <v>3500000</v>
      </c>
      <c r="I875" s="2">
        <v>211721.7095</v>
      </c>
    </row>
    <row r="876" spans="1:9" x14ac:dyDescent="0.25">
      <c r="A876" s="2" t="s">
        <v>11427</v>
      </c>
      <c r="B876" s="2" t="s">
        <v>11426</v>
      </c>
      <c r="C876" s="2" t="s">
        <v>11428</v>
      </c>
      <c r="D876" s="2" t="s">
        <v>11429</v>
      </c>
      <c r="E876" s="2" t="s">
        <v>26</v>
      </c>
      <c r="F876" s="2" t="s">
        <v>7</v>
      </c>
      <c r="G876" s="4">
        <v>43532</v>
      </c>
      <c r="H876" s="2">
        <v>990000</v>
      </c>
      <c r="I876" s="2">
        <v>95770.506299999994</v>
      </c>
    </row>
    <row r="877" spans="1:9" x14ac:dyDescent="0.25">
      <c r="A877" s="2" t="s">
        <v>542</v>
      </c>
      <c r="B877" s="2" t="s">
        <v>541</v>
      </c>
      <c r="C877" s="2" t="s">
        <v>543</v>
      </c>
      <c r="D877" s="2" t="s">
        <v>544</v>
      </c>
      <c r="E877" s="2" t="s">
        <v>26</v>
      </c>
      <c r="F877" s="2" t="s">
        <v>7</v>
      </c>
      <c r="G877" s="4">
        <v>43546</v>
      </c>
      <c r="H877" s="2">
        <v>6000000</v>
      </c>
      <c r="I877" s="2">
        <v>436448.46189999999</v>
      </c>
    </row>
    <row r="878" spans="1:9" x14ac:dyDescent="0.25">
      <c r="A878" s="2" t="s">
        <v>2307</v>
      </c>
      <c r="B878" s="2" t="s">
        <v>2306</v>
      </c>
      <c r="C878" s="2" t="s">
        <v>2308</v>
      </c>
      <c r="D878" s="2" t="s">
        <v>2309</v>
      </c>
      <c r="E878" s="2" t="s">
        <v>26</v>
      </c>
      <c r="F878" s="2" t="s">
        <v>7</v>
      </c>
      <c r="G878" s="4">
        <v>43556</v>
      </c>
      <c r="H878" s="2">
        <v>1177500</v>
      </c>
      <c r="I878" s="2">
        <v>105442.15730000001</v>
      </c>
    </row>
    <row r="879" spans="1:9" x14ac:dyDescent="0.25">
      <c r="A879" s="2" t="s">
        <v>2082</v>
      </c>
      <c r="B879" s="2" t="s">
        <v>2080</v>
      </c>
      <c r="C879" s="2" t="s">
        <v>2036</v>
      </c>
      <c r="D879" s="2" t="s">
        <v>2037</v>
      </c>
      <c r="E879" s="2" t="s">
        <v>26</v>
      </c>
      <c r="F879" s="2" t="s">
        <v>7</v>
      </c>
      <c r="G879" s="4">
        <v>43530</v>
      </c>
      <c r="H879" s="2">
        <v>2176270</v>
      </c>
      <c r="I879" s="2">
        <v>130409.13069999999</v>
      </c>
    </row>
    <row r="880" spans="1:9" x14ac:dyDescent="0.25">
      <c r="A880" s="2" t="s">
        <v>3675</v>
      </c>
      <c r="B880" s="2" t="s">
        <v>3672</v>
      </c>
      <c r="C880" s="2" t="s">
        <v>3680</v>
      </c>
      <c r="D880" s="2" t="s">
        <v>3681</v>
      </c>
      <c r="E880" s="2" t="s">
        <v>26</v>
      </c>
      <c r="F880" s="2" t="s">
        <v>7</v>
      </c>
      <c r="G880" s="4">
        <v>43579</v>
      </c>
      <c r="H880" s="2">
        <v>4709120</v>
      </c>
      <c r="I880" s="2">
        <v>279347.78749999998</v>
      </c>
    </row>
    <row r="881" spans="1:9" x14ac:dyDescent="0.25">
      <c r="A881" s="2" t="s">
        <v>3841</v>
      </c>
      <c r="B881" s="2" t="s">
        <v>3840</v>
      </c>
      <c r="C881" s="2" t="s">
        <v>3842</v>
      </c>
      <c r="D881" s="2" t="s">
        <v>3843</v>
      </c>
      <c r="E881" s="2" t="s">
        <v>26</v>
      </c>
      <c r="F881" s="2" t="s">
        <v>7</v>
      </c>
      <c r="G881" s="4">
        <v>43741</v>
      </c>
      <c r="H881" s="2">
        <v>2691875</v>
      </c>
      <c r="I881" s="2">
        <v>265702.12589999998</v>
      </c>
    </row>
    <row r="882" spans="1:9" x14ac:dyDescent="0.25">
      <c r="A882" s="2" t="s">
        <v>7325</v>
      </c>
      <c r="B882" s="2" t="s">
        <v>7323</v>
      </c>
      <c r="C882" s="2" t="s">
        <v>7328</v>
      </c>
      <c r="D882" s="2" t="s">
        <v>7329</v>
      </c>
      <c r="E882" s="2" t="s">
        <v>26</v>
      </c>
      <c r="F882" s="2" t="s">
        <v>7</v>
      </c>
      <c r="G882" s="4">
        <v>43530</v>
      </c>
      <c r="H882" s="2">
        <v>1953000</v>
      </c>
      <c r="I882" s="2">
        <v>160581.1912</v>
      </c>
    </row>
    <row r="883" spans="1:9" x14ac:dyDescent="0.25">
      <c r="A883" s="2" t="s">
        <v>5793</v>
      </c>
      <c r="B883" s="2" t="s">
        <v>5791</v>
      </c>
      <c r="C883" s="2" t="s">
        <v>5796</v>
      </c>
      <c r="D883" s="2" t="s">
        <v>5797</v>
      </c>
      <c r="E883" s="2" t="s">
        <v>26</v>
      </c>
      <c r="F883" s="2" t="s">
        <v>7</v>
      </c>
      <c r="G883" s="4">
        <v>43502</v>
      </c>
      <c r="H883" s="2">
        <v>4386900</v>
      </c>
      <c r="I883" s="2">
        <v>335814.2671</v>
      </c>
    </row>
    <row r="884" spans="1:9" x14ac:dyDescent="0.25">
      <c r="A884" s="2" t="s">
        <v>130</v>
      </c>
      <c r="B884" s="2" t="s">
        <v>127</v>
      </c>
      <c r="C884" s="2" t="s">
        <v>133</v>
      </c>
      <c r="D884" s="2" t="s">
        <v>134</v>
      </c>
      <c r="E884" s="2" t="s">
        <v>26</v>
      </c>
      <c r="F884" s="2" t="s">
        <v>7</v>
      </c>
      <c r="G884" s="4">
        <v>43532</v>
      </c>
      <c r="H884" s="2">
        <v>1100000</v>
      </c>
      <c r="I884" s="2">
        <v>89509.220799999996</v>
      </c>
    </row>
    <row r="885" spans="1:9" x14ac:dyDescent="0.25">
      <c r="A885" s="2" t="s">
        <v>2389</v>
      </c>
      <c r="B885" s="2" t="s">
        <v>2388</v>
      </c>
      <c r="C885" s="2" t="s">
        <v>2364</v>
      </c>
      <c r="D885" s="2" t="s">
        <v>2365</v>
      </c>
      <c r="E885" s="2" t="s">
        <v>26</v>
      </c>
      <c r="F885" s="2" t="s">
        <v>7</v>
      </c>
      <c r="G885" s="4">
        <v>43629</v>
      </c>
      <c r="H885" s="2">
        <v>472400</v>
      </c>
      <c r="I885" s="2">
        <v>26888.632300000001</v>
      </c>
    </row>
    <row r="886" spans="1:9" x14ac:dyDescent="0.25">
      <c r="A886" s="2" t="s">
        <v>6089</v>
      </c>
      <c r="B886" s="2" t="s">
        <v>6088</v>
      </c>
      <c r="C886" s="2" t="s">
        <v>6090</v>
      </c>
      <c r="D886" s="2" t="s">
        <v>6091</v>
      </c>
      <c r="E886" s="2" t="s">
        <v>26</v>
      </c>
      <c r="F886" s="2" t="s">
        <v>7</v>
      </c>
      <c r="G886" s="4">
        <v>43503</v>
      </c>
      <c r="H886" s="2">
        <v>1300000</v>
      </c>
      <c r="I886" s="2">
        <v>121094.2107</v>
      </c>
    </row>
    <row r="887" spans="1:9" x14ac:dyDescent="0.25">
      <c r="A887" s="2" t="s">
        <v>4369</v>
      </c>
      <c r="B887" s="2" t="s">
        <v>4367</v>
      </c>
      <c r="C887" s="2" t="s">
        <v>4371</v>
      </c>
      <c r="D887" s="2" t="s">
        <v>4372</v>
      </c>
      <c r="E887" s="2" t="s">
        <v>26</v>
      </c>
      <c r="F887" s="2" t="s">
        <v>7</v>
      </c>
      <c r="G887" s="4">
        <v>43501</v>
      </c>
      <c r="H887" s="2">
        <v>855000</v>
      </c>
      <c r="I887" s="2">
        <v>75452.519700000004</v>
      </c>
    </row>
    <row r="888" spans="1:9" x14ac:dyDescent="0.25">
      <c r="A888" s="2" t="s">
        <v>4632</v>
      </c>
      <c r="B888" s="2" t="s">
        <v>4630</v>
      </c>
      <c r="C888" s="2" t="s">
        <v>4633</v>
      </c>
      <c r="D888" s="2" t="s">
        <v>4634</v>
      </c>
      <c r="E888" s="2" t="s">
        <v>26</v>
      </c>
      <c r="F888" s="2" t="s">
        <v>7</v>
      </c>
      <c r="G888" s="4">
        <v>43532</v>
      </c>
      <c r="H888" s="2">
        <v>4250000</v>
      </c>
      <c r="I888" s="2">
        <v>291233.65870000003</v>
      </c>
    </row>
    <row r="889" spans="1:9" x14ac:dyDescent="0.25">
      <c r="A889" s="2" t="s">
        <v>8271</v>
      </c>
      <c r="B889" s="2" t="s">
        <v>8270</v>
      </c>
      <c r="C889" s="2" t="s">
        <v>8160</v>
      </c>
      <c r="D889" s="2" t="s">
        <v>8161</v>
      </c>
      <c r="E889" s="2" t="s">
        <v>26</v>
      </c>
      <c r="F889" s="2" t="s">
        <v>7</v>
      </c>
      <c r="G889" s="4">
        <v>43502</v>
      </c>
      <c r="H889" s="2">
        <v>234000</v>
      </c>
      <c r="I889" s="2">
        <v>14253.2099</v>
      </c>
    </row>
    <row r="890" spans="1:9" x14ac:dyDescent="0.25">
      <c r="A890" s="2" t="s">
        <v>11654</v>
      </c>
      <c r="B890" s="2" t="s">
        <v>11651</v>
      </c>
      <c r="C890" s="2" t="s">
        <v>11657</v>
      </c>
      <c r="D890" s="2" t="s">
        <v>11658</v>
      </c>
      <c r="E890" s="2" t="s">
        <v>26</v>
      </c>
      <c r="F890" s="2" t="s">
        <v>7</v>
      </c>
      <c r="G890" s="4">
        <v>43607</v>
      </c>
      <c r="H890" s="2">
        <v>4200000</v>
      </c>
      <c r="I890" s="2">
        <v>519511.18119999999</v>
      </c>
    </row>
    <row r="891" spans="1:9" x14ac:dyDescent="0.25">
      <c r="A891" s="2" t="s">
        <v>2153</v>
      </c>
      <c r="B891" s="2" t="s">
        <v>2150</v>
      </c>
      <c r="C891" s="2" t="s">
        <v>2156</v>
      </c>
      <c r="D891" s="2" t="s">
        <v>2157</v>
      </c>
      <c r="E891" s="2" t="s">
        <v>26</v>
      </c>
      <c r="F891" s="2" t="s">
        <v>7</v>
      </c>
      <c r="G891" s="4">
        <v>43570</v>
      </c>
      <c r="H891" s="2">
        <v>5031390</v>
      </c>
      <c r="I891" s="2">
        <v>342914.41869999998</v>
      </c>
    </row>
    <row r="892" spans="1:9" x14ac:dyDescent="0.25">
      <c r="A892" s="2" t="s">
        <v>1316</v>
      </c>
      <c r="B892" s="2" t="s">
        <v>1314</v>
      </c>
      <c r="C892" s="2" t="s">
        <v>1319</v>
      </c>
      <c r="D892" s="2" t="s">
        <v>1320</v>
      </c>
      <c r="E892" s="2" t="s">
        <v>26</v>
      </c>
      <c r="F892" s="2" t="s">
        <v>7</v>
      </c>
      <c r="G892" s="4">
        <v>43649</v>
      </c>
      <c r="H892" s="2">
        <v>5180000</v>
      </c>
      <c r="I892" s="2">
        <v>325048.53860000003</v>
      </c>
    </row>
    <row r="893" spans="1:9" x14ac:dyDescent="0.25">
      <c r="A893" s="2" t="s">
        <v>3476</v>
      </c>
      <c r="B893" s="2" t="s">
        <v>3474</v>
      </c>
      <c r="C893" s="2" t="s">
        <v>3479</v>
      </c>
      <c r="D893" s="2" t="s">
        <v>3480</v>
      </c>
      <c r="E893" s="2" t="s">
        <v>26</v>
      </c>
      <c r="F893" s="2" t="s">
        <v>7</v>
      </c>
      <c r="G893" s="4">
        <v>43563</v>
      </c>
      <c r="H893" s="2">
        <v>872675</v>
      </c>
      <c r="I893" s="2">
        <v>79865.7255</v>
      </c>
    </row>
    <row r="894" spans="1:9" x14ac:dyDescent="0.25">
      <c r="A894" s="2" t="s">
        <v>4771</v>
      </c>
      <c r="B894" s="2" t="s">
        <v>4768</v>
      </c>
      <c r="C894" s="2" t="s">
        <v>4609</v>
      </c>
      <c r="D894" s="2" t="s">
        <v>4610</v>
      </c>
      <c r="E894" s="2" t="s">
        <v>26</v>
      </c>
      <c r="F894" s="2" t="s">
        <v>7</v>
      </c>
      <c r="G894" s="4">
        <v>43522</v>
      </c>
      <c r="H894" s="2">
        <v>4300000</v>
      </c>
      <c r="I894" s="2">
        <v>262296.4681</v>
      </c>
    </row>
    <row r="895" spans="1:9" x14ac:dyDescent="0.25">
      <c r="A895" s="2" t="s">
        <v>3332</v>
      </c>
      <c r="B895" s="2" t="s">
        <v>3331</v>
      </c>
      <c r="C895" s="2" t="s">
        <v>3333</v>
      </c>
      <c r="D895" s="2" t="s">
        <v>3334</v>
      </c>
      <c r="E895" s="2" t="s">
        <v>26</v>
      </c>
      <c r="F895" s="2" t="s">
        <v>7</v>
      </c>
      <c r="G895" s="4">
        <v>43552</v>
      </c>
      <c r="H895" s="2">
        <v>469000</v>
      </c>
      <c r="I895" s="2">
        <v>28169.838800000001</v>
      </c>
    </row>
    <row r="896" spans="1:9" x14ac:dyDescent="0.25">
      <c r="A896" s="2" t="s">
        <v>1474</v>
      </c>
      <c r="B896" s="2" t="s">
        <v>1470</v>
      </c>
      <c r="C896" s="2" t="s">
        <v>1478</v>
      </c>
      <c r="D896" s="2" t="s">
        <v>1479</v>
      </c>
      <c r="E896" s="2" t="s">
        <v>26</v>
      </c>
      <c r="F896" s="2" t="s">
        <v>7</v>
      </c>
      <c r="G896" s="4">
        <v>43543</v>
      </c>
      <c r="H896" s="2">
        <v>1350000</v>
      </c>
      <c r="I896" s="2">
        <v>63355.98</v>
      </c>
    </row>
    <row r="897" spans="1:9" x14ac:dyDescent="0.25">
      <c r="A897" s="2" t="s">
        <v>6457</v>
      </c>
      <c r="B897" s="2" t="s">
        <v>6454</v>
      </c>
      <c r="C897" s="2" t="s">
        <v>6460</v>
      </c>
      <c r="D897" s="2" t="s">
        <v>6461</v>
      </c>
      <c r="E897" s="2" t="s">
        <v>26</v>
      </c>
      <c r="F897" s="2" t="s">
        <v>7</v>
      </c>
      <c r="G897" s="4">
        <v>43507</v>
      </c>
      <c r="H897" s="2">
        <v>2560373</v>
      </c>
      <c r="I897" s="2">
        <v>172667.33859999999</v>
      </c>
    </row>
    <row r="898" spans="1:9" x14ac:dyDescent="0.25">
      <c r="A898" s="2" t="s">
        <v>3919</v>
      </c>
      <c r="B898" s="2" t="s">
        <v>3915</v>
      </c>
      <c r="C898" s="2" t="s">
        <v>3926</v>
      </c>
      <c r="D898" s="2" t="s">
        <v>3927</v>
      </c>
      <c r="E898" s="2" t="s">
        <v>26</v>
      </c>
      <c r="F898" s="2" t="s">
        <v>7</v>
      </c>
      <c r="G898" s="4">
        <v>43495</v>
      </c>
      <c r="H898" s="2">
        <v>680000</v>
      </c>
      <c r="I898" s="2">
        <v>83158.3272</v>
      </c>
    </row>
    <row r="899" spans="1:9" x14ac:dyDescent="0.25">
      <c r="A899" s="2" t="s">
        <v>9003</v>
      </c>
      <c r="B899" s="2" t="s">
        <v>9001</v>
      </c>
      <c r="C899" s="2" t="s">
        <v>9005</v>
      </c>
      <c r="D899" s="2" t="s">
        <v>9006</v>
      </c>
      <c r="E899" s="2" t="s">
        <v>26</v>
      </c>
      <c r="F899" s="2" t="s">
        <v>7</v>
      </c>
      <c r="G899" s="4">
        <v>43503</v>
      </c>
      <c r="H899" s="2">
        <v>208720</v>
      </c>
      <c r="I899" s="2">
        <v>9475.9343000000008</v>
      </c>
    </row>
    <row r="900" spans="1:9" x14ac:dyDescent="0.25">
      <c r="A900" s="2" t="s">
        <v>3475</v>
      </c>
      <c r="B900" s="2" t="s">
        <v>3473</v>
      </c>
      <c r="C900" s="2" t="s">
        <v>3477</v>
      </c>
      <c r="D900" s="2" t="s">
        <v>3478</v>
      </c>
      <c r="E900" s="2" t="s">
        <v>26</v>
      </c>
      <c r="F900" s="2" t="s">
        <v>7</v>
      </c>
      <c r="G900" s="4">
        <v>43544</v>
      </c>
      <c r="H900" s="2">
        <v>650000</v>
      </c>
      <c r="I900" s="2">
        <v>55716.522199999999</v>
      </c>
    </row>
    <row r="901" spans="1:9" x14ac:dyDescent="0.25">
      <c r="A901" s="2" t="s">
        <v>10221</v>
      </c>
      <c r="B901" s="2" t="s">
        <v>10218</v>
      </c>
      <c r="C901" s="2" t="s">
        <v>10225</v>
      </c>
      <c r="D901" s="2" t="s">
        <v>10226</v>
      </c>
      <c r="E901" s="2" t="s">
        <v>26</v>
      </c>
      <c r="F901" s="2" t="s">
        <v>7</v>
      </c>
      <c r="G901" s="4">
        <v>43530</v>
      </c>
      <c r="H901" s="2">
        <v>1190000</v>
      </c>
      <c r="I901" s="2">
        <v>59795.753900000003</v>
      </c>
    </row>
    <row r="902" spans="1:9" x14ac:dyDescent="0.25">
      <c r="A902" s="2" t="s">
        <v>2154</v>
      </c>
      <c r="B902" s="2" t="s">
        <v>2151</v>
      </c>
      <c r="C902" s="2" t="s">
        <v>2156</v>
      </c>
      <c r="D902" s="2" t="s">
        <v>2157</v>
      </c>
      <c r="E902" s="2" t="s">
        <v>26</v>
      </c>
      <c r="F902" s="2" t="s">
        <v>7</v>
      </c>
      <c r="G902" s="4">
        <v>43570</v>
      </c>
      <c r="H902" s="2">
        <v>4887750</v>
      </c>
      <c r="I902" s="2">
        <v>355021.4228</v>
      </c>
    </row>
    <row r="903" spans="1:9" x14ac:dyDescent="0.25">
      <c r="A903" s="2" t="s">
        <v>10660</v>
      </c>
      <c r="B903" s="2" t="s">
        <v>10658</v>
      </c>
      <c r="C903" s="2" t="s">
        <v>10662</v>
      </c>
      <c r="D903" s="2" t="s">
        <v>10663</v>
      </c>
      <c r="E903" s="2" t="s">
        <v>26</v>
      </c>
      <c r="F903" s="2" t="s">
        <v>7</v>
      </c>
      <c r="G903" s="4">
        <v>43544</v>
      </c>
      <c r="H903" s="2">
        <v>2009000</v>
      </c>
      <c r="I903" s="2">
        <v>141235.24650000001</v>
      </c>
    </row>
    <row r="904" spans="1:9" x14ac:dyDescent="0.25">
      <c r="A904" s="2" t="s">
        <v>2155</v>
      </c>
      <c r="B904" s="2" t="s">
        <v>2152</v>
      </c>
      <c r="C904" s="2" t="s">
        <v>2158</v>
      </c>
      <c r="D904" s="2" t="s">
        <v>2159</v>
      </c>
      <c r="E904" s="2" t="s">
        <v>26</v>
      </c>
      <c r="F904" s="2" t="s">
        <v>7</v>
      </c>
      <c r="G904" s="4">
        <v>43563</v>
      </c>
      <c r="H904" s="2">
        <v>6880090</v>
      </c>
      <c r="I904" s="2">
        <v>397876.90820000001</v>
      </c>
    </row>
    <row r="905" spans="1:9" x14ac:dyDescent="0.25">
      <c r="A905" s="2" t="s">
        <v>9863</v>
      </c>
      <c r="B905" s="2" t="s">
        <v>9862</v>
      </c>
      <c r="C905" s="2" t="s">
        <v>9864</v>
      </c>
      <c r="D905" s="2" t="s">
        <v>9865</v>
      </c>
      <c r="E905" s="2" t="s">
        <v>26</v>
      </c>
      <c r="F905" s="2" t="s">
        <v>7</v>
      </c>
      <c r="G905" s="4">
        <v>43530</v>
      </c>
      <c r="H905" s="2">
        <v>6795000</v>
      </c>
      <c r="I905" s="2">
        <v>516495.7427</v>
      </c>
    </row>
    <row r="906" spans="1:9" x14ac:dyDescent="0.25">
      <c r="A906" s="2" t="s">
        <v>8301</v>
      </c>
      <c r="B906" s="2" t="s">
        <v>8297</v>
      </c>
      <c r="C906" s="2" t="s">
        <v>8306</v>
      </c>
      <c r="D906" s="2" t="s">
        <v>8307</v>
      </c>
      <c r="E906" s="2" t="s">
        <v>26</v>
      </c>
      <c r="F906" s="2" t="s">
        <v>7</v>
      </c>
      <c r="G906" s="4">
        <v>43502</v>
      </c>
      <c r="H906" s="2">
        <v>1624802</v>
      </c>
      <c r="I906" s="2">
        <v>172813.72930000001</v>
      </c>
    </row>
    <row r="907" spans="1:9" x14ac:dyDescent="0.25">
      <c r="A907" s="2" t="s">
        <v>131</v>
      </c>
      <c r="B907" s="2" t="s">
        <v>128</v>
      </c>
      <c r="C907" s="2" t="s">
        <v>135</v>
      </c>
      <c r="D907" s="2" t="s">
        <v>136</v>
      </c>
      <c r="E907" s="2" t="s">
        <v>26</v>
      </c>
      <c r="F907" s="2" t="s">
        <v>7</v>
      </c>
      <c r="G907" s="4">
        <v>43523</v>
      </c>
      <c r="H907" s="2">
        <v>355000</v>
      </c>
      <c r="I907" s="2">
        <v>24440.385399999999</v>
      </c>
    </row>
    <row r="908" spans="1:9" x14ac:dyDescent="0.25">
      <c r="A908" s="2" t="s">
        <v>9004</v>
      </c>
      <c r="B908" s="2" t="s">
        <v>9002</v>
      </c>
      <c r="C908" s="2" t="s">
        <v>9007</v>
      </c>
      <c r="D908" s="2" t="s">
        <v>9008</v>
      </c>
      <c r="E908" s="2" t="s">
        <v>26</v>
      </c>
      <c r="F908" s="2" t="s">
        <v>7</v>
      </c>
      <c r="G908" s="4">
        <v>43615</v>
      </c>
      <c r="H908" s="2">
        <v>1540653</v>
      </c>
      <c r="I908" s="2">
        <v>92278.838399999993</v>
      </c>
    </row>
    <row r="909" spans="1:9" x14ac:dyDescent="0.25">
      <c r="A909" s="2" t="s">
        <v>667</v>
      </c>
      <c r="B909" s="2" t="s">
        <v>666</v>
      </c>
      <c r="C909" s="2" t="s">
        <v>668</v>
      </c>
      <c r="D909" s="2" t="s">
        <v>669</v>
      </c>
      <c r="E909" s="2" t="s">
        <v>26</v>
      </c>
      <c r="F909" s="2" t="s">
        <v>7</v>
      </c>
      <c r="G909" s="4">
        <v>43748</v>
      </c>
      <c r="H909" s="2">
        <v>14992750</v>
      </c>
      <c r="I909" s="2">
        <v>1000371.9488</v>
      </c>
    </row>
    <row r="910" spans="1:9" x14ac:dyDescent="0.25">
      <c r="A910" s="2" t="s">
        <v>5472</v>
      </c>
      <c r="B910" s="2" t="s">
        <v>5469</v>
      </c>
      <c r="C910" s="2" t="s">
        <v>5476</v>
      </c>
      <c r="D910" s="2" t="s">
        <v>5477</v>
      </c>
      <c r="E910" s="2" t="s">
        <v>26</v>
      </c>
      <c r="F910" s="2" t="s">
        <v>7</v>
      </c>
      <c r="G910" s="4">
        <v>43502</v>
      </c>
      <c r="H910" s="2">
        <v>850000</v>
      </c>
      <c r="I910" s="2">
        <v>51337.952599999997</v>
      </c>
    </row>
    <row r="911" spans="1:9" x14ac:dyDescent="0.25">
      <c r="A911" s="2" t="s">
        <v>6787</v>
      </c>
      <c r="B911" s="2" t="s">
        <v>6786</v>
      </c>
      <c r="C911" s="2" t="s">
        <v>6788</v>
      </c>
      <c r="D911" s="2" t="s">
        <v>6789</v>
      </c>
      <c r="E911" s="2" t="s">
        <v>26</v>
      </c>
      <c r="F911" s="2" t="s">
        <v>7</v>
      </c>
      <c r="G911" s="4">
        <v>43507</v>
      </c>
      <c r="H911" s="2">
        <v>1362000</v>
      </c>
      <c r="I911" s="2">
        <v>89297.787500000006</v>
      </c>
    </row>
    <row r="912" spans="1:9" x14ac:dyDescent="0.25">
      <c r="A912" s="2" t="s">
        <v>2083</v>
      </c>
      <c r="B912" s="2" t="s">
        <v>2081</v>
      </c>
      <c r="C912" s="2" t="s">
        <v>2084</v>
      </c>
      <c r="D912" s="2" t="s">
        <v>2085</v>
      </c>
      <c r="E912" s="2" t="s">
        <v>26</v>
      </c>
      <c r="F912" s="2" t="s">
        <v>7</v>
      </c>
      <c r="G912" s="4">
        <v>43523</v>
      </c>
      <c r="H912" s="2">
        <v>536000</v>
      </c>
      <c r="I912" s="2">
        <v>30531.380099999998</v>
      </c>
    </row>
    <row r="913" spans="1:9" x14ac:dyDescent="0.25">
      <c r="A913" s="2" t="s">
        <v>7787</v>
      </c>
      <c r="B913" s="2" t="s">
        <v>7786</v>
      </c>
      <c r="C913" s="2" t="s">
        <v>7778</v>
      </c>
      <c r="D913" s="2" t="s">
        <v>7779</v>
      </c>
      <c r="E913" s="2" t="s">
        <v>26</v>
      </c>
      <c r="F913" s="2" t="s">
        <v>7</v>
      </c>
      <c r="G913" s="4">
        <v>43539</v>
      </c>
      <c r="H913" s="2">
        <v>4289000</v>
      </c>
      <c r="I913" s="2">
        <v>309553.6286</v>
      </c>
    </row>
    <row r="914" spans="1:9" x14ac:dyDescent="0.25">
      <c r="A914" s="2" t="s">
        <v>11138</v>
      </c>
      <c r="B914" s="2" t="s">
        <v>11137</v>
      </c>
      <c r="C914" s="2" t="s">
        <v>11139</v>
      </c>
      <c r="D914" s="2" t="s">
        <v>11140</v>
      </c>
      <c r="E914" s="2" t="s">
        <v>26</v>
      </c>
      <c r="F914" s="2" t="s">
        <v>7</v>
      </c>
      <c r="G914" s="4">
        <v>43531</v>
      </c>
      <c r="H914" s="2">
        <v>780000</v>
      </c>
      <c r="I914" s="2">
        <v>47546.873899999999</v>
      </c>
    </row>
    <row r="915" spans="1:9" x14ac:dyDescent="0.25">
      <c r="A915" s="2" t="s">
        <v>7254</v>
      </c>
      <c r="B915" s="2" t="s">
        <v>7252</v>
      </c>
      <c r="C915" s="2" t="s">
        <v>7256</v>
      </c>
      <c r="D915" s="2" t="s">
        <v>7257</v>
      </c>
      <c r="E915" s="2" t="s">
        <v>26</v>
      </c>
      <c r="F915" s="2" t="s">
        <v>7</v>
      </c>
      <c r="G915" s="4">
        <v>43530</v>
      </c>
      <c r="H915" s="2">
        <v>540000</v>
      </c>
      <c r="I915" s="2">
        <v>49020.034800000001</v>
      </c>
    </row>
    <row r="916" spans="1:9" x14ac:dyDescent="0.25">
      <c r="A916" s="2" t="s">
        <v>3674</v>
      </c>
      <c r="B916" s="2" t="s">
        <v>3671</v>
      </c>
      <c r="C916" s="2" t="s">
        <v>3678</v>
      </c>
      <c r="D916" s="2" t="s">
        <v>3679</v>
      </c>
      <c r="E916" s="2" t="s">
        <v>26</v>
      </c>
      <c r="F916" s="2" t="s">
        <v>7</v>
      </c>
      <c r="G916" s="4">
        <v>43545</v>
      </c>
      <c r="H916" s="2">
        <v>477000</v>
      </c>
      <c r="I916" s="2">
        <v>51576.222000000002</v>
      </c>
    </row>
    <row r="917" spans="1:9" x14ac:dyDescent="0.25">
      <c r="A917" s="2" t="s">
        <v>7831</v>
      </c>
      <c r="B917" s="2" t="s">
        <v>7830</v>
      </c>
      <c r="C917" s="2" t="s">
        <v>7832</v>
      </c>
      <c r="D917" s="2" t="s">
        <v>7833</v>
      </c>
      <c r="E917" s="2" t="s">
        <v>26</v>
      </c>
      <c r="F917" s="2" t="s">
        <v>7</v>
      </c>
      <c r="G917" s="4">
        <v>43552</v>
      </c>
      <c r="H917" s="2">
        <v>2200000</v>
      </c>
      <c r="I917" s="2">
        <v>119070.20699999999</v>
      </c>
    </row>
    <row r="918" spans="1:9" x14ac:dyDescent="0.25">
      <c r="A918" s="2" t="s">
        <v>8302</v>
      </c>
      <c r="B918" s="2" t="s">
        <v>8298</v>
      </c>
      <c r="C918" s="2" t="s">
        <v>8308</v>
      </c>
      <c r="D918" s="2" t="s">
        <v>8309</v>
      </c>
      <c r="E918" s="2" t="s">
        <v>26</v>
      </c>
      <c r="F918" s="2" t="s">
        <v>7</v>
      </c>
      <c r="G918" s="4">
        <v>43594</v>
      </c>
      <c r="H918" s="2">
        <v>381000</v>
      </c>
      <c r="I918" s="2">
        <v>23193.530699999999</v>
      </c>
    </row>
    <row r="919" spans="1:9" x14ac:dyDescent="0.25">
      <c r="A919" s="2" t="s">
        <v>7422</v>
      </c>
      <c r="B919" s="2" t="s">
        <v>7417</v>
      </c>
      <c r="C919" s="2" t="s">
        <v>7427</v>
      </c>
      <c r="D919" s="2" t="s">
        <v>7428</v>
      </c>
      <c r="E919" s="2" t="s">
        <v>26</v>
      </c>
      <c r="F919" s="2" t="s">
        <v>7</v>
      </c>
      <c r="G919" s="4">
        <v>43580</v>
      </c>
      <c r="H919" s="2">
        <v>5250000</v>
      </c>
      <c r="I919" s="2">
        <v>342924.41859999998</v>
      </c>
    </row>
    <row r="920" spans="1:9" x14ac:dyDescent="0.25">
      <c r="A920" s="2" t="s">
        <v>3607</v>
      </c>
      <c r="B920" s="2" t="s">
        <v>3603</v>
      </c>
      <c r="C920" s="2" t="s">
        <v>3552</v>
      </c>
      <c r="D920" s="2" t="s">
        <v>3553</v>
      </c>
      <c r="E920" s="2" t="s">
        <v>26</v>
      </c>
      <c r="F920" s="2" t="s">
        <v>7</v>
      </c>
      <c r="G920" s="4">
        <v>43585</v>
      </c>
      <c r="H920" s="2">
        <v>3797745</v>
      </c>
      <c r="I920" s="2">
        <v>232061.64600000001</v>
      </c>
    </row>
    <row r="921" spans="1:9" x14ac:dyDescent="0.25">
      <c r="A921" s="2" t="s">
        <v>4772</v>
      </c>
      <c r="B921" s="2" t="s">
        <v>4769</v>
      </c>
      <c r="C921" s="2" t="s">
        <v>4774</v>
      </c>
      <c r="D921" s="2" t="s">
        <v>4775</v>
      </c>
      <c r="E921" s="2" t="s">
        <v>26</v>
      </c>
      <c r="F921" s="2" t="s">
        <v>7</v>
      </c>
      <c r="G921" s="4">
        <v>43539</v>
      </c>
      <c r="H921" s="2">
        <v>439700</v>
      </c>
      <c r="I921" s="2">
        <v>38994.349600000001</v>
      </c>
    </row>
    <row r="922" spans="1:9" x14ac:dyDescent="0.25">
      <c r="A922" s="2" t="s">
        <v>10661</v>
      </c>
      <c r="B922" s="2" t="s">
        <v>10659</v>
      </c>
      <c r="C922" s="2" t="s">
        <v>10664</v>
      </c>
      <c r="D922" s="2" t="s">
        <v>10665</v>
      </c>
      <c r="E922" s="2" t="s">
        <v>26</v>
      </c>
      <c r="F922" s="2" t="s">
        <v>7</v>
      </c>
      <c r="G922" s="4">
        <v>43608</v>
      </c>
      <c r="H922" s="2">
        <v>1660800</v>
      </c>
      <c r="I922" s="2">
        <v>214431.97560000001</v>
      </c>
    </row>
    <row r="923" spans="1:9" x14ac:dyDescent="0.25">
      <c r="A923" s="2" t="s">
        <v>5471</v>
      </c>
      <c r="B923" s="2" t="s">
        <v>5468</v>
      </c>
      <c r="C923" s="2" t="s">
        <v>5474</v>
      </c>
      <c r="D923" s="2" t="s">
        <v>5475</v>
      </c>
      <c r="E923" s="2" t="s">
        <v>26</v>
      </c>
      <c r="F923" s="2" t="s">
        <v>7</v>
      </c>
      <c r="G923" s="4">
        <v>43507</v>
      </c>
      <c r="H923" s="2">
        <v>619700</v>
      </c>
      <c r="I923" s="2">
        <v>46598.107600000003</v>
      </c>
    </row>
    <row r="924" spans="1:9" x14ac:dyDescent="0.25">
      <c r="A924" s="2" t="s">
        <v>9596</v>
      </c>
      <c r="B924" s="2" t="s">
        <v>9593</v>
      </c>
      <c r="C924" s="2" t="s">
        <v>9530</v>
      </c>
      <c r="D924" s="2" t="s">
        <v>9531</v>
      </c>
      <c r="E924" s="2" t="s">
        <v>26</v>
      </c>
      <c r="F924" s="2" t="s">
        <v>7</v>
      </c>
      <c r="G924" s="4">
        <v>43521</v>
      </c>
      <c r="H924" s="2">
        <v>1825000</v>
      </c>
      <c r="I924" s="2">
        <v>149385</v>
      </c>
    </row>
    <row r="925" spans="1:9" x14ac:dyDescent="0.25">
      <c r="A925" s="2" t="s">
        <v>9986</v>
      </c>
      <c r="B925" s="2" t="s">
        <v>9983</v>
      </c>
      <c r="C925" s="2" t="s">
        <v>9922</v>
      </c>
      <c r="D925" s="2" t="s">
        <v>9923</v>
      </c>
      <c r="E925" s="2" t="s">
        <v>26</v>
      </c>
      <c r="F925" s="2" t="s">
        <v>7</v>
      </c>
      <c r="G925" s="4">
        <v>43503</v>
      </c>
      <c r="H925" s="2">
        <v>5422009</v>
      </c>
      <c r="I925" s="2">
        <v>502388.48469999997</v>
      </c>
    </row>
    <row r="926" spans="1:9" x14ac:dyDescent="0.25">
      <c r="A926" s="2" t="s">
        <v>9985</v>
      </c>
      <c r="B926" s="2" t="s">
        <v>9982</v>
      </c>
      <c r="C926" s="2" t="s">
        <v>9922</v>
      </c>
      <c r="D926" s="2" t="s">
        <v>9923</v>
      </c>
      <c r="E926" s="2" t="s">
        <v>26</v>
      </c>
      <c r="F926" s="2" t="s">
        <v>7</v>
      </c>
      <c r="G926" s="4">
        <v>43503</v>
      </c>
      <c r="H926" s="2">
        <v>1135000</v>
      </c>
      <c r="I926" s="2">
        <v>68482.484700000001</v>
      </c>
    </row>
    <row r="927" spans="1:9" x14ac:dyDescent="0.25">
      <c r="A927" s="2" t="s">
        <v>1848</v>
      </c>
      <c r="B927" s="2" t="s">
        <v>1846</v>
      </c>
      <c r="C927" s="2" t="s">
        <v>1850</v>
      </c>
      <c r="D927" s="2" t="s">
        <v>1851</v>
      </c>
      <c r="E927" s="2" t="s">
        <v>26</v>
      </c>
      <c r="F927" s="2" t="s">
        <v>7</v>
      </c>
      <c r="G927" s="4">
        <v>43616</v>
      </c>
      <c r="H927" s="2">
        <v>2900000</v>
      </c>
      <c r="I927" s="2">
        <v>365581.73940000002</v>
      </c>
    </row>
    <row r="928" spans="1:9" x14ac:dyDescent="0.25">
      <c r="A928" s="2" t="s">
        <v>6811</v>
      </c>
      <c r="B928" s="2" t="s">
        <v>6810</v>
      </c>
      <c r="C928" s="2" t="s">
        <v>6812</v>
      </c>
      <c r="D928" s="2" t="s">
        <v>6813</v>
      </c>
      <c r="E928" s="2" t="s">
        <v>26</v>
      </c>
      <c r="F928" s="2" t="s">
        <v>7</v>
      </c>
      <c r="G928" s="4">
        <v>43545</v>
      </c>
      <c r="H928" s="2">
        <v>2589700</v>
      </c>
      <c r="I928" s="2">
        <v>154381.1599</v>
      </c>
    </row>
    <row r="929" spans="1:9" x14ac:dyDescent="0.25">
      <c r="A929" s="2" t="s">
        <v>8919</v>
      </c>
      <c r="B929" s="2" t="s">
        <v>8917</v>
      </c>
      <c r="C929" s="2" t="s">
        <v>8900</v>
      </c>
      <c r="D929" s="2" t="s">
        <v>8901</v>
      </c>
      <c r="E929" s="2" t="s">
        <v>26</v>
      </c>
      <c r="F929" s="2" t="s">
        <v>7</v>
      </c>
      <c r="G929" s="4">
        <v>43564</v>
      </c>
      <c r="H929" s="2">
        <v>1400000</v>
      </c>
      <c r="I929" s="2">
        <v>85203.762799999997</v>
      </c>
    </row>
    <row r="930" spans="1:9" x14ac:dyDescent="0.25">
      <c r="A930" s="2" t="s">
        <v>1801</v>
      </c>
      <c r="B930" s="2" t="s">
        <v>1800</v>
      </c>
      <c r="C930" s="2" t="s">
        <v>1802</v>
      </c>
      <c r="D930" s="2" t="s">
        <v>1803</v>
      </c>
      <c r="E930" s="2" t="s">
        <v>26</v>
      </c>
      <c r="F930" s="2" t="s">
        <v>7</v>
      </c>
      <c r="G930" s="4">
        <v>43502</v>
      </c>
      <c r="H930" s="2">
        <v>1798000</v>
      </c>
      <c r="I930" s="2">
        <v>107628.6231</v>
      </c>
    </row>
    <row r="931" spans="1:9" x14ac:dyDescent="0.25">
      <c r="A931" s="2" t="s">
        <v>7078</v>
      </c>
      <c r="B931" s="2" t="s">
        <v>7076</v>
      </c>
      <c r="C931" s="2" t="s">
        <v>7054</v>
      </c>
      <c r="D931" s="2" t="s">
        <v>7055</v>
      </c>
      <c r="E931" s="2" t="s">
        <v>26</v>
      </c>
      <c r="F931" s="2" t="s">
        <v>7</v>
      </c>
      <c r="G931" s="4">
        <v>43544</v>
      </c>
      <c r="H931" s="2">
        <v>4650000</v>
      </c>
      <c r="I931" s="2">
        <v>278270.21529999998</v>
      </c>
    </row>
    <row r="932" spans="1:9" x14ac:dyDescent="0.25">
      <c r="A932" s="2" t="s">
        <v>2715</v>
      </c>
      <c r="B932" s="2" t="s">
        <v>2714</v>
      </c>
      <c r="C932" s="2" t="s">
        <v>2712</v>
      </c>
      <c r="D932" s="2" t="s">
        <v>2713</v>
      </c>
      <c r="E932" s="2" t="s">
        <v>26</v>
      </c>
      <c r="F932" s="2" t="s">
        <v>7</v>
      </c>
      <c r="G932" s="4">
        <v>43544</v>
      </c>
      <c r="H932" s="2">
        <v>400000</v>
      </c>
      <c r="I932" s="2">
        <v>29128.329699999998</v>
      </c>
    </row>
    <row r="933" spans="1:9" x14ac:dyDescent="0.25">
      <c r="A933" s="2" t="s">
        <v>768</v>
      </c>
      <c r="B933" s="2" t="s">
        <v>766</v>
      </c>
      <c r="C933" s="2" t="s">
        <v>763</v>
      </c>
      <c r="D933" s="2" t="s">
        <v>764</v>
      </c>
      <c r="E933" s="2" t="s">
        <v>26</v>
      </c>
      <c r="F933" s="2" t="s">
        <v>7</v>
      </c>
      <c r="G933" s="4">
        <v>43549</v>
      </c>
      <c r="H933" s="2">
        <v>965735</v>
      </c>
      <c r="I933" s="2">
        <v>58809.921499999997</v>
      </c>
    </row>
    <row r="934" spans="1:9" x14ac:dyDescent="0.25">
      <c r="A934" s="2" t="s">
        <v>10349</v>
      </c>
      <c r="B934" s="2" t="s">
        <v>10347</v>
      </c>
      <c r="C934" s="2" t="s">
        <v>10351</v>
      </c>
      <c r="D934" s="2" t="s">
        <v>10352</v>
      </c>
      <c r="E934" s="2" t="s">
        <v>26</v>
      </c>
      <c r="F934" s="2" t="s">
        <v>7</v>
      </c>
      <c r="G934" s="4">
        <v>43530</v>
      </c>
      <c r="H934" s="2">
        <v>1300000</v>
      </c>
      <c r="I934" s="2">
        <v>109404.9837</v>
      </c>
    </row>
    <row r="935" spans="1:9" x14ac:dyDescent="0.25">
      <c r="A935" s="2" t="s">
        <v>6687</v>
      </c>
      <c r="B935" s="2" t="s">
        <v>6683</v>
      </c>
      <c r="C935" s="2" t="s">
        <v>6692</v>
      </c>
      <c r="D935" s="2" t="s">
        <v>6693</v>
      </c>
      <c r="E935" s="2" t="s">
        <v>26</v>
      </c>
      <c r="F935" s="2" t="s">
        <v>7</v>
      </c>
      <c r="G935" s="4">
        <v>43615</v>
      </c>
      <c r="H935" s="2">
        <v>664940</v>
      </c>
      <c r="I935" s="2">
        <v>48375.409</v>
      </c>
    </row>
    <row r="936" spans="1:9" x14ac:dyDescent="0.25">
      <c r="A936" s="2" t="s">
        <v>6688</v>
      </c>
      <c r="B936" s="2" t="s">
        <v>6684</v>
      </c>
      <c r="C936" s="2" t="s">
        <v>6692</v>
      </c>
      <c r="D936" s="2" t="s">
        <v>6693</v>
      </c>
      <c r="E936" s="2" t="s">
        <v>26</v>
      </c>
      <c r="F936" s="2" t="s">
        <v>7</v>
      </c>
      <c r="G936" s="4">
        <v>43503</v>
      </c>
      <c r="H936" s="2">
        <v>866500</v>
      </c>
      <c r="I936" s="2">
        <v>50567.825799999999</v>
      </c>
    </row>
    <row r="937" spans="1:9" x14ac:dyDescent="0.25">
      <c r="A937" s="2" t="s">
        <v>11304</v>
      </c>
      <c r="B937" s="2" t="s">
        <v>11303</v>
      </c>
      <c r="C937" s="2" t="s">
        <v>11305</v>
      </c>
      <c r="D937" s="2" t="s">
        <v>11306</v>
      </c>
      <c r="E937" s="2" t="s">
        <v>26</v>
      </c>
      <c r="F937" s="2" t="s">
        <v>7</v>
      </c>
      <c r="G937" s="4">
        <v>43549</v>
      </c>
      <c r="H937" s="2">
        <v>254100</v>
      </c>
      <c r="I937" s="2">
        <v>9306.7405999999992</v>
      </c>
    </row>
    <row r="938" spans="1:9" x14ac:dyDescent="0.25">
      <c r="A938" s="2" t="s">
        <v>9655</v>
      </c>
      <c r="B938" s="2" t="s">
        <v>9654</v>
      </c>
      <c r="C938" s="2" t="s">
        <v>9656</v>
      </c>
      <c r="D938" s="2" t="s">
        <v>9657</v>
      </c>
      <c r="E938" s="2" t="s">
        <v>26</v>
      </c>
      <c r="F938" s="2" t="s">
        <v>7</v>
      </c>
      <c r="G938" s="4">
        <v>43549</v>
      </c>
      <c r="H938" s="2">
        <v>533000</v>
      </c>
      <c r="I938" s="2">
        <v>41099.916100000002</v>
      </c>
    </row>
    <row r="939" spans="1:9" x14ac:dyDescent="0.25">
      <c r="A939" s="2" t="s">
        <v>3015</v>
      </c>
      <c r="B939" s="2" t="s">
        <v>3014</v>
      </c>
      <c r="C939" s="2" t="s">
        <v>2980</v>
      </c>
      <c r="D939" s="2" t="s">
        <v>2981</v>
      </c>
      <c r="E939" s="2" t="s">
        <v>26</v>
      </c>
      <c r="F939" s="2" t="s">
        <v>7</v>
      </c>
      <c r="G939" s="4">
        <v>43629</v>
      </c>
      <c r="H939" s="2">
        <v>727000</v>
      </c>
      <c r="I939" s="2">
        <v>49247.68</v>
      </c>
    </row>
    <row r="940" spans="1:9" x14ac:dyDescent="0.25">
      <c r="A940" s="2" t="s">
        <v>3830</v>
      </c>
      <c r="B940" s="2" t="s">
        <v>3828</v>
      </c>
      <c r="C940" s="2" t="s">
        <v>3826</v>
      </c>
      <c r="D940" s="2" t="s">
        <v>3827</v>
      </c>
      <c r="E940" s="2" t="s">
        <v>26</v>
      </c>
      <c r="F940" s="2" t="s">
        <v>7</v>
      </c>
      <c r="G940" s="4">
        <v>43503</v>
      </c>
      <c r="H940" s="2">
        <v>2355000</v>
      </c>
      <c r="I940" s="2">
        <v>143304.70629999999</v>
      </c>
    </row>
    <row r="941" spans="1:9" x14ac:dyDescent="0.25">
      <c r="A941" s="2" t="s">
        <v>3831</v>
      </c>
      <c r="B941" s="2" t="s">
        <v>3829</v>
      </c>
      <c r="C941" s="2" t="s">
        <v>3826</v>
      </c>
      <c r="D941" s="2" t="s">
        <v>3827</v>
      </c>
      <c r="E941" s="2" t="s">
        <v>26</v>
      </c>
      <c r="F941" s="2" t="s">
        <v>7</v>
      </c>
      <c r="G941" s="4">
        <v>43503</v>
      </c>
      <c r="H941" s="2">
        <v>1322000</v>
      </c>
      <c r="I941" s="2">
        <v>80445.363200000007</v>
      </c>
    </row>
    <row r="942" spans="1:9" x14ac:dyDescent="0.25">
      <c r="A942" s="2" t="s">
        <v>1417</v>
      </c>
      <c r="B942" s="2" t="s">
        <v>1416</v>
      </c>
      <c r="C942" s="2" t="s">
        <v>1418</v>
      </c>
      <c r="D942" s="2" t="s">
        <v>1419</v>
      </c>
      <c r="E942" s="2" t="s">
        <v>26</v>
      </c>
      <c r="F942" s="2" t="s">
        <v>7</v>
      </c>
      <c r="G942" s="4">
        <v>43626</v>
      </c>
      <c r="H942" s="2">
        <v>1688192</v>
      </c>
      <c r="I942" s="2">
        <v>130106.2925</v>
      </c>
    </row>
    <row r="943" spans="1:9" x14ac:dyDescent="0.25">
      <c r="A943" s="2" t="s">
        <v>4532</v>
      </c>
      <c r="B943" s="2" t="s">
        <v>4531</v>
      </c>
      <c r="C943" s="2" t="s">
        <v>4533</v>
      </c>
      <c r="D943" s="2" t="s">
        <v>4534</v>
      </c>
      <c r="E943" s="2" t="s">
        <v>26</v>
      </c>
      <c r="F943" s="2" t="s">
        <v>7</v>
      </c>
      <c r="G943" s="4">
        <v>43614</v>
      </c>
      <c r="H943" s="2">
        <v>692000</v>
      </c>
      <c r="I943" s="2">
        <v>69882.778200000001</v>
      </c>
    </row>
    <row r="944" spans="1:9" x14ac:dyDescent="0.25">
      <c r="A944" s="2" t="s">
        <v>6645</v>
      </c>
      <c r="B944" s="2" t="s">
        <v>6644</v>
      </c>
      <c r="C944" s="2" t="s">
        <v>6646</v>
      </c>
      <c r="D944" s="2" t="s">
        <v>6647</v>
      </c>
      <c r="E944" s="2" t="s">
        <v>26</v>
      </c>
      <c r="F944" s="2" t="s">
        <v>7</v>
      </c>
      <c r="G944" s="4">
        <v>43539</v>
      </c>
      <c r="H944" s="2">
        <v>2170980</v>
      </c>
      <c r="I944" s="2">
        <v>175687.307</v>
      </c>
    </row>
    <row r="945" spans="1:9" x14ac:dyDescent="0.25">
      <c r="A945" s="2" t="s">
        <v>3807</v>
      </c>
      <c r="B945" s="2" t="s">
        <v>3806</v>
      </c>
      <c r="C945" s="2" t="s">
        <v>3680</v>
      </c>
      <c r="D945" s="2" t="s">
        <v>3681</v>
      </c>
      <c r="E945" s="2" t="s">
        <v>26</v>
      </c>
      <c r="F945" s="2" t="s">
        <v>7</v>
      </c>
      <c r="G945" s="4">
        <v>43579</v>
      </c>
      <c r="H945" s="2">
        <v>1648000</v>
      </c>
      <c r="I945" s="2">
        <v>98167.608200000002</v>
      </c>
    </row>
    <row r="946" spans="1:9" x14ac:dyDescent="0.25">
      <c r="A946" s="2" t="s">
        <v>6360</v>
      </c>
      <c r="B946" s="2" t="s">
        <v>6358</v>
      </c>
      <c r="C946" s="2" t="s">
        <v>6362</v>
      </c>
      <c r="D946" s="2" t="s">
        <v>6363</v>
      </c>
      <c r="E946" s="2" t="s">
        <v>26</v>
      </c>
      <c r="F946" s="2" t="s">
        <v>7</v>
      </c>
      <c r="G946" s="4">
        <v>43713</v>
      </c>
      <c r="H946" s="2">
        <v>1800000</v>
      </c>
      <c r="I946" s="2">
        <v>106631.7718</v>
      </c>
    </row>
    <row r="947" spans="1:9" x14ac:dyDescent="0.25">
      <c r="A947" s="2" t="s">
        <v>4943</v>
      </c>
      <c r="B947" s="2" t="s">
        <v>4942</v>
      </c>
      <c r="C947" s="2" t="s">
        <v>4944</v>
      </c>
      <c r="D947" s="2" t="s">
        <v>4945</v>
      </c>
      <c r="E947" s="2" t="s">
        <v>26</v>
      </c>
      <c r="F947" s="2" t="s">
        <v>7</v>
      </c>
      <c r="G947" s="4">
        <v>43552</v>
      </c>
      <c r="H947" s="2">
        <v>4999000</v>
      </c>
      <c r="I947" s="2">
        <v>312107.72350000002</v>
      </c>
    </row>
    <row r="948" spans="1:9" x14ac:dyDescent="0.25">
      <c r="A948" s="2" t="s">
        <v>8980</v>
      </c>
      <c r="B948" s="2" t="s">
        <v>8979</v>
      </c>
      <c r="C948" s="2" t="s">
        <v>8981</v>
      </c>
      <c r="D948" s="2" t="s">
        <v>8982</v>
      </c>
      <c r="E948" s="2" t="s">
        <v>26</v>
      </c>
      <c r="F948" s="2" t="s">
        <v>7</v>
      </c>
      <c r="G948" s="4">
        <v>43546</v>
      </c>
      <c r="H948" s="2">
        <v>3325735</v>
      </c>
      <c r="I948" s="2">
        <v>203147.38</v>
      </c>
    </row>
    <row r="949" spans="1:9" x14ac:dyDescent="0.25">
      <c r="A949" s="2" t="s">
        <v>1239</v>
      </c>
      <c r="B949" s="2" t="s">
        <v>1237</v>
      </c>
      <c r="C949" s="2" t="s">
        <v>1241</v>
      </c>
      <c r="D949" s="2" t="s">
        <v>1242</v>
      </c>
      <c r="E949" s="2" t="s">
        <v>26</v>
      </c>
      <c r="F949" s="2" t="s">
        <v>7</v>
      </c>
      <c r="G949" s="4">
        <v>43530</v>
      </c>
      <c r="H949" s="2">
        <v>5196000</v>
      </c>
      <c r="I949" s="2">
        <v>303566.06650000002</v>
      </c>
    </row>
    <row r="950" spans="1:9" x14ac:dyDescent="0.25">
      <c r="A950" s="2" t="s">
        <v>2463</v>
      </c>
      <c r="B950" s="2" t="s">
        <v>2462</v>
      </c>
      <c r="C950" s="2" t="s">
        <v>2464</v>
      </c>
      <c r="D950" s="2" t="s">
        <v>2465</v>
      </c>
      <c r="E950" s="2" t="s">
        <v>26</v>
      </c>
      <c r="F950" s="2" t="s">
        <v>591</v>
      </c>
      <c r="G950" s="4">
        <v>43608</v>
      </c>
      <c r="H950" s="2">
        <v>450000</v>
      </c>
    </row>
    <row r="951" spans="1:9" x14ac:dyDescent="0.25">
      <c r="A951" s="2" t="s">
        <v>5553</v>
      </c>
      <c r="B951" s="2" t="s">
        <v>5552</v>
      </c>
      <c r="C951" s="2" t="s">
        <v>5554</v>
      </c>
      <c r="D951" s="2" t="s">
        <v>5555</v>
      </c>
      <c r="E951" s="2" t="s">
        <v>26</v>
      </c>
      <c r="F951" s="2" t="s">
        <v>7</v>
      </c>
      <c r="G951" s="4">
        <v>43556</v>
      </c>
      <c r="H951" s="2">
        <v>750000</v>
      </c>
      <c r="I951" s="2">
        <v>51810.373800000001</v>
      </c>
    </row>
    <row r="952" spans="1:9" x14ac:dyDescent="0.25">
      <c r="A952" s="2" t="s">
        <v>10467</v>
      </c>
      <c r="B952" s="2" t="s">
        <v>10466</v>
      </c>
      <c r="C952" s="2" t="s">
        <v>10468</v>
      </c>
      <c r="D952" s="2" t="s">
        <v>10469</v>
      </c>
      <c r="E952" s="2" t="s">
        <v>26</v>
      </c>
      <c r="F952" s="2" t="s">
        <v>7</v>
      </c>
      <c r="G952" s="4">
        <v>43508</v>
      </c>
      <c r="H952" s="2">
        <v>3000000</v>
      </c>
      <c r="I952" s="2">
        <v>179825.3303</v>
      </c>
    </row>
    <row r="953" spans="1:9" x14ac:dyDescent="0.25">
      <c r="A953" s="2" t="s">
        <v>338</v>
      </c>
      <c r="B953" s="2" t="s">
        <v>337</v>
      </c>
      <c r="C953" s="2" t="s">
        <v>339</v>
      </c>
      <c r="D953" s="2" t="s">
        <v>340</v>
      </c>
      <c r="E953" s="2" t="s">
        <v>26</v>
      </c>
      <c r="F953" s="2" t="s">
        <v>7</v>
      </c>
      <c r="G953" s="4">
        <v>43544</v>
      </c>
      <c r="H953" s="2">
        <v>1683000</v>
      </c>
      <c r="I953" s="2">
        <v>168233.56880000001</v>
      </c>
    </row>
    <row r="954" spans="1:9" x14ac:dyDescent="0.25">
      <c r="A954" s="2" t="s">
        <v>11419</v>
      </c>
      <c r="B954" s="2" t="s">
        <v>11418</v>
      </c>
      <c r="C954" s="2" t="s">
        <v>11420</v>
      </c>
      <c r="D954" s="2" t="s">
        <v>11421</v>
      </c>
      <c r="E954" s="2" t="s">
        <v>26</v>
      </c>
      <c r="F954" s="2" t="s">
        <v>7</v>
      </c>
      <c r="G954" s="4">
        <v>43539</v>
      </c>
      <c r="H954" s="2">
        <v>940000</v>
      </c>
      <c r="I954" s="2">
        <v>47356.972500000003</v>
      </c>
    </row>
    <row r="955" spans="1:9" x14ac:dyDescent="0.25">
      <c r="A955" s="2" t="s">
        <v>5887</v>
      </c>
      <c r="B955" s="2" t="s">
        <v>5886</v>
      </c>
      <c r="C955" s="2" t="s">
        <v>5888</v>
      </c>
      <c r="D955" s="2" t="s">
        <v>5889</v>
      </c>
      <c r="E955" s="2" t="s">
        <v>26</v>
      </c>
      <c r="F955" s="2" t="s">
        <v>7</v>
      </c>
      <c r="G955" s="4">
        <v>43539</v>
      </c>
      <c r="H955" s="2">
        <v>355000</v>
      </c>
      <c r="I955" s="2">
        <v>35627.415800000002</v>
      </c>
    </row>
    <row r="956" spans="1:9" x14ac:dyDescent="0.25">
      <c r="A956" s="2" t="s">
        <v>9843</v>
      </c>
      <c r="B956" s="2" t="s">
        <v>9842</v>
      </c>
      <c r="C956" s="2" t="s">
        <v>9844</v>
      </c>
      <c r="D956" s="2" t="s">
        <v>9845</v>
      </c>
      <c r="E956" s="2" t="s">
        <v>26</v>
      </c>
      <c r="F956" s="2" t="s">
        <v>7</v>
      </c>
      <c r="G956" s="4">
        <v>43530</v>
      </c>
      <c r="H956" s="2">
        <v>2020000</v>
      </c>
      <c r="I956" s="2">
        <v>268657.02279999998</v>
      </c>
    </row>
    <row r="957" spans="1:9" x14ac:dyDescent="0.25">
      <c r="A957" s="2" t="s">
        <v>2665</v>
      </c>
      <c r="B957" s="2" t="s">
        <v>2663</v>
      </c>
      <c r="C957" s="2" t="s">
        <v>2668</v>
      </c>
      <c r="D957" s="2" t="s">
        <v>2669</v>
      </c>
      <c r="E957" s="2" t="s">
        <v>26</v>
      </c>
      <c r="F957" s="2" t="s">
        <v>7</v>
      </c>
      <c r="G957" s="4">
        <v>43530</v>
      </c>
      <c r="H957" s="2">
        <v>327600</v>
      </c>
      <c r="I957" s="2">
        <v>20426.9918</v>
      </c>
    </row>
    <row r="958" spans="1:9" x14ac:dyDescent="0.25">
      <c r="A958" s="2" t="s">
        <v>7516</v>
      </c>
      <c r="B958" s="2" t="s">
        <v>7515</v>
      </c>
      <c r="C958" s="2" t="s">
        <v>7517</v>
      </c>
      <c r="D958" s="2" t="s">
        <v>7518</v>
      </c>
      <c r="E958" s="2" t="s">
        <v>26</v>
      </c>
      <c r="F958" s="2" t="s">
        <v>7</v>
      </c>
      <c r="G958" s="4">
        <v>43507</v>
      </c>
      <c r="H958" s="2">
        <v>302016</v>
      </c>
      <c r="I958" s="2">
        <v>20974.7955</v>
      </c>
    </row>
    <row r="959" spans="1:9" x14ac:dyDescent="0.25">
      <c r="A959" s="2" t="s">
        <v>6889</v>
      </c>
      <c r="B959" s="2" t="s">
        <v>6888</v>
      </c>
      <c r="C959" s="2" t="s">
        <v>6890</v>
      </c>
      <c r="D959" s="2" t="s">
        <v>6891</v>
      </c>
      <c r="E959" s="2" t="s">
        <v>26</v>
      </c>
      <c r="F959" s="2" t="s">
        <v>7</v>
      </c>
      <c r="G959" s="4">
        <v>43564</v>
      </c>
      <c r="H959" s="2">
        <v>1100000</v>
      </c>
      <c r="I959" s="2">
        <v>51055.048199999997</v>
      </c>
    </row>
    <row r="960" spans="1:9" x14ac:dyDescent="0.25">
      <c r="A960" s="2" t="s">
        <v>731</v>
      </c>
      <c r="B960" s="2" t="s">
        <v>730</v>
      </c>
      <c r="C960" s="2" t="s">
        <v>732</v>
      </c>
      <c r="D960" s="2" t="s">
        <v>733</v>
      </c>
      <c r="E960" s="2" t="s">
        <v>26</v>
      </c>
      <c r="F960" s="2" t="s">
        <v>7</v>
      </c>
      <c r="G960" s="4">
        <v>43607</v>
      </c>
      <c r="H960" s="2">
        <v>1550000</v>
      </c>
      <c r="I960" s="2">
        <v>93718.272899999996</v>
      </c>
    </row>
    <row r="961" spans="1:9" x14ac:dyDescent="0.25">
      <c r="A961" s="2" t="s">
        <v>1001</v>
      </c>
      <c r="B961" s="2" t="s">
        <v>999</v>
      </c>
      <c r="C961" s="2" t="s">
        <v>1003</v>
      </c>
      <c r="D961" s="2" t="s">
        <v>1004</v>
      </c>
      <c r="E961" s="2" t="s">
        <v>26</v>
      </c>
      <c r="F961" s="2" t="s">
        <v>7</v>
      </c>
      <c r="G961" s="4">
        <v>43545</v>
      </c>
      <c r="H961" s="2">
        <v>7089000</v>
      </c>
      <c r="I961" s="2">
        <v>611543.99140000006</v>
      </c>
    </row>
    <row r="962" spans="1:9" x14ac:dyDescent="0.25">
      <c r="A962" s="2" t="s">
        <v>4618</v>
      </c>
      <c r="B962" s="2" t="s">
        <v>4617</v>
      </c>
      <c r="C962" s="2" t="s">
        <v>4619</v>
      </c>
      <c r="D962" s="2" t="s">
        <v>4620</v>
      </c>
      <c r="E962" s="2" t="s">
        <v>26</v>
      </c>
      <c r="F962" s="2" t="s">
        <v>7</v>
      </c>
      <c r="G962" s="4">
        <v>43546</v>
      </c>
      <c r="H962" s="2">
        <v>2400000</v>
      </c>
      <c r="I962" s="2">
        <v>139697.26379999999</v>
      </c>
    </row>
    <row r="963" spans="1:9" x14ac:dyDescent="0.25">
      <c r="A963" s="2" t="s">
        <v>11064</v>
      </c>
      <c r="B963" s="2" t="s">
        <v>11062</v>
      </c>
      <c r="C963" s="2" t="s">
        <v>11065</v>
      </c>
      <c r="D963" s="2" t="s">
        <v>11066</v>
      </c>
      <c r="E963" s="2" t="s">
        <v>26</v>
      </c>
      <c r="F963" s="2" t="s">
        <v>7</v>
      </c>
      <c r="G963" s="4">
        <v>43563</v>
      </c>
      <c r="H963" s="2">
        <v>449100</v>
      </c>
      <c r="I963" s="2">
        <v>26965.8423</v>
      </c>
    </row>
    <row r="964" spans="1:9" x14ac:dyDescent="0.25">
      <c r="A964" s="2" t="s">
        <v>11063</v>
      </c>
      <c r="B964" s="2" t="s">
        <v>11061</v>
      </c>
      <c r="C964" s="2" t="s">
        <v>11065</v>
      </c>
      <c r="D964" s="2" t="s">
        <v>11066</v>
      </c>
      <c r="E964" s="2" t="s">
        <v>26</v>
      </c>
      <c r="F964" s="2" t="s">
        <v>7</v>
      </c>
      <c r="G964" s="4">
        <v>43563</v>
      </c>
      <c r="H964" s="2">
        <v>684000</v>
      </c>
      <c r="I964" s="2">
        <v>41070.525199999996</v>
      </c>
    </row>
    <row r="965" spans="1:9" x14ac:dyDescent="0.25">
      <c r="A965" s="2" t="s">
        <v>5143</v>
      </c>
      <c r="B965" s="2" t="s">
        <v>5142</v>
      </c>
      <c r="C965" s="2" t="s">
        <v>5144</v>
      </c>
      <c r="D965" s="2" t="s">
        <v>5145</v>
      </c>
      <c r="E965" s="2" t="s">
        <v>26</v>
      </c>
      <c r="F965" s="2" t="s">
        <v>7</v>
      </c>
      <c r="G965" s="4">
        <v>43523</v>
      </c>
      <c r="H965" s="2">
        <v>1425000</v>
      </c>
      <c r="I965" s="2">
        <v>84170.004300000001</v>
      </c>
    </row>
    <row r="966" spans="1:9" x14ac:dyDescent="0.25">
      <c r="A966" s="2" t="s">
        <v>9993</v>
      </c>
      <c r="B966" s="2" t="s">
        <v>9992</v>
      </c>
      <c r="C966" s="2" t="s">
        <v>9990</v>
      </c>
      <c r="D966" s="2" t="s">
        <v>9991</v>
      </c>
      <c r="E966" s="2" t="s">
        <v>26</v>
      </c>
      <c r="F966" s="2" t="s">
        <v>7</v>
      </c>
      <c r="G966" s="4">
        <v>43563</v>
      </c>
      <c r="H966" s="2">
        <v>520600</v>
      </c>
      <c r="I966" s="2">
        <v>31372.467100000002</v>
      </c>
    </row>
    <row r="967" spans="1:9" x14ac:dyDescent="0.25">
      <c r="A967" s="2" t="s">
        <v>3316</v>
      </c>
      <c r="B967" s="2" t="s">
        <v>3315</v>
      </c>
      <c r="C967" s="2" t="s">
        <v>3317</v>
      </c>
      <c r="D967" s="2" t="s">
        <v>3318</v>
      </c>
      <c r="E967" s="2" t="s">
        <v>26</v>
      </c>
      <c r="F967" s="2" t="s">
        <v>7</v>
      </c>
      <c r="G967" s="4">
        <v>43502</v>
      </c>
      <c r="H967" s="2">
        <v>2100000</v>
      </c>
      <c r="I967" s="2">
        <v>121266.0512</v>
      </c>
    </row>
    <row r="968" spans="1:9" x14ac:dyDescent="0.25">
      <c r="A968" s="2" t="s">
        <v>2027</v>
      </c>
      <c r="B968" s="2" t="s">
        <v>2026</v>
      </c>
      <c r="C968" s="2" t="s">
        <v>2028</v>
      </c>
      <c r="D968" s="2" t="s">
        <v>2029</v>
      </c>
      <c r="E968" s="2" t="s">
        <v>26</v>
      </c>
      <c r="F968" s="2" t="s">
        <v>7</v>
      </c>
      <c r="G968" s="4">
        <v>43563</v>
      </c>
      <c r="H968" s="2">
        <v>815842</v>
      </c>
      <c r="I968" s="2">
        <v>68506.405799999993</v>
      </c>
    </row>
    <row r="969" spans="1:9" x14ac:dyDescent="0.25">
      <c r="A969" s="2" t="s">
        <v>9332</v>
      </c>
      <c r="B969" s="2" t="s">
        <v>9331</v>
      </c>
      <c r="C969" s="2" t="s">
        <v>9333</v>
      </c>
      <c r="D969" s="2" t="s">
        <v>9334</v>
      </c>
      <c r="E969" s="2" t="s">
        <v>26</v>
      </c>
      <c r="F969" s="2" t="s">
        <v>7</v>
      </c>
      <c r="G969" s="4">
        <v>43563</v>
      </c>
      <c r="H969" s="2">
        <v>3045000</v>
      </c>
      <c r="I969" s="2">
        <v>175214.0001</v>
      </c>
    </row>
    <row r="970" spans="1:9" x14ac:dyDescent="0.25">
      <c r="A970" s="2" t="s">
        <v>8514</v>
      </c>
      <c r="B970" s="2" t="s">
        <v>8513</v>
      </c>
      <c r="C970" s="2" t="s">
        <v>8515</v>
      </c>
      <c r="D970" s="2" t="s">
        <v>8516</v>
      </c>
      <c r="E970" s="2" t="s">
        <v>26</v>
      </c>
      <c r="F970" s="2" t="s">
        <v>7</v>
      </c>
      <c r="G970" s="4">
        <v>43522</v>
      </c>
      <c r="H970" s="2">
        <v>1455259.5</v>
      </c>
      <c r="I970" s="2">
        <v>101341.19469999999</v>
      </c>
    </row>
    <row r="971" spans="1:9" x14ac:dyDescent="0.25">
      <c r="A971" s="2" t="s">
        <v>7981</v>
      </c>
      <c r="B971" s="2" t="s">
        <v>7980</v>
      </c>
      <c r="C971" s="2" t="s">
        <v>7974</v>
      </c>
      <c r="D971" s="2" t="s">
        <v>7975</v>
      </c>
      <c r="E971" s="2" t="s">
        <v>26</v>
      </c>
      <c r="F971" s="2" t="s">
        <v>7</v>
      </c>
      <c r="G971" s="4">
        <v>43563</v>
      </c>
      <c r="H971" s="2">
        <v>1324400</v>
      </c>
      <c r="I971" s="2">
        <v>77120.945999999996</v>
      </c>
    </row>
    <row r="972" spans="1:9" x14ac:dyDescent="0.25">
      <c r="A972" s="2" t="s">
        <v>2237</v>
      </c>
      <c r="B972" s="2" t="s">
        <v>2236</v>
      </c>
      <c r="C972" s="2" t="s">
        <v>2238</v>
      </c>
      <c r="D972" s="2" t="s">
        <v>2239</v>
      </c>
      <c r="E972" s="2" t="s">
        <v>26</v>
      </c>
      <c r="F972" s="2" t="s">
        <v>7</v>
      </c>
      <c r="G972" s="4">
        <v>43544</v>
      </c>
      <c r="H972" s="2">
        <v>250000</v>
      </c>
      <c r="I972" s="2">
        <v>22025.838500000002</v>
      </c>
    </row>
    <row r="973" spans="1:9" x14ac:dyDescent="0.25">
      <c r="A973" s="2" t="s">
        <v>8877</v>
      </c>
      <c r="B973" s="2" t="s">
        <v>8876</v>
      </c>
      <c r="C973" s="2" t="s">
        <v>8878</v>
      </c>
      <c r="D973" s="2" t="s">
        <v>8879</v>
      </c>
      <c r="E973" s="2" t="s">
        <v>26</v>
      </c>
      <c r="F973" s="2" t="s">
        <v>7</v>
      </c>
      <c r="G973" s="4">
        <v>43636</v>
      </c>
      <c r="H973" s="2">
        <v>29966260</v>
      </c>
      <c r="I973" s="2">
        <v>751185.56270000001</v>
      </c>
    </row>
    <row r="974" spans="1:9" x14ac:dyDescent="0.25">
      <c r="A974" s="2" t="s">
        <v>8702</v>
      </c>
      <c r="B974" s="2" t="s">
        <v>8700</v>
      </c>
      <c r="C974" s="2" t="s">
        <v>8692</v>
      </c>
      <c r="D974" s="2" t="s">
        <v>8693</v>
      </c>
      <c r="E974" s="2" t="s">
        <v>26</v>
      </c>
      <c r="F974" s="2" t="s">
        <v>7</v>
      </c>
      <c r="G974" s="4">
        <v>43594</v>
      </c>
      <c r="H974" s="2">
        <v>4180000</v>
      </c>
      <c r="I974" s="2">
        <v>376156.67050000001</v>
      </c>
    </row>
    <row r="975" spans="1:9" x14ac:dyDescent="0.25">
      <c r="A975" s="2" t="s">
        <v>11666</v>
      </c>
      <c r="B975" s="2" t="s">
        <v>11664</v>
      </c>
      <c r="C975" s="2" t="s">
        <v>11669</v>
      </c>
      <c r="D975" s="2" t="s">
        <v>11670</v>
      </c>
      <c r="E975" s="2" t="s">
        <v>26</v>
      </c>
      <c r="F975" s="2" t="s">
        <v>7</v>
      </c>
      <c r="G975" s="4">
        <v>43552</v>
      </c>
      <c r="H975" s="2">
        <v>422650</v>
      </c>
      <c r="I975" s="2">
        <v>25211.1417</v>
      </c>
    </row>
    <row r="976" spans="1:9" x14ac:dyDescent="0.25">
      <c r="A976" s="2" t="s">
        <v>1989</v>
      </c>
      <c r="B976" s="2" t="s">
        <v>1988</v>
      </c>
      <c r="C976" s="2" t="s">
        <v>1990</v>
      </c>
      <c r="D976" s="2" t="s">
        <v>1991</v>
      </c>
      <c r="E976" s="2" t="s">
        <v>26</v>
      </c>
      <c r="F976" s="2" t="s">
        <v>7</v>
      </c>
      <c r="G976" s="4">
        <v>43552</v>
      </c>
      <c r="H976" s="2">
        <v>3603000</v>
      </c>
      <c r="I976" s="2">
        <v>221114.71119999999</v>
      </c>
    </row>
    <row r="977" spans="1:9" x14ac:dyDescent="0.25">
      <c r="A977" s="2" t="s">
        <v>7105</v>
      </c>
      <c r="B977" s="2" t="s">
        <v>7103</v>
      </c>
      <c r="C977" s="2" t="s">
        <v>5688</v>
      </c>
      <c r="D977" s="2" t="s">
        <v>5689</v>
      </c>
      <c r="E977" s="2" t="s">
        <v>26</v>
      </c>
      <c r="F977" s="2" t="s">
        <v>7</v>
      </c>
      <c r="G977" s="4">
        <v>43556</v>
      </c>
      <c r="H977" s="2">
        <v>5000000</v>
      </c>
      <c r="I977" s="2">
        <v>377338.28899999999</v>
      </c>
    </row>
    <row r="978" spans="1:9" x14ac:dyDescent="0.25">
      <c r="A978" s="2" t="s">
        <v>5040</v>
      </c>
      <c r="B978" s="2" t="s">
        <v>5038</v>
      </c>
      <c r="C978" s="2" t="s">
        <v>5042</v>
      </c>
      <c r="D978" s="2" t="s">
        <v>5043</v>
      </c>
      <c r="E978" s="2" t="s">
        <v>26</v>
      </c>
      <c r="F978" s="2" t="s">
        <v>7</v>
      </c>
      <c r="G978" s="4">
        <v>43543</v>
      </c>
      <c r="H978" s="2">
        <v>975200</v>
      </c>
      <c r="I978" s="2">
        <v>47272.59</v>
      </c>
    </row>
    <row r="979" spans="1:9" x14ac:dyDescent="0.25">
      <c r="A979" s="2" t="s">
        <v>7104</v>
      </c>
      <c r="B979" s="2" t="s">
        <v>7102</v>
      </c>
      <c r="C979" s="2" t="s">
        <v>5688</v>
      </c>
      <c r="D979" s="2" t="s">
        <v>5689</v>
      </c>
      <c r="E979" s="2" t="s">
        <v>26</v>
      </c>
      <c r="F979" s="2" t="s">
        <v>7</v>
      </c>
      <c r="G979" s="4">
        <v>43556</v>
      </c>
      <c r="H979" s="2">
        <v>5000000</v>
      </c>
      <c r="I979" s="2">
        <v>377338.28899999999</v>
      </c>
    </row>
    <row r="980" spans="1:9" x14ac:dyDescent="0.25">
      <c r="A980" s="2" t="s">
        <v>10089</v>
      </c>
      <c r="B980" s="2" t="s">
        <v>10088</v>
      </c>
      <c r="C980" s="2" t="s">
        <v>10090</v>
      </c>
      <c r="D980" s="2" t="s">
        <v>10091</v>
      </c>
      <c r="E980" s="2" t="s">
        <v>26</v>
      </c>
      <c r="F980" s="2" t="s">
        <v>7</v>
      </c>
      <c r="G980" s="4">
        <v>43507</v>
      </c>
      <c r="H980" s="2">
        <v>417000</v>
      </c>
      <c r="I980" s="2">
        <v>19989.777399999999</v>
      </c>
    </row>
    <row r="981" spans="1:9" x14ac:dyDescent="0.25">
      <c r="A981" s="2" t="s">
        <v>7412</v>
      </c>
      <c r="B981" s="2" t="s">
        <v>7411</v>
      </c>
      <c r="C981" s="2" t="s">
        <v>7393</v>
      </c>
      <c r="D981" s="2" t="s">
        <v>7394</v>
      </c>
      <c r="E981" s="2" t="s">
        <v>26</v>
      </c>
      <c r="F981" s="2" t="s">
        <v>7</v>
      </c>
      <c r="G981" s="4">
        <v>43502</v>
      </c>
      <c r="H981" s="2">
        <v>625000</v>
      </c>
      <c r="I981" s="2">
        <v>32426.317299999999</v>
      </c>
    </row>
    <row r="982" spans="1:9" x14ac:dyDescent="0.25">
      <c r="A982" s="2" t="s">
        <v>8552</v>
      </c>
      <c r="B982" s="2" t="s">
        <v>8551</v>
      </c>
      <c r="C982" s="2" t="s">
        <v>8553</v>
      </c>
      <c r="D982" s="2" t="s">
        <v>8554</v>
      </c>
      <c r="E982" s="2" t="s">
        <v>26</v>
      </c>
      <c r="F982" s="2" t="s">
        <v>7</v>
      </c>
      <c r="G982" s="4">
        <v>43607</v>
      </c>
      <c r="H982" s="2">
        <v>1256620</v>
      </c>
      <c r="I982" s="2">
        <v>63066.764000000003</v>
      </c>
    </row>
    <row r="983" spans="1:9" x14ac:dyDescent="0.25">
      <c r="A983" s="2" t="s">
        <v>1537</v>
      </c>
      <c r="B983" s="2" t="s">
        <v>1536</v>
      </c>
      <c r="C983" s="2" t="s">
        <v>1538</v>
      </c>
      <c r="D983" s="2" t="s">
        <v>1539</v>
      </c>
      <c r="E983" s="2" t="s">
        <v>26</v>
      </c>
      <c r="F983" s="2" t="s">
        <v>7</v>
      </c>
      <c r="G983" s="4">
        <v>43578</v>
      </c>
      <c r="H983" s="2">
        <v>9900000</v>
      </c>
      <c r="I983" s="2">
        <v>1258541.1155000001</v>
      </c>
    </row>
    <row r="984" spans="1:9" x14ac:dyDescent="0.25">
      <c r="A984" s="2" t="s">
        <v>2535</v>
      </c>
      <c r="B984" s="2" t="s">
        <v>2534</v>
      </c>
      <c r="C984" s="2" t="s">
        <v>2536</v>
      </c>
      <c r="D984" s="2" t="s">
        <v>2537</v>
      </c>
      <c r="E984" s="2" t="s">
        <v>26</v>
      </c>
      <c r="F984" s="2" t="s">
        <v>7</v>
      </c>
      <c r="G984" s="4">
        <v>43579</v>
      </c>
      <c r="H984" s="2">
        <v>1273730</v>
      </c>
      <c r="I984" s="2">
        <v>108813.0885</v>
      </c>
    </row>
    <row r="985" spans="1:9" x14ac:dyDescent="0.25">
      <c r="A985" s="2" t="s">
        <v>5098</v>
      </c>
      <c r="B985" s="2" t="s">
        <v>5095</v>
      </c>
      <c r="C985" s="2" t="s">
        <v>5102</v>
      </c>
      <c r="D985" s="2" t="s">
        <v>5103</v>
      </c>
      <c r="E985" s="2" t="s">
        <v>26</v>
      </c>
      <c r="F985" s="2" t="s">
        <v>7</v>
      </c>
      <c r="G985" s="4">
        <v>43521</v>
      </c>
      <c r="H985" s="2">
        <v>498600</v>
      </c>
      <c r="I985" s="2">
        <v>28972.823100000001</v>
      </c>
    </row>
    <row r="986" spans="1:9" x14ac:dyDescent="0.25">
      <c r="A986" s="2" t="s">
        <v>8637</v>
      </c>
      <c r="B986" s="2" t="s">
        <v>8635</v>
      </c>
      <c r="C986" s="2" t="s">
        <v>8598</v>
      </c>
      <c r="D986" s="2" t="s">
        <v>8599</v>
      </c>
      <c r="E986" s="2" t="s">
        <v>26</v>
      </c>
      <c r="F986" s="2" t="s">
        <v>7</v>
      </c>
      <c r="G986" s="4">
        <v>43502</v>
      </c>
      <c r="H986" s="2">
        <v>373770</v>
      </c>
      <c r="I986" s="2">
        <v>24083.445899999999</v>
      </c>
    </row>
    <row r="987" spans="1:9" x14ac:dyDescent="0.25">
      <c r="A987" s="2" t="s">
        <v>10601</v>
      </c>
      <c r="B987" s="2" t="s">
        <v>10598</v>
      </c>
      <c r="C987" s="2" t="s">
        <v>10606</v>
      </c>
      <c r="D987" s="2" t="s">
        <v>10607</v>
      </c>
      <c r="E987" s="2" t="s">
        <v>26</v>
      </c>
      <c r="F987" s="2" t="s">
        <v>7</v>
      </c>
      <c r="G987" s="4">
        <v>43700</v>
      </c>
      <c r="H987" s="2">
        <v>1500000</v>
      </c>
      <c r="I987" s="2">
        <v>110268.4292</v>
      </c>
    </row>
    <row r="988" spans="1:9" x14ac:dyDescent="0.25">
      <c r="A988" s="2" t="s">
        <v>10600</v>
      </c>
      <c r="B988" s="2" t="s">
        <v>10597</v>
      </c>
      <c r="C988" s="2" t="s">
        <v>10604</v>
      </c>
      <c r="D988" s="2" t="s">
        <v>10605</v>
      </c>
      <c r="E988" s="2" t="s">
        <v>26</v>
      </c>
      <c r="F988" s="2" t="s">
        <v>7</v>
      </c>
      <c r="G988" s="4">
        <v>43684</v>
      </c>
      <c r="H988" s="2">
        <v>2220000</v>
      </c>
      <c r="I988" s="2">
        <v>244973.0153</v>
      </c>
    </row>
    <row r="989" spans="1:9" x14ac:dyDescent="0.25">
      <c r="A989" s="2" t="s">
        <v>9887</v>
      </c>
      <c r="B989" s="2" t="s">
        <v>9886</v>
      </c>
      <c r="C989" s="2" t="s">
        <v>9888</v>
      </c>
      <c r="D989" s="2" t="s">
        <v>9889</v>
      </c>
      <c r="E989" s="2" t="s">
        <v>26</v>
      </c>
      <c r="F989" s="2" t="s">
        <v>7</v>
      </c>
      <c r="G989" s="4">
        <v>43521</v>
      </c>
      <c r="H989" s="2">
        <v>280962</v>
      </c>
      <c r="I989" s="2">
        <v>19964.905200000001</v>
      </c>
    </row>
    <row r="990" spans="1:9" x14ac:dyDescent="0.25">
      <c r="A990" s="2" t="s">
        <v>9190</v>
      </c>
      <c r="B990" s="2" t="s">
        <v>9189</v>
      </c>
      <c r="C990" s="2" t="s">
        <v>9191</v>
      </c>
      <c r="D990" s="2" t="s">
        <v>9192</v>
      </c>
      <c r="E990" s="2" t="s">
        <v>26</v>
      </c>
      <c r="F990" s="2" t="s">
        <v>7</v>
      </c>
      <c r="G990" s="4">
        <v>43535</v>
      </c>
      <c r="H990" s="2">
        <v>1683000</v>
      </c>
      <c r="I990" s="2">
        <v>78796.281900000002</v>
      </c>
    </row>
    <row r="991" spans="1:9" x14ac:dyDescent="0.25">
      <c r="A991" s="2" t="s">
        <v>3735</v>
      </c>
      <c r="B991" s="2" t="s">
        <v>3733</v>
      </c>
      <c r="C991" s="2" t="s">
        <v>3702</v>
      </c>
      <c r="D991" s="2" t="s">
        <v>3703</v>
      </c>
      <c r="E991" s="2" t="s">
        <v>26</v>
      </c>
      <c r="F991" s="2" t="s">
        <v>7</v>
      </c>
      <c r="G991" s="4">
        <v>43563</v>
      </c>
      <c r="H991" s="2">
        <v>8000000</v>
      </c>
      <c r="I991" s="2">
        <v>553570.90650000004</v>
      </c>
    </row>
    <row r="992" spans="1:9" x14ac:dyDescent="0.25">
      <c r="A992" s="2" t="s">
        <v>9707</v>
      </c>
      <c r="B992" s="2" t="s">
        <v>9705</v>
      </c>
      <c r="C992" s="2" t="s">
        <v>9710</v>
      </c>
      <c r="D992" s="2" t="s">
        <v>9711</v>
      </c>
      <c r="E992" s="2" t="s">
        <v>26</v>
      </c>
      <c r="F992" s="2" t="s">
        <v>7</v>
      </c>
      <c r="G992" s="4">
        <v>43564</v>
      </c>
      <c r="H992" s="2">
        <v>2380400</v>
      </c>
      <c r="I992" s="2">
        <v>179719.23329999999</v>
      </c>
    </row>
    <row r="993" spans="1:9" x14ac:dyDescent="0.25">
      <c r="A993" s="2" t="s">
        <v>2887</v>
      </c>
      <c r="B993" s="2" t="s">
        <v>2886</v>
      </c>
      <c r="C993" s="2" t="s">
        <v>2888</v>
      </c>
      <c r="D993" s="2" t="s">
        <v>2889</v>
      </c>
      <c r="E993" s="2" t="s">
        <v>26</v>
      </c>
      <c r="F993" s="2" t="s">
        <v>7</v>
      </c>
      <c r="G993" s="4">
        <v>43549</v>
      </c>
      <c r="H993" s="2">
        <v>2486400</v>
      </c>
      <c r="I993" s="2">
        <v>150637.29259999999</v>
      </c>
    </row>
    <row r="994" spans="1:9" x14ac:dyDescent="0.25">
      <c r="A994" s="2" t="s">
        <v>1757</v>
      </c>
      <c r="B994" s="2" t="s">
        <v>1756</v>
      </c>
      <c r="C994" s="2" t="s">
        <v>1758</v>
      </c>
      <c r="D994" s="2" t="s">
        <v>1759</v>
      </c>
      <c r="E994" s="2" t="s">
        <v>26</v>
      </c>
      <c r="F994" s="2" t="s">
        <v>7</v>
      </c>
      <c r="G994" s="4">
        <v>43726</v>
      </c>
      <c r="H994" s="2">
        <v>502848</v>
      </c>
      <c r="I994" s="2">
        <v>42294.963300000003</v>
      </c>
    </row>
    <row r="995" spans="1:9" x14ac:dyDescent="0.25">
      <c r="A995" s="2" t="s">
        <v>10599</v>
      </c>
      <c r="B995" s="2" t="s">
        <v>10596</v>
      </c>
      <c r="C995" s="2" t="s">
        <v>10602</v>
      </c>
      <c r="D995" s="2" t="s">
        <v>10603</v>
      </c>
      <c r="E995" s="2" t="s">
        <v>26</v>
      </c>
      <c r="F995" s="2" t="s">
        <v>7</v>
      </c>
      <c r="G995" s="4">
        <v>43532</v>
      </c>
      <c r="H995" s="2">
        <v>830000</v>
      </c>
      <c r="I995" s="2">
        <v>48780.107400000001</v>
      </c>
    </row>
    <row r="996" spans="1:9" x14ac:dyDescent="0.25">
      <c r="A996" s="2" t="s">
        <v>6663</v>
      </c>
      <c r="B996" s="2" t="s">
        <v>6660</v>
      </c>
      <c r="C996" s="2" t="s">
        <v>6666</v>
      </c>
      <c r="D996" s="2" t="s">
        <v>6667</v>
      </c>
      <c r="E996" s="2" t="s">
        <v>26</v>
      </c>
      <c r="F996" s="2" t="s">
        <v>7</v>
      </c>
      <c r="G996" s="4">
        <v>43539</v>
      </c>
      <c r="H996" s="2">
        <v>3660800</v>
      </c>
      <c r="I996" s="2">
        <v>192837.40349999999</v>
      </c>
    </row>
    <row r="997" spans="1:9" x14ac:dyDescent="0.25">
      <c r="A997" s="2" t="s">
        <v>5097</v>
      </c>
      <c r="B997" s="2" t="s">
        <v>5094</v>
      </c>
      <c r="C997" s="2" t="s">
        <v>5100</v>
      </c>
      <c r="D997" s="2" t="s">
        <v>5101</v>
      </c>
      <c r="E997" s="2" t="s">
        <v>26</v>
      </c>
      <c r="F997" s="2" t="s">
        <v>7</v>
      </c>
      <c r="G997" s="4">
        <v>43563</v>
      </c>
      <c r="H997" s="2">
        <v>2129000</v>
      </c>
      <c r="I997" s="2">
        <v>161005.54629999999</v>
      </c>
    </row>
    <row r="998" spans="1:9" x14ac:dyDescent="0.25">
      <c r="A998" s="2" t="s">
        <v>328</v>
      </c>
      <c r="B998" s="2" t="s">
        <v>325</v>
      </c>
      <c r="C998" s="2" t="s">
        <v>331</v>
      </c>
      <c r="D998" s="2" t="s">
        <v>332</v>
      </c>
      <c r="E998" s="2" t="s">
        <v>26</v>
      </c>
      <c r="F998" s="2" t="s">
        <v>7</v>
      </c>
      <c r="G998" s="4">
        <v>43585</v>
      </c>
      <c r="H998" s="2">
        <v>1390000</v>
      </c>
      <c r="I998" s="2">
        <v>89084.003299999997</v>
      </c>
    </row>
    <row r="999" spans="1:9" x14ac:dyDescent="0.25">
      <c r="A999" s="2" t="s">
        <v>9453</v>
      </c>
      <c r="B999" s="2" t="s">
        <v>9452</v>
      </c>
      <c r="C999" s="2" t="s">
        <v>9454</v>
      </c>
      <c r="D999" s="2" t="s">
        <v>9455</v>
      </c>
      <c r="E999" s="2" t="s">
        <v>26</v>
      </c>
      <c r="F999" s="2" t="s">
        <v>7</v>
      </c>
      <c r="G999" s="4">
        <v>43522</v>
      </c>
      <c r="H999" s="2">
        <v>2900800</v>
      </c>
      <c r="I999" s="2">
        <v>230215.24299999999</v>
      </c>
    </row>
    <row r="1000" spans="1:9" x14ac:dyDescent="0.25">
      <c r="A1000" s="2" t="s">
        <v>6197</v>
      </c>
      <c r="B1000" s="2" t="s">
        <v>6196</v>
      </c>
      <c r="C1000" s="2" t="s">
        <v>6198</v>
      </c>
      <c r="D1000" s="2" t="s">
        <v>6199</v>
      </c>
      <c r="E1000" s="2" t="s">
        <v>26</v>
      </c>
      <c r="F1000" s="2" t="s">
        <v>7</v>
      </c>
      <c r="G1000" s="4">
        <v>43539</v>
      </c>
      <c r="H1000" s="2">
        <v>660000</v>
      </c>
      <c r="I1000" s="2">
        <v>39707.731399999997</v>
      </c>
    </row>
    <row r="1001" spans="1:9" x14ac:dyDescent="0.25">
      <c r="A1001" s="2" t="s">
        <v>6403</v>
      </c>
      <c r="B1001" s="2" t="s">
        <v>6402</v>
      </c>
      <c r="C1001" s="2" t="s">
        <v>6404</v>
      </c>
      <c r="D1001" s="2" t="s">
        <v>6405</v>
      </c>
      <c r="E1001" s="2" t="s">
        <v>26</v>
      </c>
      <c r="F1001" s="2" t="s">
        <v>7</v>
      </c>
      <c r="G1001" s="4">
        <v>43556</v>
      </c>
      <c r="H1001" s="2">
        <v>2700000</v>
      </c>
      <c r="I1001" s="2">
        <v>166451.77919999999</v>
      </c>
    </row>
    <row r="1002" spans="1:9" x14ac:dyDescent="0.25">
      <c r="A1002" s="2" t="s">
        <v>9501</v>
      </c>
      <c r="B1002" s="2" t="s">
        <v>9499</v>
      </c>
      <c r="C1002" s="2" t="s">
        <v>9504</v>
      </c>
      <c r="D1002" s="2" t="s">
        <v>9505</v>
      </c>
      <c r="E1002" s="2" t="s">
        <v>26</v>
      </c>
      <c r="F1002" s="2" t="s">
        <v>7</v>
      </c>
      <c r="G1002" s="4">
        <v>43549</v>
      </c>
      <c r="H1002" s="2">
        <v>2990000</v>
      </c>
      <c r="I1002" s="2">
        <v>216593.6845</v>
      </c>
    </row>
    <row r="1003" spans="1:9" x14ac:dyDescent="0.25">
      <c r="A1003" s="2" t="s">
        <v>1680</v>
      </c>
      <c r="B1003" s="2" t="s">
        <v>1678</v>
      </c>
      <c r="C1003" s="2" t="s">
        <v>1682</v>
      </c>
      <c r="D1003" s="2" t="s">
        <v>1683</v>
      </c>
      <c r="E1003" s="2" t="s">
        <v>26</v>
      </c>
      <c r="F1003" s="2" t="s">
        <v>7</v>
      </c>
      <c r="G1003" s="4">
        <v>43668</v>
      </c>
      <c r="H1003" s="2">
        <v>2776267</v>
      </c>
      <c r="I1003" s="2">
        <v>212456.42019999999</v>
      </c>
    </row>
    <row r="1004" spans="1:9" x14ac:dyDescent="0.25">
      <c r="A1004" s="2" t="s">
        <v>6664</v>
      </c>
      <c r="B1004" s="2" t="s">
        <v>6661</v>
      </c>
      <c r="C1004" s="2" t="s">
        <v>6668</v>
      </c>
      <c r="D1004" s="2" t="s">
        <v>6669</v>
      </c>
      <c r="E1004" s="2" t="s">
        <v>26</v>
      </c>
      <c r="F1004" s="2" t="s">
        <v>7</v>
      </c>
      <c r="G1004" s="4">
        <v>43531</v>
      </c>
      <c r="H1004" s="2">
        <v>1824000</v>
      </c>
      <c r="I1004" s="2">
        <v>143133.46479999999</v>
      </c>
    </row>
    <row r="1005" spans="1:9" x14ac:dyDescent="0.25">
      <c r="A1005" s="2" t="s">
        <v>1681</v>
      </c>
      <c r="B1005" s="2" t="s">
        <v>1679</v>
      </c>
      <c r="C1005" s="2" t="s">
        <v>1672</v>
      </c>
      <c r="D1005" s="2" t="s">
        <v>1673</v>
      </c>
      <c r="E1005" s="2" t="s">
        <v>26</v>
      </c>
      <c r="F1005" s="2" t="s">
        <v>7</v>
      </c>
      <c r="G1005" s="4">
        <v>43607</v>
      </c>
      <c r="H1005" s="2">
        <v>2100000</v>
      </c>
      <c r="I1005" s="2">
        <v>124956.68829999999</v>
      </c>
    </row>
    <row r="1006" spans="1:9" x14ac:dyDescent="0.25">
      <c r="A1006" s="2" t="s">
        <v>7645</v>
      </c>
      <c r="B1006" s="2" t="s">
        <v>7643</v>
      </c>
      <c r="C1006" s="2" t="s">
        <v>7648</v>
      </c>
      <c r="D1006" s="2" t="s">
        <v>7649</v>
      </c>
      <c r="E1006" s="2" t="s">
        <v>26</v>
      </c>
      <c r="F1006" s="2" t="s">
        <v>7</v>
      </c>
      <c r="G1006" s="4">
        <v>43508</v>
      </c>
      <c r="H1006" s="2">
        <v>9735000</v>
      </c>
      <c r="I1006" s="2">
        <v>928893.66700000002</v>
      </c>
    </row>
    <row r="1007" spans="1:9" x14ac:dyDescent="0.25">
      <c r="A1007" s="2" t="s">
        <v>2035</v>
      </c>
      <c r="B1007" s="2" t="s">
        <v>2034</v>
      </c>
      <c r="C1007" s="2" t="s">
        <v>2036</v>
      </c>
      <c r="D1007" s="2" t="s">
        <v>2037</v>
      </c>
      <c r="E1007" s="2" t="s">
        <v>26</v>
      </c>
      <c r="F1007" s="2" t="s">
        <v>7</v>
      </c>
      <c r="G1007" s="4">
        <v>43552</v>
      </c>
      <c r="H1007" s="2">
        <v>2989000</v>
      </c>
      <c r="I1007" s="2">
        <v>218028.68429999999</v>
      </c>
    </row>
    <row r="1008" spans="1:9" x14ac:dyDescent="0.25">
      <c r="A1008" s="2" t="s">
        <v>964</v>
      </c>
      <c r="B1008" s="2" t="s">
        <v>963</v>
      </c>
      <c r="C1008" s="2" t="s">
        <v>965</v>
      </c>
      <c r="D1008" s="2" t="s">
        <v>966</v>
      </c>
      <c r="E1008" s="2" t="s">
        <v>26</v>
      </c>
      <c r="F1008" s="2" t="s">
        <v>7</v>
      </c>
      <c r="G1008" s="4">
        <v>43522</v>
      </c>
      <c r="H1008" s="2">
        <v>1093100</v>
      </c>
      <c r="I1008" s="2">
        <v>83773.287800000006</v>
      </c>
    </row>
    <row r="1009" spans="1:9" x14ac:dyDescent="0.25">
      <c r="A1009" s="2" t="s">
        <v>2289</v>
      </c>
      <c r="B1009" s="2" t="s">
        <v>2288</v>
      </c>
      <c r="C1009" s="2" t="s">
        <v>2268</v>
      </c>
      <c r="D1009" s="2" t="s">
        <v>2269</v>
      </c>
      <c r="E1009" s="2" t="s">
        <v>26</v>
      </c>
      <c r="F1009" s="2" t="s">
        <v>7</v>
      </c>
      <c r="G1009" s="4">
        <v>43543</v>
      </c>
      <c r="H1009" s="2">
        <v>1700000</v>
      </c>
      <c r="I1009" s="2">
        <v>234627.87849999999</v>
      </c>
    </row>
    <row r="1010" spans="1:9" x14ac:dyDescent="0.25">
      <c r="A1010" s="2" t="s">
        <v>4891</v>
      </c>
      <c r="B1010" s="2" t="s">
        <v>4890</v>
      </c>
      <c r="C1010" s="2" t="s">
        <v>4892</v>
      </c>
      <c r="D1010" s="2" t="s">
        <v>4893</v>
      </c>
      <c r="E1010" s="2" t="s">
        <v>26</v>
      </c>
      <c r="F1010" s="2" t="s">
        <v>7</v>
      </c>
      <c r="G1010" s="4">
        <v>43622</v>
      </c>
      <c r="H1010" s="2">
        <v>1048000</v>
      </c>
      <c r="I1010" s="2">
        <v>78174.291899999997</v>
      </c>
    </row>
    <row r="1011" spans="1:9" x14ac:dyDescent="0.25">
      <c r="A1011" s="2" t="s">
        <v>462</v>
      </c>
      <c r="B1011" s="2" t="s">
        <v>461</v>
      </c>
      <c r="C1011" s="2" t="s">
        <v>463</v>
      </c>
      <c r="D1011" s="2" t="s">
        <v>464</v>
      </c>
      <c r="E1011" s="2" t="s">
        <v>26</v>
      </c>
      <c r="F1011" s="2" t="s">
        <v>7</v>
      </c>
      <c r="G1011" s="4">
        <v>43633</v>
      </c>
      <c r="H1011" s="2">
        <v>1500000</v>
      </c>
      <c r="I1011" s="2">
        <v>133042.8487</v>
      </c>
    </row>
    <row r="1012" spans="1:9" x14ac:dyDescent="0.25">
      <c r="A1012" s="2" t="s">
        <v>10693</v>
      </c>
      <c r="B1012" s="2" t="s">
        <v>10692</v>
      </c>
      <c r="C1012" s="2" t="s">
        <v>10694</v>
      </c>
      <c r="D1012" s="2" t="s">
        <v>10695</v>
      </c>
      <c r="E1012" s="2" t="s">
        <v>26</v>
      </c>
      <c r="F1012" s="2" t="s">
        <v>7</v>
      </c>
      <c r="G1012" s="4">
        <v>43579</v>
      </c>
      <c r="H1012" s="2">
        <v>500000</v>
      </c>
      <c r="I1012" s="2">
        <v>19062.7356</v>
      </c>
    </row>
    <row r="1013" spans="1:9" x14ac:dyDescent="0.25">
      <c r="A1013" s="2" t="s">
        <v>5149</v>
      </c>
      <c r="B1013" s="2" t="s">
        <v>5147</v>
      </c>
      <c r="C1013" s="2" t="s">
        <v>5152</v>
      </c>
      <c r="D1013" s="2" t="s">
        <v>5153</v>
      </c>
      <c r="E1013" s="2" t="s">
        <v>26</v>
      </c>
      <c r="F1013" s="2" t="s">
        <v>7</v>
      </c>
      <c r="G1013" s="4">
        <v>43612</v>
      </c>
      <c r="H1013" s="2">
        <v>1079000</v>
      </c>
      <c r="I1013" s="2">
        <v>66613.986399999994</v>
      </c>
    </row>
    <row r="1014" spans="1:9" x14ac:dyDescent="0.25">
      <c r="A1014" s="2" t="s">
        <v>9328</v>
      </c>
      <c r="B1014" s="2" t="s">
        <v>9327</v>
      </c>
      <c r="C1014" s="2" t="s">
        <v>9329</v>
      </c>
      <c r="D1014" s="2" t="s">
        <v>9330</v>
      </c>
      <c r="E1014" s="2" t="s">
        <v>26</v>
      </c>
      <c r="F1014" s="2" t="s">
        <v>7</v>
      </c>
      <c r="G1014" s="4">
        <v>43563</v>
      </c>
      <c r="H1014" s="2">
        <v>9350000</v>
      </c>
      <c r="I1014" s="2">
        <v>972835.33330000006</v>
      </c>
    </row>
    <row r="1015" spans="1:9" x14ac:dyDescent="0.25">
      <c r="A1015" s="2" t="s">
        <v>7384</v>
      </c>
      <c r="B1015" s="2" t="s">
        <v>7383</v>
      </c>
      <c r="C1015" s="2" t="s">
        <v>7385</v>
      </c>
      <c r="D1015" s="2" t="s">
        <v>7386</v>
      </c>
      <c r="E1015" s="2" t="s">
        <v>26</v>
      </c>
      <c r="F1015" s="2" t="s">
        <v>7</v>
      </c>
      <c r="G1015" s="4">
        <v>43530</v>
      </c>
      <c r="H1015" s="2">
        <v>783000</v>
      </c>
      <c r="I1015" s="2">
        <v>47600.195500000002</v>
      </c>
    </row>
    <row r="1016" spans="1:9" x14ac:dyDescent="0.25">
      <c r="A1016" s="2" t="s">
        <v>6665</v>
      </c>
      <c r="B1016" s="2" t="s">
        <v>6662</v>
      </c>
      <c r="C1016" s="2" t="s">
        <v>6656</v>
      </c>
      <c r="D1016" s="2" t="s">
        <v>6657</v>
      </c>
      <c r="E1016" s="2" t="s">
        <v>26</v>
      </c>
      <c r="F1016" s="2" t="s">
        <v>7</v>
      </c>
      <c r="G1016" s="4">
        <v>43531</v>
      </c>
      <c r="H1016" s="2">
        <v>2260000</v>
      </c>
      <c r="I1016" s="2">
        <v>207924.82380000001</v>
      </c>
    </row>
    <row r="1017" spans="1:9" x14ac:dyDescent="0.25">
      <c r="A1017" s="2" t="s">
        <v>4588</v>
      </c>
      <c r="B1017" s="2" t="s">
        <v>4587</v>
      </c>
      <c r="C1017" s="2" t="s">
        <v>4589</v>
      </c>
      <c r="D1017" s="2" t="s">
        <v>4590</v>
      </c>
      <c r="E1017" s="2" t="s">
        <v>26</v>
      </c>
      <c r="F1017" s="2" t="s">
        <v>7</v>
      </c>
      <c r="G1017" s="4">
        <v>43552</v>
      </c>
      <c r="H1017" s="2">
        <v>1550000</v>
      </c>
      <c r="I1017" s="2">
        <v>90949.416700000002</v>
      </c>
    </row>
    <row r="1018" spans="1:9" x14ac:dyDescent="0.25">
      <c r="A1018" s="2" t="s">
        <v>5395</v>
      </c>
      <c r="B1018" s="2" t="s">
        <v>5394</v>
      </c>
      <c r="C1018" s="2" t="s">
        <v>5396</v>
      </c>
      <c r="D1018" s="2" t="s">
        <v>5397</v>
      </c>
      <c r="E1018" s="2" t="s">
        <v>26</v>
      </c>
      <c r="F1018" s="2" t="s">
        <v>7</v>
      </c>
      <c r="G1018" s="4">
        <v>43556</v>
      </c>
      <c r="H1018" s="2">
        <v>4190000</v>
      </c>
      <c r="I1018" s="2">
        <v>249671.12789999999</v>
      </c>
    </row>
    <row r="1019" spans="1:9" x14ac:dyDescent="0.25">
      <c r="A1019" s="2" t="s">
        <v>3500</v>
      </c>
      <c r="B1019" s="2" t="s">
        <v>3499</v>
      </c>
      <c r="C1019" s="2" t="s">
        <v>3501</v>
      </c>
      <c r="D1019" s="2" t="s">
        <v>3502</v>
      </c>
      <c r="E1019" s="2" t="s">
        <v>26</v>
      </c>
      <c r="F1019" s="2" t="s">
        <v>7</v>
      </c>
      <c r="G1019" s="4">
        <v>43521</v>
      </c>
      <c r="H1019" s="2">
        <v>4099000</v>
      </c>
      <c r="I1019" s="2">
        <v>243487.5134</v>
      </c>
    </row>
    <row r="1020" spans="1:9" x14ac:dyDescent="0.25">
      <c r="A1020" s="2" t="s">
        <v>9761</v>
      </c>
      <c r="B1020" s="2" t="s">
        <v>9760</v>
      </c>
      <c r="C1020" s="2" t="s">
        <v>9742</v>
      </c>
      <c r="D1020" s="2" t="s">
        <v>9743</v>
      </c>
      <c r="E1020" s="2" t="s">
        <v>26</v>
      </c>
      <c r="F1020" s="2" t="s">
        <v>7</v>
      </c>
      <c r="G1020" s="4">
        <v>43530</v>
      </c>
      <c r="H1020" s="2">
        <v>1570348</v>
      </c>
      <c r="I1020" s="2">
        <v>72167.870599999995</v>
      </c>
    </row>
    <row r="1021" spans="1:9" x14ac:dyDescent="0.25">
      <c r="A1021" s="2" t="s">
        <v>687</v>
      </c>
      <c r="B1021" s="2" t="s">
        <v>686</v>
      </c>
      <c r="C1021" s="2" t="s">
        <v>688</v>
      </c>
      <c r="D1021" s="2" t="s">
        <v>689</v>
      </c>
      <c r="E1021" s="2" t="s">
        <v>26</v>
      </c>
      <c r="F1021" s="2" t="s">
        <v>7</v>
      </c>
      <c r="G1021" s="4">
        <v>43523</v>
      </c>
      <c r="H1021" s="2">
        <v>1336000</v>
      </c>
      <c r="I1021" s="2">
        <v>81090.366299999994</v>
      </c>
    </row>
    <row r="1022" spans="1:9" x14ac:dyDescent="0.25">
      <c r="A1022" s="2" t="s">
        <v>6731</v>
      </c>
      <c r="B1022" s="2" t="s">
        <v>6729</v>
      </c>
      <c r="C1022" s="2" t="s">
        <v>6732</v>
      </c>
      <c r="D1022" s="2" t="s">
        <v>6733</v>
      </c>
      <c r="E1022" s="2" t="s">
        <v>26</v>
      </c>
      <c r="F1022" s="2" t="s">
        <v>7</v>
      </c>
      <c r="G1022" s="4">
        <v>43535</v>
      </c>
      <c r="H1022" s="2">
        <v>2190000</v>
      </c>
      <c r="I1022" s="2">
        <v>172304.28479999999</v>
      </c>
    </row>
    <row r="1023" spans="1:9" x14ac:dyDescent="0.25">
      <c r="A1023" s="2" t="s">
        <v>2963</v>
      </c>
      <c r="B1023" s="2" t="s">
        <v>2962</v>
      </c>
      <c r="C1023" s="2" t="s">
        <v>2964</v>
      </c>
      <c r="D1023" s="2" t="s">
        <v>2965</v>
      </c>
      <c r="E1023" s="2" t="s">
        <v>26</v>
      </c>
      <c r="F1023" s="2" t="s">
        <v>7</v>
      </c>
      <c r="G1023" s="4">
        <v>43545</v>
      </c>
      <c r="H1023" s="2">
        <v>1530000</v>
      </c>
      <c r="I1023" s="2">
        <v>93233.327000000005</v>
      </c>
    </row>
    <row r="1024" spans="1:9" x14ac:dyDescent="0.25">
      <c r="A1024" s="2" t="s">
        <v>5714</v>
      </c>
      <c r="B1024" s="2" t="s">
        <v>5710</v>
      </c>
      <c r="C1024" s="2" t="s">
        <v>5718</v>
      </c>
      <c r="D1024" s="2" t="s">
        <v>5719</v>
      </c>
      <c r="E1024" s="2" t="s">
        <v>26</v>
      </c>
      <c r="F1024" s="2" t="s">
        <v>7</v>
      </c>
      <c r="G1024" s="4">
        <v>43549</v>
      </c>
      <c r="H1024" s="2">
        <v>360500</v>
      </c>
      <c r="I1024" s="2">
        <v>28582.473000000002</v>
      </c>
    </row>
    <row r="1025" spans="1:9" x14ac:dyDescent="0.25">
      <c r="A1025" s="2" t="s">
        <v>8343</v>
      </c>
      <c r="B1025" s="2" t="s">
        <v>8342</v>
      </c>
      <c r="C1025" s="2" t="s">
        <v>8344</v>
      </c>
      <c r="D1025" s="2" t="s">
        <v>8345</v>
      </c>
      <c r="E1025" s="2" t="s">
        <v>26</v>
      </c>
      <c r="F1025" s="2" t="s">
        <v>7</v>
      </c>
      <c r="G1025" s="4">
        <v>43768</v>
      </c>
      <c r="H1025" s="2">
        <v>415060.2</v>
      </c>
      <c r="I1025" s="2">
        <v>24181.9797</v>
      </c>
    </row>
    <row r="1026" spans="1:9" x14ac:dyDescent="0.25">
      <c r="A1026" s="2" t="s">
        <v>6845</v>
      </c>
      <c r="B1026" s="2" t="s">
        <v>6843</v>
      </c>
      <c r="C1026" s="2" t="s">
        <v>6848</v>
      </c>
      <c r="D1026" s="2" t="s">
        <v>6849</v>
      </c>
      <c r="E1026" s="2" t="s">
        <v>26</v>
      </c>
      <c r="F1026" s="2" t="s">
        <v>7</v>
      </c>
      <c r="G1026" s="4">
        <v>43580</v>
      </c>
      <c r="H1026" s="2">
        <v>1963176</v>
      </c>
      <c r="I1026" s="2">
        <v>135014.95939999999</v>
      </c>
    </row>
    <row r="1027" spans="1:9" x14ac:dyDescent="0.25">
      <c r="A1027" s="2" t="s">
        <v>9512</v>
      </c>
      <c r="B1027" s="2" t="s">
        <v>9510</v>
      </c>
      <c r="C1027" s="2" t="s">
        <v>9514</v>
      </c>
      <c r="D1027" s="2" t="s">
        <v>9515</v>
      </c>
      <c r="E1027" s="2" t="s">
        <v>26</v>
      </c>
      <c r="F1027" s="2" t="s">
        <v>7</v>
      </c>
      <c r="G1027" s="4">
        <v>43507</v>
      </c>
      <c r="H1027" s="2">
        <v>1500000</v>
      </c>
      <c r="I1027" s="2">
        <v>62967.6731</v>
      </c>
    </row>
    <row r="1028" spans="1:9" x14ac:dyDescent="0.25">
      <c r="A1028" s="2" t="s">
        <v>7478</v>
      </c>
      <c r="B1028" s="2" t="s">
        <v>7477</v>
      </c>
      <c r="C1028" s="2" t="s">
        <v>7479</v>
      </c>
      <c r="D1028" s="2" t="s">
        <v>7480</v>
      </c>
      <c r="E1028" s="2" t="s">
        <v>26</v>
      </c>
      <c r="F1028" s="2" t="s">
        <v>7</v>
      </c>
      <c r="G1028" s="4">
        <v>43539</v>
      </c>
      <c r="H1028" s="2">
        <v>1200000</v>
      </c>
      <c r="I1028" s="2">
        <v>83677.096900000004</v>
      </c>
    </row>
    <row r="1029" spans="1:9" x14ac:dyDescent="0.25">
      <c r="A1029" s="2" t="s">
        <v>5829</v>
      </c>
      <c r="B1029" s="2" t="s">
        <v>5828</v>
      </c>
      <c r="C1029" s="2" t="s">
        <v>5830</v>
      </c>
      <c r="D1029" s="2" t="s">
        <v>5831</v>
      </c>
      <c r="E1029" s="2" t="s">
        <v>26</v>
      </c>
      <c r="F1029" s="2" t="s">
        <v>7</v>
      </c>
      <c r="G1029" s="4">
        <v>43655</v>
      </c>
      <c r="H1029" s="2">
        <v>2156500</v>
      </c>
      <c r="I1029" s="2">
        <v>164057.864</v>
      </c>
    </row>
    <row r="1030" spans="1:9" x14ac:dyDescent="0.25">
      <c r="A1030" s="2" t="s">
        <v>5099</v>
      </c>
      <c r="B1030" s="2" t="s">
        <v>5096</v>
      </c>
      <c r="C1030" s="2" t="s">
        <v>5104</v>
      </c>
      <c r="D1030" s="2" t="s">
        <v>5105</v>
      </c>
      <c r="E1030" s="2" t="s">
        <v>26</v>
      </c>
      <c r="F1030" s="2" t="s">
        <v>7</v>
      </c>
      <c r="G1030" s="4">
        <v>43563</v>
      </c>
      <c r="H1030" s="2">
        <v>1838900</v>
      </c>
      <c r="I1030" s="2">
        <v>204568.6047</v>
      </c>
    </row>
    <row r="1031" spans="1:9" x14ac:dyDescent="0.25">
      <c r="A1031" s="2" t="s">
        <v>8703</v>
      </c>
      <c r="B1031" s="2" t="s">
        <v>8701</v>
      </c>
      <c r="C1031" s="2" t="s">
        <v>8698</v>
      </c>
      <c r="D1031" s="2" t="s">
        <v>8699</v>
      </c>
      <c r="E1031" s="2" t="s">
        <v>26</v>
      </c>
      <c r="F1031" s="2" t="s">
        <v>7</v>
      </c>
      <c r="G1031" s="4">
        <v>43503</v>
      </c>
      <c r="H1031" s="2">
        <v>1215000</v>
      </c>
      <c r="I1031" s="2">
        <v>125478.99219999999</v>
      </c>
    </row>
    <row r="1032" spans="1:9" x14ac:dyDescent="0.25">
      <c r="A1032" s="2" t="s">
        <v>647</v>
      </c>
      <c r="B1032" s="2" t="s">
        <v>646</v>
      </c>
      <c r="C1032" s="2" t="s">
        <v>648</v>
      </c>
      <c r="D1032" s="2" t="s">
        <v>649</v>
      </c>
      <c r="E1032" s="2" t="s">
        <v>26</v>
      </c>
      <c r="F1032" s="2" t="s">
        <v>7</v>
      </c>
      <c r="G1032" s="4">
        <v>43578</v>
      </c>
      <c r="H1032" s="2">
        <v>863998</v>
      </c>
      <c r="I1032" s="2">
        <v>65341.594400000002</v>
      </c>
    </row>
    <row r="1033" spans="1:9" x14ac:dyDescent="0.25">
      <c r="A1033" s="2" t="s">
        <v>9779</v>
      </c>
      <c r="B1033" s="2" t="s">
        <v>9778</v>
      </c>
      <c r="C1033" s="2" t="s">
        <v>9780</v>
      </c>
      <c r="D1033" s="2" t="s">
        <v>9781</v>
      </c>
      <c r="E1033" s="2" t="s">
        <v>26</v>
      </c>
      <c r="F1033" s="2" t="s">
        <v>7</v>
      </c>
      <c r="G1033" s="4">
        <v>43616</v>
      </c>
      <c r="H1033" s="2">
        <v>750500</v>
      </c>
      <c r="I1033" s="2">
        <v>51693.131399999998</v>
      </c>
    </row>
    <row r="1034" spans="1:9" x14ac:dyDescent="0.25">
      <c r="A1034" s="2" t="s">
        <v>10069</v>
      </c>
      <c r="B1034" s="2" t="s">
        <v>10068</v>
      </c>
      <c r="C1034" s="2" t="s">
        <v>10038</v>
      </c>
      <c r="D1034" s="2" t="s">
        <v>10039</v>
      </c>
      <c r="E1034" s="2" t="s">
        <v>26</v>
      </c>
      <c r="F1034" s="2" t="s">
        <v>7</v>
      </c>
      <c r="G1034" s="4">
        <v>43495</v>
      </c>
      <c r="H1034" s="2">
        <v>2236500</v>
      </c>
      <c r="I1034" s="2">
        <v>222559.31570000001</v>
      </c>
    </row>
    <row r="1035" spans="1:9" x14ac:dyDescent="0.25">
      <c r="A1035" s="2" t="s">
        <v>3426</v>
      </c>
      <c r="B1035" s="2" t="s">
        <v>3425</v>
      </c>
      <c r="C1035" s="2" t="s">
        <v>3427</v>
      </c>
      <c r="D1035" s="2" t="s">
        <v>3428</v>
      </c>
      <c r="E1035" s="2" t="s">
        <v>26</v>
      </c>
      <c r="F1035" s="2" t="s">
        <v>7</v>
      </c>
      <c r="G1035" s="4">
        <v>43594</v>
      </c>
      <c r="H1035" s="2">
        <v>4048740</v>
      </c>
      <c r="I1035" s="2">
        <v>431118.24160000001</v>
      </c>
    </row>
    <row r="1036" spans="1:9" x14ac:dyDescent="0.25">
      <c r="A1036" s="2" t="s">
        <v>5627</v>
      </c>
      <c r="B1036" s="2" t="s">
        <v>5626</v>
      </c>
      <c r="C1036" s="2" t="s">
        <v>5628</v>
      </c>
      <c r="D1036" s="2" t="s">
        <v>5629</v>
      </c>
      <c r="E1036" s="2" t="s">
        <v>26</v>
      </c>
      <c r="F1036" s="2" t="s">
        <v>7</v>
      </c>
      <c r="G1036" s="4">
        <v>43552</v>
      </c>
      <c r="H1036" s="2">
        <v>2757156</v>
      </c>
      <c r="I1036" s="2">
        <v>290268.18790000002</v>
      </c>
    </row>
    <row r="1037" spans="1:9" x14ac:dyDescent="0.25">
      <c r="A1037" s="2" t="s">
        <v>6307</v>
      </c>
      <c r="B1037" s="2" t="s">
        <v>6306</v>
      </c>
      <c r="C1037" s="2" t="s">
        <v>6308</v>
      </c>
      <c r="D1037" s="2" t="s">
        <v>6309</v>
      </c>
      <c r="E1037" s="2" t="s">
        <v>26</v>
      </c>
      <c r="F1037" s="2" t="s">
        <v>7</v>
      </c>
      <c r="G1037" s="4">
        <v>43563</v>
      </c>
      <c r="H1037" s="2">
        <v>3210000</v>
      </c>
      <c r="I1037" s="2">
        <v>235046.03539999999</v>
      </c>
    </row>
    <row r="1038" spans="1:9" x14ac:dyDescent="0.25">
      <c r="A1038" s="2" t="s">
        <v>9513</v>
      </c>
      <c r="B1038" s="2" t="s">
        <v>9511</v>
      </c>
      <c r="C1038" s="2" t="s">
        <v>9516</v>
      </c>
      <c r="D1038" s="2" t="s">
        <v>9517</v>
      </c>
      <c r="E1038" s="2" t="s">
        <v>26</v>
      </c>
      <c r="F1038" s="2" t="s">
        <v>7</v>
      </c>
      <c r="G1038" s="4">
        <v>43544</v>
      </c>
      <c r="H1038" s="2">
        <v>1283400</v>
      </c>
      <c r="I1038" s="2">
        <v>141186.878</v>
      </c>
    </row>
    <row r="1039" spans="1:9" x14ac:dyDescent="0.25">
      <c r="A1039" s="2" t="s">
        <v>4329</v>
      </c>
      <c r="B1039" s="2" t="s">
        <v>4326</v>
      </c>
      <c r="C1039" s="2" t="s">
        <v>4331</v>
      </c>
      <c r="D1039" s="2" t="s">
        <v>4332</v>
      </c>
      <c r="E1039" s="2" t="s">
        <v>26</v>
      </c>
      <c r="F1039" s="2" t="s">
        <v>7</v>
      </c>
      <c r="G1039" s="4">
        <v>43563</v>
      </c>
      <c r="H1039" s="2">
        <v>685040</v>
      </c>
      <c r="I1039" s="2">
        <v>93130.040299999993</v>
      </c>
    </row>
    <row r="1040" spans="1:9" x14ac:dyDescent="0.25">
      <c r="A1040" s="2" t="s">
        <v>820</v>
      </c>
      <c r="B1040" s="2" t="s">
        <v>818</v>
      </c>
      <c r="C1040" s="2" t="s">
        <v>821</v>
      </c>
      <c r="D1040" s="2" t="s">
        <v>822</v>
      </c>
      <c r="E1040" s="2" t="s">
        <v>26</v>
      </c>
      <c r="F1040" s="2" t="s">
        <v>7</v>
      </c>
      <c r="G1040" s="4">
        <v>43539</v>
      </c>
      <c r="H1040" s="2">
        <v>5220800</v>
      </c>
      <c r="I1040" s="2">
        <v>379987.42550000001</v>
      </c>
    </row>
    <row r="1041" spans="1:9" x14ac:dyDescent="0.25">
      <c r="A1041" s="2" t="s">
        <v>2007</v>
      </c>
      <c r="B1041" s="2" t="s">
        <v>2006</v>
      </c>
      <c r="C1041" s="2" t="s">
        <v>2008</v>
      </c>
      <c r="D1041" s="2" t="s">
        <v>2009</v>
      </c>
      <c r="E1041" s="2" t="s">
        <v>26</v>
      </c>
      <c r="F1041" s="2" t="s">
        <v>7</v>
      </c>
      <c r="G1041" s="4">
        <v>43552</v>
      </c>
      <c r="H1041" s="2">
        <v>925000</v>
      </c>
      <c r="I1041" s="2">
        <v>61735.196499999998</v>
      </c>
    </row>
    <row r="1042" spans="1:9" x14ac:dyDescent="0.25">
      <c r="A1042" s="2" t="s">
        <v>3885</v>
      </c>
      <c r="B1042" s="2" t="s">
        <v>3883</v>
      </c>
      <c r="C1042" s="2" t="s">
        <v>3886</v>
      </c>
      <c r="D1042" s="2" t="s">
        <v>3887</v>
      </c>
      <c r="E1042" s="2" t="s">
        <v>26</v>
      </c>
      <c r="F1042" s="2" t="s">
        <v>7</v>
      </c>
      <c r="G1042" s="4">
        <v>43626</v>
      </c>
      <c r="H1042" s="2">
        <v>3250000</v>
      </c>
      <c r="I1042" s="2">
        <v>215732.92310000001</v>
      </c>
    </row>
    <row r="1043" spans="1:9" x14ac:dyDescent="0.25">
      <c r="A1043" s="2" t="s">
        <v>3884</v>
      </c>
      <c r="B1043" s="2" t="s">
        <v>3882</v>
      </c>
      <c r="C1043" s="2" t="s">
        <v>3886</v>
      </c>
      <c r="D1043" s="2" t="s">
        <v>3887</v>
      </c>
      <c r="E1043" s="2" t="s">
        <v>26</v>
      </c>
      <c r="F1043" s="2" t="s">
        <v>7</v>
      </c>
      <c r="G1043" s="4">
        <v>43626</v>
      </c>
      <c r="H1043" s="2">
        <v>2085500</v>
      </c>
      <c r="I1043" s="2">
        <v>138435.78200000001</v>
      </c>
    </row>
    <row r="1044" spans="1:9" x14ac:dyDescent="0.25">
      <c r="A1044" s="2" t="s">
        <v>1437</v>
      </c>
      <c r="B1044" s="2" t="s">
        <v>1436</v>
      </c>
      <c r="C1044" s="2" t="s">
        <v>1438</v>
      </c>
      <c r="D1044" s="2" t="s">
        <v>1439</v>
      </c>
      <c r="E1044" s="2" t="s">
        <v>26</v>
      </c>
      <c r="F1044" s="2" t="s">
        <v>7</v>
      </c>
      <c r="G1044" s="4">
        <v>43579</v>
      </c>
      <c r="H1044" s="2">
        <v>780000</v>
      </c>
      <c r="I1044" s="2">
        <v>47368.689400000003</v>
      </c>
    </row>
    <row r="1045" spans="1:9" x14ac:dyDescent="0.25">
      <c r="A1045" s="2" t="s">
        <v>8445</v>
      </c>
      <c r="B1045" s="2" t="s">
        <v>8444</v>
      </c>
      <c r="C1045" s="2" t="s">
        <v>8322</v>
      </c>
      <c r="D1045" s="2" t="s">
        <v>8323</v>
      </c>
      <c r="E1045" s="2" t="s">
        <v>26</v>
      </c>
      <c r="F1045" s="2" t="s">
        <v>7</v>
      </c>
      <c r="G1045" s="4">
        <v>43552</v>
      </c>
      <c r="H1045" s="2">
        <v>2300000</v>
      </c>
      <c r="I1045" s="2">
        <v>179107.5491</v>
      </c>
    </row>
    <row r="1046" spans="1:9" x14ac:dyDescent="0.25">
      <c r="A1046" s="2" t="s">
        <v>11389</v>
      </c>
      <c r="B1046" s="2" t="s">
        <v>11388</v>
      </c>
      <c r="C1046" s="2" t="s">
        <v>11390</v>
      </c>
      <c r="D1046" s="2" t="s">
        <v>11391</v>
      </c>
      <c r="E1046" s="2" t="s">
        <v>26</v>
      </c>
      <c r="F1046" s="2" t="s">
        <v>7</v>
      </c>
      <c r="G1046" s="4">
        <v>43594</v>
      </c>
      <c r="H1046" s="2">
        <v>3389000</v>
      </c>
      <c r="I1046" s="2">
        <v>412106.99619999999</v>
      </c>
    </row>
    <row r="1047" spans="1:9" x14ac:dyDescent="0.25">
      <c r="A1047" s="2" t="s">
        <v>5350</v>
      </c>
      <c r="B1047" s="2" t="s">
        <v>5348</v>
      </c>
      <c r="C1047" s="2" t="s">
        <v>5352</v>
      </c>
      <c r="D1047" s="2" t="s">
        <v>5353</v>
      </c>
      <c r="E1047" s="2" t="s">
        <v>26</v>
      </c>
      <c r="F1047" s="2" t="s">
        <v>7</v>
      </c>
      <c r="G1047" s="4">
        <v>43531</v>
      </c>
      <c r="H1047" s="2">
        <v>2500000</v>
      </c>
      <c r="I1047" s="2">
        <v>217879.1488</v>
      </c>
    </row>
    <row r="1048" spans="1:9" x14ac:dyDescent="0.25">
      <c r="A1048" s="2" t="s">
        <v>5379</v>
      </c>
      <c r="B1048" s="2" t="s">
        <v>5376</v>
      </c>
      <c r="C1048" s="2" t="s">
        <v>5382</v>
      </c>
      <c r="D1048" s="2" t="s">
        <v>5383</v>
      </c>
      <c r="E1048" s="2" t="s">
        <v>26</v>
      </c>
      <c r="F1048" s="2" t="s">
        <v>7</v>
      </c>
      <c r="G1048" s="4">
        <v>43546</v>
      </c>
      <c r="H1048" s="2">
        <v>365600</v>
      </c>
      <c r="I1048" s="2">
        <v>23732.3253</v>
      </c>
    </row>
    <row r="1049" spans="1:9" x14ac:dyDescent="0.25">
      <c r="A1049" s="2" t="s">
        <v>6419</v>
      </c>
      <c r="B1049" s="2" t="s">
        <v>6418</v>
      </c>
      <c r="C1049" s="2" t="s">
        <v>6420</v>
      </c>
      <c r="D1049" s="2" t="s">
        <v>6421</v>
      </c>
      <c r="E1049" s="2" t="s">
        <v>26</v>
      </c>
      <c r="F1049" s="2" t="s">
        <v>7</v>
      </c>
      <c r="G1049" s="4">
        <v>43635</v>
      </c>
      <c r="H1049" s="2">
        <v>760500</v>
      </c>
      <c r="I1049" s="2">
        <v>64558.882299999997</v>
      </c>
    </row>
    <row r="1050" spans="1:9" x14ac:dyDescent="0.25">
      <c r="A1050" s="2" t="s">
        <v>1789</v>
      </c>
      <c r="B1050" s="2" t="s">
        <v>1788</v>
      </c>
      <c r="C1050" s="2" t="s">
        <v>1790</v>
      </c>
      <c r="D1050" s="2" t="s">
        <v>1791</v>
      </c>
      <c r="E1050" s="2" t="s">
        <v>26</v>
      </c>
      <c r="F1050" s="2" t="s">
        <v>7</v>
      </c>
      <c r="G1050" s="4">
        <v>43594</v>
      </c>
      <c r="H1050" s="2">
        <v>432000</v>
      </c>
      <c r="I1050" s="2">
        <v>39903.080900000001</v>
      </c>
    </row>
    <row r="1051" spans="1:9" x14ac:dyDescent="0.25">
      <c r="A1051" s="2" t="s">
        <v>9913</v>
      </c>
      <c r="B1051" s="2" t="s">
        <v>9912</v>
      </c>
      <c r="C1051" s="2" t="s">
        <v>9914</v>
      </c>
      <c r="D1051" s="2" t="s">
        <v>9915</v>
      </c>
      <c r="E1051" s="2" t="s">
        <v>26</v>
      </c>
      <c r="F1051" s="2" t="s">
        <v>7</v>
      </c>
      <c r="G1051" s="4">
        <v>43552</v>
      </c>
      <c r="H1051" s="2">
        <v>1850000</v>
      </c>
      <c r="I1051" s="2">
        <v>280782.83970000001</v>
      </c>
    </row>
    <row r="1052" spans="1:9" x14ac:dyDescent="0.25">
      <c r="A1052" s="2" t="s">
        <v>1026</v>
      </c>
      <c r="B1052" s="2" t="s">
        <v>1025</v>
      </c>
      <c r="C1052" s="2" t="s">
        <v>1023</v>
      </c>
      <c r="D1052" s="2" t="s">
        <v>1024</v>
      </c>
      <c r="E1052" s="2" t="s">
        <v>26</v>
      </c>
      <c r="F1052" s="2" t="s">
        <v>7</v>
      </c>
      <c r="G1052" s="4">
        <v>43530</v>
      </c>
      <c r="H1052" s="2">
        <v>2100000</v>
      </c>
      <c r="I1052" s="2">
        <v>155098.0913</v>
      </c>
    </row>
    <row r="1053" spans="1:9" x14ac:dyDescent="0.25">
      <c r="A1053" s="2" t="s">
        <v>224</v>
      </c>
      <c r="B1053" s="2" t="s">
        <v>223</v>
      </c>
      <c r="C1053" s="2" t="s">
        <v>225</v>
      </c>
      <c r="D1053" s="2" t="s">
        <v>226</v>
      </c>
      <c r="E1053" s="2" t="s">
        <v>26</v>
      </c>
      <c r="F1053" s="2" t="s">
        <v>7</v>
      </c>
      <c r="G1053" s="4">
        <v>43570</v>
      </c>
      <c r="H1053" s="2">
        <v>174353</v>
      </c>
      <c r="I1053" s="2">
        <v>6319.0541999999996</v>
      </c>
    </row>
    <row r="1054" spans="1:9" x14ac:dyDescent="0.25">
      <c r="A1054" s="2" t="s">
        <v>8049</v>
      </c>
      <c r="B1054" s="2" t="s">
        <v>8048</v>
      </c>
      <c r="C1054" s="2" t="s">
        <v>8050</v>
      </c>
      <c r="D1054" s="2" t="s">
        <v>8051</v>
      </c>
      <c r="E1054" s="2" t="s">
        <v>26</v>
      </c>
      <c r="F1054" s="2" t="s">
        <v>7</v>
      </c>
      <c r="G1054" s="4">
        <v>43616</v>
      </c>
      <c r="H1054" s="2">
        <v>1997300</v>
      </c>
      <c r="I1054" s="2">
        <v>166329.02910000001</v>
      </c>
    </row>
    <row r="1055" spans="1:9" x14ac:dyDescent="0.25">
      <c r="A1055" s="2" t="s">
        <v>5351</v>
      </c>
      <c r="B1055" s="2" t="s">
        <v>5349</v>
      </c>
      <c r="C1055" s="2" t="s">
        <v>5354</v>
      </c>
      <c r="D1055" s="2" t="s">
        <v>5355</v>
      </c>
      <c r="E1055" s="2" t="s">
        <v>26</v>
      </c>
      <c r="F1055" s="2" t="s">
        <v>7</v>
      </c>
      <c r="G1055" s="4">
        <v>43530</v>
      </c>
      <c r="H1055" s="2">
        <v>2470512</v>
      </c>
      <c r="I1055" s="2">
        <v>182462.52160000001</v>
      </c>
    </row>
    <row r="1056" spans="1:9" x14ac:dyDescent="0.25">
      <c r="A1056" s="2" t="s">
        <v>2201</v>
      </c>
      <c r="B1056" s="2" t="s">
        <v>2200</v>
      </c>
      <c r="C1056" s="2" t="s">
        <v>2202</v>
      </c>
      <c r="D1056" s="2" t="s">
        <v>2203</v>
      </c>
      <c r="E1056" s="2" t="s">
        <v>26</v>
      </c>
      <c r="F1056" s="2" t="s">
        <v>7</v>
      </c>
      <c r="G1056" s="4">
        <v>43607</v>
      </c>
      <c r="H1056" s="2">
        <v>3390000</v>
      </c>
      <c r="I1056" s="2">
        <v>202592.47289999999</v>
      </c>
    </row>
    <row r="1057" spans="1:9" x14ac:dyDescent="0.25">
      <c r="A1057" s="2" t="s">
        <v>8562</v>
      </c>
      <c r="B1057" s="2" t="s">
        <v>8561</v>
      </c>
      <c r="C1057" s="2" t="s">
        <v>8563</v>
      </c>
      <c r="D1057" s="2" t="s">
        <v>8564</v>
      </c>
      <c r="E1057" s="2" t="s">
        <v>26</v>
      </c>
      <c r="F1057" s="2" t="s">
        <v>7</v>
      </c>
      <c r="G1057" s="4">
        <v>43579</v>
      </c>
      <c r="H1057" s="2">
        <v>700000</v>
      </c>
      <c r="I1057" s="2">
        <v>35629.357100000001</v>
      </c>
    </row>
    <row r="1058" spans="1:9" x14ac:dyDescent="0.25">
      <c r="A1058" s="2" t="s">
        <v>414</v>
      </c>
      <c r="B1058" s="2" t="s">
        <v>413</v>
      </c>
      <c r="C1058" s="2" t="s">
        <v>415</v>
      </c>
      <c r="D1058" s="2" t="s">
        <v>416</v>
      </c>
      <c r="E1058" s="2" t="s">
        <v>26</v>
      </c>
      <c r="F1058" s="2" t="s">
        <v>7</v>
      </c>
      <c r="G1058" s="4">
        <v>43530</v>
      </c>
      <c r="H1058" s="2">
        <v>2250000</v>
      </c>
      <c r="I1058" s="2">
        <v>145660.0202</v>
      </c>
    </row>
    <row r="1059" spans="1:9" x14ac:dyDescent="0.25">
      <c r="A1059" s="2" t="s">
        <v>8283</v>
      </c>
      <c r="B1059" s="2" t="s">
        <v>8282</v>
      </c>
      <c r="C1059" s="2" t="s">
        <v>8170</v>
      </c>
      <c r="D1059" s="2" t="s">
        <v>8171</v>
      </c>
      <c r="E1059" s="2" t="s">
        <v>26</v>
      </c>
      <c r="F1059" s="2" t="s">
        <v>7</v>
      </c>
      <c r="G1059" s="4">
        <v>43539</v>
      </c>
      <c r="H1059" s="2">
        <v>1714000</v>
      </c>
      <c r="I1059" s="2">
        <v>102521.86410000001</v>
      </c>
    </row>
    <row r="1060" spans="1:9" x14ac:dyDescent="0.25">
      <c r="A1060" s="2" t="s">
        <v>4330</v>
      </c>
      <c r="B1060" s="2" t="s">
        <v>4327</v>
      </c>
      <c r="C1060" s="2" t="s">
        <v>4333</v>
      </c>
      <c r="D1060" s="2" t="s">
        <v>4334</v>
      </c>
      <c r="E1060" s="2" t="s">
        <v>26</v>
      </c>
      <c r="F1060" s="2" t="s">
        <v>7</v>
      </c>
      <c r="G1060" s="4">
        <v>43635</v>
      </c>
      <c r="H1060" s="2">
        <v>2528300</v>
      </c>
      <c r="I1060" s="2">
        <v>130423.3931</v>
      </c>
    </row>
    <row r="1061" spans="1:9" x14ac:dyDescent="0.25">
      <c r="A1061" s="2" t="s">
        <v>6183</v>
      </c>
      <c r="B1061" s="2" t="s">
        <v>6182</v>
      </c>
      <c r="C1061" s="2" t="s">
        <v>5930</v>
      </c>
      <c r="D1061" s="2" t="s">
        <v>5931</v>
      </c>
      <c r="E1061" s="2" t="s">
        <v>26</v>
      </c>
      <c r="F1061" s="2" t="s">
        <v>7</v>
      </c>
      <c r="G1061" s="4">
        <v>43552</v>
      </c>
      <c r="H1061" s="2">
        <v>2750000</v>
      </c>
      <c r="I1061" s="2">
        <v>162085.05009999999</v>
      </c>
    </row>
    <row r="1062" spans="1:9" x14ac:dyDescent="0.25">
      <c r="A1062" s="2" t="s">
        <v>6815</v>
      </c>
      <c r="B1062" s="2" t="s">
        <v>6814</v>
      </c>
      <c r="C1062" s="2" t="s">
        <v>6668</v>
      </c>
      <c r="D1062" s="2" t="s">
        <v>6669</v>
      </c>
      <c r="E1062" s="2" t="s">
        <v>26</v>
      </c>
      <c r="F1062" s="2" t="s">
        <v>7</v>
      </c>
      <c r="G1062" s="4">
        <v>43546</v>
      </c>
      <c r="H1062" s="2">
        <v>3710700</v>
      </c>
      <c r="I1062" s="2">
        <v>294569.83590000001</v>
      </c>
    </row>
    <row r="1063" spans="1:9" x14ac:dyDescent="0.25">
      <c r="A1063" s="2" t="s">
        <v>4681</v>
      </c>
      <c r="B1063" s="2" t="s">
        <v>4680</v>
      </c>
      <c r="C1063" s="2" t="s">
        <v>4682</v>
      </c>
      <c r="D1063" s="2" t="s">
        <v>4683</v>
      </c>
      <c r="E1063" s="2" t="s">
        <v>26</v>
      </c>
      <c r="F1063" s="2" t="s">
        <v>7</v>
      </c>
      <c r="G1063" s="4">
        <v>43508</v>
      </c>
      <c r="H1063" s="2">
        <v>1821600</v>
      </c>
      <c r="I1063" s="2">
        <v>61071.652199999997</v>
      </c>
    </row>
    <row r="1064" spans="1:9" x14ac:dyDescent="0.25">
      <c r="A1064" s="2" t="s">
        <v>3811</v>
      </c>
      <c r="B1064" s="2" t="s">
        <v>3810</v>
      </c>
      <c r="C1064" s="2" t="s">
        <v>3812</v>
      </c>
      <c r="D1064" s="2" t="s">
        <v>3813</v>
      </c>
      <c r="E1064" s="2" t="s">
        <v>26</v>
      </c>
      <c r="F1064" s="2" t="s">
        <v>7</v>
      </c>
      <c r="G1064" s="4">
        <v>43549</v>
      </c>
      <c r="H1064" s="2">
        <v>750000</v>
      </c>
      <c r="I1064" s="2">
        <v>44795.608</v>
      </c>
    </row>
    <row r="1065" spans="1:9" x14ac:dyDescent="0.25">
      <c r="A1065" s="2" t="s">
        <v>1849</v>
      </c>
      <c r="B1065" s="2" t="s">
        <v>1847</v>
      </c>
      <c r="C1065" s="2" t="s">
        <v>1852</v>
      </c>
      <c r="D1065" s="2" t="s">
        <v>1853</v>
      </c>
      <c r="E1065" s="2" t="s">
        <v>26</v>
      </c>
      <c r="F1065" s="2" t="s">
        <v>7</v>
      </c>
      <c r="G1065" s="4">
        <v>43530</v>
      </c>
      <c r="H1065" s="2">
        <v>3228800</v>
      </c>
      <c r="I1065" s="2">
        <v>238465.6894</v>
      </c>
    </row>
    <row r="1066" spans="1:9" x14ac:dyDescent="0.25">
      <c r="A1066" s="2" t="s">
        <v>566</v>
      </c>
      <c r="B1066" s="2" t="s">
        <v>565</v>
      </c>
      <c r="C1066" s="2" t="s">
        <v>567</v>
      </c>
      <c r="D1066" s="2" t="s">
        <v>568</v>
      </c>
      <c r="E1066" s="2" t="s">
        <v>26</v>
      </c>
      <c r="F1066" s="2" t="s">
        <v>7</v>
      </c>
      <c r="G1066" s="4">
        <v>43606</v>
      </c>
      <c r="H1066" s="2">
        <v>8731215</v>
      </c>
      <c r="I1066" s="2">
        <v>536287.91929999995</v>
      </c>
    </row>
    <row r="1067" spans="1:9" x14ac:dyDescent="0.25">
      <c r="A1067" s="2" t="s">
        <v>9717</v>
      </c>
      <c r="B1067" s="2" t="s">
        <v>9716</v>
      </c>
      <c r="C1067" s="2" t="s">
        <v>9640</v>
      </c>
      <c r="D1067" s="2" t="s">
        <v>9641</v>
      </c>
      <c r="E1067" s="2" t="s">
        <v>26</v>
      </c>
      <c r="F1067" s="2" t="s">
        <v>7</v>
      </c>
      <c r="G1067" s="4">
        <v>43549</v>
      </c>
      <c r="H1067" s="2">
        <v>3880000</v>
      </c>
      <c r="I1067" s="2">
        <v>532993.95120000001</v>
      </c>
    </row>
    <row r="1068" spans="1:9" x14ac:dyDescent="0.25">
      <c r="A1068" s="2" t="s">
        <v>5266</v>
      </c>
      <c r="B1068" s="2" t="s">
        <v>5261</v>
      </c>
      <c r="C1068" s="2" t="s">
        <v>5270</v>
      </c>
      <c r="D1068" s="2" t="s">
        <v>5271</v>
      </c>
      <c r="E1068" s="2" t="s">
        <v>26</v>
      </c>
      <c r="F1068" s="2" t="s">
        <v>7</v>
      </c>
      <c r="G1068" s="4">
        <v>43530</v>
      </c>
      <c r="H1068" s="2">
        <v>3108735</v>
      </c>
      <c r="I1068" s="2">
        <v>188876.0736</v>
      </c>
    </row>
    <row r="1069" spans="1:9" x14ac:dyDescent="0.25">
      <c r="A1069" s="2" t="s">
        <v>10395</v>
      </c>
      <c r="B1069" s="2" t="s">
        <v>10394</v>
      </c>
      <c r="C1069" s="2" t="s">
        <v>10396</v>
      </c>
      <c r="D1069" s="2" t="s">
        <v>10397</v>
      </c>
      <c r="E1069" s="2" t="s">
        <v>26</v>
      </c>
      <c r="F1069" s="2" t="s">
        <v>7</v>
      </c>
      <c r="G1069" s="4">
        <v>43563</v>
      </c>
      <c r="H1069" s="2">
        <v>1055490</v>
      </c>
      <c r="I1069" s="2">
        <v>38859.119400000003</v>
      </c>
    </row>
    <row r="1070" spans="1:9" x14ac:dyDescent="0.25">
      <c r="A1070" s="2" t="s">
        <v>3305</v>
      </c>
      <c r="B1070" s="2" t="s">
        <v>3303</v>
      </c>
      <c r="C1070" s="2" t="s">
        <v>3307</v>
      </c>
      <c r="D1070" s="2" t="s">
        <v>3308</v>
      </c>
      <c r="E1070" s="2" t="s">
        <v>26</v>
      </c>
      <c r="F1070" s="2" t="s">
        <v>7</v>
      </c>
      <c r="G1070" s="4">
        <v>43503</v>
      </c>
      <c r="H1070" s="2">
        <v>1800000</v>
      </c>
      <c r="I1070" s="2">
        <v>154091.27549999999</v>
      </c>
    </row>
    <row r="1071" spans="1:9" x14ac:dyDescent="0.25">
      <c r="A1071" s="2" t="s">
        <v>5692</v>
      </c>
      <c r="B1071" s="2" t="s">
        <v>5690</v>
      </c>
      <c r="C1071" s="2" t="s">
        <v>5694</v>
      </c>
      <c r="D1071" s="2" t="s">
        <v>5695</v>
      </c>
      <c r="E1071" s="2" t="s">
        <v>26</v>
      </c>
      <c r="F1071" s="2" t="s">
        <v>7</v>
      </c>
      <c r="G1071" s="4">
        <v>43606</v>
      </c>
      <c r="H1071" s="2">
        <v>450000</v>
      </c>
      <c r="I1071" s="2">
        <v>26535.5887</v>
      </c>
    </row>
    <row r="1072" spans="1:9" x14ac:dyDescent="0.25">
      <c r="A1072" s="2" t="s">
        <v>5693</v>
      </c>
      <c r="B1072" s="2" t="s">
        <v>5691</v>
      </c>
      <c r="C1072" s="2" t="s">
        <v>5694</v>
      </c>
      <c r="D1072" s="2" t="s">
        <v>5695</v>
      </c>
      <c r="E1072" s="2" t="s">
        <v>26</v>
      </c>
      <c r="F1072" s="2" t="s">
        <v>7</v>
      </c>
      <c r="G1072" s="4">
        <v>43543</v>
      </c>
      <c r="H1072" s="2">
        <v>1167000</v>
      </c>
      <c r="I1072" s="2">
        <v>72166.257700000002</v>
      </c>
    </row>
    <row r="1073" spans="1:9" x14ac:dyDescent="0.25">
      <c r="A1073" s="2" t="s">
        <v>9720</v>
      </c>
      <c r="B1073" s="2" t="s">
        <v>9718</v>
      </c>
      <c r="C1073" s="2" t="s">
        <v>9722</v>
      </c>
      <c r="D1073" s="2" t="s">
        <v>9723</v>
      </c>
      <c r="E1073" s="2" t="s">
        <v>26</v>
      </c>
      <c r="F1073" s="2" t="s">
        <v>7</v>
      </c>
      <c r="G1073" s="4">
        <v>43552</v>
      </c>
      <c r="H1073" s="2">
        <v>1201500</v>
      </c>
      <c r="I1073" s="2">
        <v>117759.8135</v>
      </c>
    </row>
    <row r="1074" spans="1:9" x14ac:dyDescent="0.25">
      <c r="A1074" s="2" t="s">
        <v>2805</v>
      </c>
      <c r="B1074" s="2" t="s">
        <v>2804</v>
      </c>
      <c r="C1074" s="2" t="s">
        <v>2806</v>
      </c>
      <c r="D1074" s="2" t="s">
        <v>2807</v>
      </c>
      <c r="E1074" s="2" t="s">
        <v>26</v>
      </c>
      <c r="F1074" s="2" t="s">
        <v>7</v>
      </c>
      <c r="G1074" s="4">
        <v>43608</v>
      </c>
      <c r="H1074" s="2">
        <v>1692000</v>
      </c>
      <c r="I1074" s="2">
        <v>141512.30350000001</v>
      </c>
    </row>
    <row r="1075" spans="1:9" x14ac:dyDescent="0.25">
      <c r="A1075" s="2" t="s">
        <v>3306</v>
      </c>
      <c r="B1075" s="2" t="s">
        <v>3304</v>
      </c>
      <c r="C1075" s="2" t="s">
        <v>3309</v>
      </c>
      <c r="D1075" s="2" t="s">
        <v>3310</v>
      </c>
      <c r="E1075" s="2" t="s">
        <v>26</v>
      </c>
      <c r="F1075" s="2" t="s">
        <v>7</v>
      </c>
      <c r="G1075" s="4">
        <v>43628</v>
      </c>
      <c r="H1075" s="2">
        <v>6450000</v>
      </c>
      <c r="I1075" s="2">
        <v>386741.28360000002</v>
      </c>
    </row>
    <row r="1076" spans="1:9" x14ac:dyDescent="0.25">
      <c r="A1076" s="2" t="s">
        <v>9465</v>
      </c>
      <c r="B1076" s="2" t="s">
        <v>9464</v>
      </c>
      <c r="C1076" s="2" t="s">
        <v>9466</v>
      </c>
      <c r="D1076" s="2" t="s">
        <v>9467</v>
      </c>
      <c r="E1076" s="2" t="s">
        <v>26</v>
      </c>
      <c r="F1076" s="2" t="s">
        <v>7</v>
      </c>
      <c r="G1076" s="4">
        <v>43539</v>
      </c>
      <c r="H1076" s="2">
        <v>1015000</v>
      </c>
      <c r="I1076" s="2">
        <v>36573.867100000003</v>
      </c>
    </row>
    <row r="1077" spans="1:9" x14ac:dyDescent="0.25">
      <c r="A1077" s="2" t="s">
        <v>6615</v>
      </c>
      <c r="B1077" s="2" t="s">
        <v>6614</v>
      </c>
      <c r="C1077" s="2" t="s">
        <v>6616</v>
      </c>
      <c r="D1077" s="2" t="s">
        <v>6617</v>
      </c>
      <c r="E1077" s="2" t="s">
        <v>26</v>
      </c>
      <c r="F1077" s="2" t="s">
        <v>7</v>
      </c>
      <c r="G1077" s="4">
        <v>43579</v>
      </c>
      <c r="H1077" s="2">
        <v>1449600</v>
      </c>
      <c r="I1077" s="2">
        <v>109170.993</v>
      </c>
    </row>
    <row r="1078" spans="1:9" x14ac:dyDescent="0.25">
      <c r="A1078" s="2" t="s">
        <v>2437</v>
      </c>
      <c r="B1078" s="2" t="s">
        <v>2435</v>
      </c>
      <c r="C1078" s="2" t="s">
        <v>2316</v>
      </c>
      <c r="D1078" s="2" t="s">
        <v>2317</v>
      </c>
      <c r="E1078" s="2" t="s">
        <v>26</v>
      </c>
      <c r="F1078" s="2" t="s">
        <v>7</v>
      </c>
      <c r="G1078" s="4">
        <v>43552</v>
      </c>
      <c r="H1078" s="2">
        <v>2121600</v>
      </c>
      <c r="I1078" s="2">
        <v>179667.3763</v>
      </c>
    </row>
    <row r="1079" spans="1:9" x14ac:dyDescent="0.25">
      <c r="A1079" s="2" t="s">
        <v>4832</v>
      </c>
      <c r="B1079" s="2" t="s">
        <v>4830</v>
      </c>
      <c r="C1079" s="2" t="s">
        <v>4736</v>
      </c>
      <c r="D1079" s="2" t="s">
        <v>4737</v>
      </c>
      <c r="E1079" s="2" t="s">
        <v>26</v>
      </c>
      <c r="F1079" s="2" t="s">
        <v>7</v>
      </c>
      <c r="G1079" s="4">
        <v>43592</v>
      </c>
      <c r="H1079" s="2">
        <v>900000</v>
      </c>
      <c r="I1079" s="2">
        <v>44958.948900000003</v>
      </c>
    </row>
    <row r="1080" spans="1:9" x14ac:dyDescent="0.25">
      <c r="A1080" s="2" t="s">
        <v>9226</v>
      </c>
      <c r="B1080" s="2" t="s">
        <v>9225</v>
      </c>
      <c r="C1080" s="2" t="s">
        <v>9191</v>
      </c>
      <c r="D1080" s="2" t="s">
        <v>9192</v>
      </c>
      <c r="E1080" s="2" t="s">
        <v>26</v>
      </c>
      <c r="F1080" s="2" t="s">
        <v>7</v>
      </c>
      <c r="G1080" s="4">
        <v>43535</v>
      </c>
      <c r="H1080" s="2">
        <v>920000</v>
      </c>
      <c r="I1080" s="2">
        <v>42447.068599999999</v>
      </c>
    </row>
    <row r="1081" spans="1:9" x14ac:dyDescent="0.25">
      <c r="A1081" s="2" t="s">
        <v>3577</v>
      </c>
      <c r="B1081" s="2" t="s">
        <v>3576</v>
      </c>
      <c r="C1081" s="2" t="s">
        <v>3578</v>
      </c>
      <c r="D1081" s="2" t="s">
        <v>3579</v>
      </c>
      <c r="E1081" s="2" t="s">
        <v>26</v>
      </c>
      <c r="F1081" s="2" t="s">
        <v>7</v>
      </c>
      <c r="G1081" s="4">
        <v>43543</v>
      </c>
      <c r="H1081" s="2">
        <v>423446</v>
      </c>
      <c r="I1081" s="2">
        <v>34928.5124</v>
      </c>
    </row>
    <row r="1082" spans="1:9" x14ac:dyDescent="0.25">
      <c r="A1082" s="2" t="s">
        <v>2436</v>
      </c>
      <c r="B1082" s="2" t="s">
        <v>2434</v>
      </c>
      <c r="C1082" s="2" t="s">
        <v>2438</v>
      </c>
      <c r="D1082" s="2" t="s">
        <v>2439</v>
      </c>
      <c r="E1082" s="2" t="s">
        <v>26</v>
      </c>
      <c r="F1082" s="2" t="s">
        <v>7</v>
      </c>
      <c r="G1082" s="4">
        <v>43564</v>
      </c>
      <c r="H1082" s="2">
        <v>5770000</v>
      </c>
      <c r="I1082" s="2">
        <v>433322.53100000002</v>
      </c>
    </row>
    <row r="1083" spans="1:9" x14ac:dyDescent="0.25">
      <c r="A1083" s="2" t="s">
        <v>8954</v>
      </c>
      <c r="B1083" s="2" t="s">
        <v>8953</v>
      </c>
      <c r="C1083" s="2" t="s">
        <v>8955</v>
      </c>
      <c r="D1083" s="2" t="s">
        <v>8956</v>
      </c>
      <c r="E1083" s="2" t="s">
        <v>26</v>
      </c>
      <c r="F1083" s="2" t="s">
        <v>7</v>
      </c>
      <c r="G1083" s="4">
        <v>43607</v>
      </c>
      <c r="H1083" s="2">
        <v>2000000</v>
      </c>
      <c r="I1083" s="2">
        <v>166355.9835</v>
      </c>
    </row>
    <row r="1084" spans="1:9" x14ac:dyDescent="0.25">
      <c r="A1084" s="2" t="s">
        <v>6159</v>
      </c>
      <c r="B1084" s="2" t="s">
        <v>6158</v>
      </c>
      <c r="C1084" s="2" t="s">
        <v>6160</v>
      </c>
      <c r="D1084" s="2" t="s">
        <v>6161</v>
      </c>
      <c r="E1084" s="2" t="s">
        <v>26</v>
      </c>
      <c r="F1084" s="2" t="s">
        <v>7</v>
      </c>
      <c r="G1084" s="4">
        <v>43521</v>
      </c>
      <c r="H1084" s="2">
        <v>2570000</v>
      </c>
      <c r="I1084" s="2">
        <v>202675.48639999999</v>
      </c>
    </row>
    <row r="1085" spans="1:9" x14ac:dyDescent="0.25">
      <c r="A1085" s="2" t="s">
        <v>1034</v>
      </c>
      <c r="B1085" s="2" t="s">
        <v>1033</v>
      </c>
      <c r="C1085" s="2" t="s">
        <v>1035</v>
      </c>
      <c r="D1085" s="2" t="s">
        <v>1036</v>
      </c>
      <c r="E1085" s="2" t="s">
        <v>26</v>
      </c>
      <c r="F1085" s="2" t="s">
        <v>7</v>
      </c>
      <c r="G1085" s="4">
        <v>43614</v>
      </c>
      <c r="H1085" s="2">
        <v>260000</v>
      </c>
      <c r="I1085" s="2">
        <v>12588.5008</v>
      </c>
    </row>
    <row r="1086" spans="1:9" x14ac:dyDescent="0.25">
      <c r="A1086" s="2" t="s">
        <v>7955</v>
      </c>
      <c r="B1086" s="2" t="s">
        <v>7954</v>
      </c>
      <c r="C1086" s="2" t="s">
        <v>7956</v>
      </c>
      <c r="D1086" s="2" t="s">
        <v>7957</v>
      </c>
      <c r="E1086" s="2" t="s">
        <v>26</v>
      </c>
      <c r="F1086" s="2" t="s">
        <v>7</v>
      </c>
      <c r="G1086" s="4">
        <v>43552</v>
      </c>
      <c r="H1086" s="2">
        <v>3100000</v>
      </c>
      <c r="I1086" s="2">
        <v>195026.97260000001</v>
      </c>
    </row>
    <row r="1087" spans="1:9" x14ac:dyDescent="0.25">
      <c r="A1087" s="2" t="s">
        <v>2019</v>
      </c>
      <c r="B1087" s="2" t="s">
        <v>2018</v>
      </c>
      <c r="C1087" s="2" t="s">
        <v>2020</v>
      </c>
      <c r="D1087" s="2" t="s">
        <v>2021</v>
      </c>
      <c r="E1087" s="2" t="s">
        <v>26</v>
      </c>
      <c r="F1087" s="2" t="s">
        <v>7</v>
      </c>
      <c r="G1087" s="4">
        <v>43579</v>
      </c>
      <c r="H1087" s="2">
        <v>322200</v>
      </c>
      <c r="I1087" s="2">
        <v>25865.096399999999</v>
      </c>
    </row>
    <row r="1088" spans="1:9" x14ac:dyDescent="0.25">
      <c r="A1088" s="2" t="s">
        <v>3890</v>
      </c>
      <c r="B1088" s="2" t="s">
        <v>3888</v>
      </c>
      <c r="C1088" s="2" t="s">
        <v>3892</v>
      </c>
      <c r="D1088" s="2" t="s">
        <v>3893</v>
      </c>
      <c r="E1088" s="2" t="s">
        <v>26</v>
      </c>
      <c r="F1088" s="2" t="s">
        <v>7</v>
      </c>
      <c r="G1088" s="4">
        <v>43539</v>
      </c>
      <c r="H1088" s="2">
        <v>500000</v>
      </c>
      <c r="I1088" s="2">
        <v>38330.609499999999</v>
      </c>
    </row>
    <row r="1089" spans="1:9" x14ac:dyDescent="0.25">
      <c r="A1089" s="2" t="s">
        <v>3757</v>
      </c>
      <c r="B1089" s="2" t="s">
        <v>3752</v>
      </c>
      <c r="C1089" s="2" t="s">
        <v>3716</v>
      </c>
      <c r="D1089" s="2" t="s">
        <v>3717</v>
      </c>
      <c r="E1089" s="2" t="s">
        <v>26</v>
      </c>
      <c r="F1089" s="2" t="s">
        <v>7</v>
      </c>
      <c r="G1089" s="4">
        <v>43556</v>
      </c>
      <c r="H1089" s="2">
        <v>530000</v>
      </c>
      <c r="I1089" s="2">
        <v>31836.0877</v>
      </c>
    </row>
    <row r="1090" spans="1:9" x14ac:dyDescent="0.25">
      <c r="A1090" s="2" t="s">
        <v>11096</v>
      </c>
      <c r="B1090" s="2" t="s">
        <v>11095</v>
      </c>
      <c r="C1090" s="2" t="s">
        <v>11037</v>
      </c>
      <c r="D1090" s="2" t="s">
        <v>11038</v>
      </c>
      <c r="E1090" s="2" t="s">
        <v>26</v>
      </c>
      <c r="F1090" s="2" t="s">
        <v>7</v>
      </c>
      <c r="G1090" s="4">
        <v>43546</v>
      </c>
      <c r="H1090" s="2">
        <v>620000</v>
      </c>
      <c r="I1090" s="2">
        <v>62323.8027</v>
      </c>
    </row>
    <row r="1091" spans="1:9" x14ac:dyDescent="0.25">
      <c r="A1091" s="2" t="s">
        <v>9783</v>
      </c>
      <c r="B1091" s="2" t="s">
        <v>9782</v>
      </c>
      <c r="C1091" s="2" t="s">
        <v>9746</v>
      </c>
      <c r="D1091" s="2" t="s">
        <v>9747</v>
      </c>
      <c r="E1091" s="2" t="s">
        <v>26</v>
      </c>
      <c r="F1091" s="2" t="s">
        <v>7</v>
      </c>
      <c r="G1091" s="4">
        <v>43628</v>
      </c>
      <c r="H1091" s="2">
        <v>2600000</v>
      </c>
      <c r="I1091" s="2">
        <v>152383.72899999999</v>
      </c>
    </row>
    <row r="1092" spans="1:9" x14ac:dyDescent="0.25">
      <c r="A1092" s="2" t="s">
        <v>7895</v>
      </c>
      <c r="B1092" s="2" t="s">
        <v>7894</v>
      </c>
      <c r="C1092" s="2" t="s">
        <v>7896</v>
      </c>
      <c r="D1092" s="2" t="s">
        <v>7897</v>
      </c>
      <c r="E1092" s="2" t="s">
        <v>26</v>
      </c>
      <c r="F1092" s="2" t="s">
        <v>7</v>
      </c>
      <c r="G1092" s="4">
        <v>43570</v>
      </c>
      <c r="H1092" s="2">
        <v>1790000</v>
      </c>
      <c r="I1092" s="2">
        <v>175676.66819999999</v>
      </c>
    </row>
    <row r="1093" spans="1:9" x14ac:dyDescent="0.25">
      <c r="A1093" s="2" t="s">
        <v>1775</v>
      </c>
      <c r="B1093" s="2" t="s">
        <v>1773</v>
      </c>
      <c r="C1093" s="2" t="s">
        <v>1778</v>
      </c>
      <c r="D1093" s="2" t="s">
        <v>1779</v>
      </c>
      <c r="E1093" s="2" t="s">
        <v>26</v>
      </c>
      <c r="F1093" s="2" t="s">
        <v>7</v>
      </c>
      <c r="G1093" s="4">
        <v>43545</v>
      </c>
      <c r="H1093" s="2">
        <v>430000</v>
      </c>
      <c r="I1093" s="2">
        <v>12426.9674</v>
      </c>
    </row>
    <row r="1094" spans="1:9" x14ac:dyDescent="0.25">
      <c r="A1094" s="2" t="s">
        <v>10785</v>
      </c>
      <c r="B1094" s="2" t="s">
        <v>10783</v>
      </c>
      <c r="C1094" s="2" t="s">
        <v>10788</v>
      </c>
      <c r="D1094" s="2" t="s">
        <v>10789</v>
      </c>
      <c r="E1094" s="2" t="s">
        <v>26</v>
      </c>
      <c r="F1094" s="2" t="s">
        <v>7</v>
      </c>
      <c r="G1094" s="4">
        <v>43578</v>
      </c>
      <c r="H1094" s="2">
        <v>1380000</v>
      </c>
      <c r="I1094" s="2">
        <v>84868.668900000004</v>
      </c>
    </row>
    <row r="1095" spans="1:9" x14ac:dyDescent="0.25">
      <c r="A1095" s="2" t="s">
        <v>1551</v>
      </c>
      <c r="B1095" s="2" t="s">
        <v>1550</v>
      </c>
      <c r="C1095" s="2" t="s">
        <v>1552</v>
      </c>
      <c r="D1095" s="2" t="s">
        <v>1553</v>
      </c>
      <c r="E1095" s="2" t="s">
        <v>26</v>
      </c>
      <c r="F1095" s="2" t="s">
        <v>7</v>
      </c>
      <c r="G1095" s="4">
        <v>43549</v>
      </c>
      <c r="H1095" s="2">
        <v>2782000</v>
      </c>
      <c r="I1095" s="2">
        <v>240688.58660000001</v>
      </c>
    </row>
    <row r="1096" spans="1:9" x14ac:dyDescent="0.25">
      <c r="A1096" s="2" t="s">
        <v>3891</v>
      </c>
      <c r="B1096" s="2" t="s">
        <v>3889</v>
      </c>
      <c r="C1096" s="2" t="s">
        <v>3892</v>
      </c>
      <c r="D1096" s="2" t="s">
        <v>3893</v>
      </c>
      <c r="E1096" s="2" t="s">
        <v>26</v>
      </c>
      <c r="F1096" s="2" t="s">
        <v>7</v>
      </c>
      <c r="G1096" s="4">
        <v>43539</v>
      </c>
      <c r="H1096" s="2">
        <v>3000000</v>
      </c>
      <c r="I1096" s="2">
        <v>287301.28840000002</v>
      </c>
    </row>
    <row r="1097" spans="1:9" x14ac:dyDescent="0.25">
      <c r="A1097" s="2" t="s">
        <v>10321</v>
      </c>
      <c r="B1097" s="2" t="s">
        <v>10318</v>
      </c>
      <c r="C1097" s="2" t="s">
        <v>10261</v>
      </c>
      <c r="D1097" s="2" t="s">
        <v>10262</v>
      </c>
      <c r="E1097" s="2" t="s">
        <v>26</v>
      </c>
      <c r="F1097" s="2" t="s">
        <v>7</v>
      </c>
      <c r="G1097" s="4">
        <v>43594</v>
      </c>
      <c r="H1097" s="2">
        <v>1253000</v>
      </c>
      <c r="I1097" s="2">
        <v>126855.19</v>
      </c>
    </row>
    <row r="1098" spans="1:9" x14ac:dyDescent="0.25">
      <c r="A1098" s="2" t="s">
        <v>8546</v>
      </c>
      <c r="B1098" s="2" t="s">
        <v>8545</v>
      </c>
      <c r="C1098" s="2" t="s">
        <v>8457</v>
      </c>
      <c r="D1098" s="2" t="s">
        <v>8458</v>
      </c>
      <c r="E1098" s="2" t="s">
        <v>26</v>
      </c>
      <c r="F1098" s="2" t="s">
        <v>7</v>
      </c>
      <c r="G1098" s="4">
        <v>43544</v>
      </c>
      <c r="H1098" s="2">
        <v>1130000</v>
      </c>
      <c r="I1098" s="2">
        <v>69031.303</v>
      </c>
    </row>
    <row r="1099" spans="1:9" x14ac:dyDescent="0.25">
      <c r="A1099" s="2" t="s">
        <v>5187</v>
      </c>
      <c r="B1099" s="2" t="s">
        <v>5186</v>
      </c>
      <c r="C1099" s="2" t="s">
        <v>5188</v>
      </c>
      <c r="D1099" s="2" t="s">
        <v>5189</v>
      </c>
      <c r="E1099" s="2" t="s">
        <v>26</v>
      </c>
      <c r="F1099" s="2" t="s">
        <v>7</v>
      </c>
      <c r="G1099" s="4">
        <v>43578</v>
      </c>
      <c r="H1099" s="2">
        <v>795100</v>
      </c>
      <c r="I1099" s="2">
        <v>57266.786800000002</v>
      </c>
    </row>
    <row r="1100" spans="1:9" x14ac:dyDescent="0.25">
      <c r="A1100" s="2" t="s">
        <v>4913</v>
      </c>
      <c r="B1100" s="2" t="s">
        <v>4912</v>
      </c>
      <c r="C1100" s="2" t="s">
        <v>4838</v>
      </c>
      <c r="D1100" s="2" t="s">
        <v>4839</v>
      </c>
      <c r="E1100" s="2" t="s">
        <v>26</v>
      </c>
      <c r="F1100" s="2" t="s">
        <v>7</v>
      </c>
      <c r="G1100" s="4">
        <v>43684</v>
      </c>
      <c r="H1100" s="2">
        <v>4445700</v>
      </c>
      <c r="I1100" s="2">
        <v>274330.16639999999</v>
      </c>
    </row>
    <row r="1101" spans="1:9" x14ac:dyDescent="0.25">
      <c r="A1101" s="2" t="s">
        <v>7410</v>
      </c>
      <c r="B1101" s="2" t="s">
        <v>7408</v>
      </c>
      <c r="C1101" s="2" t="s">
        <v>7405</v>
      </c>
      <c r="D1101" s="2" t="s">
        <v>7406</v>
      </c>
      <c r="E1101" s="2" t="s">
        <v>26</v>
      </c>
      <c r="F1101" s="2" t="s">
        <v>7</v>
      </c>
      <c r="G1101" s="4">
        <v>43664</v>
      </c>
      <c r="H1101" s="2">
        <v>5155000</v>
      </c>
      <c r="I1101" s="2">
        <v>336764.43109999999</v>
      </c>
    </row>
    <row r="1102" spans="1:9" x14ac:dyDescent="0.25">
      <c r="A1102" s="2" t="s">
        <v>10862</v>
      </c>
      <c r="B1102" s="2" t="s">
        <v>10861</v>
      </c>
      <c r="C1102" s="2" t="s">
        <v>10863</v>
      </c>
      <c r="D1102" s="2" t="s">
        <v>10864</v>
      </c>
      <c r="E1102" s="2" t="s">
        <v>26</v>
      </c>
      <c r="F1102" s="2" t="s">
        <v>7</v>
      </c>
      <c r="G1102" s="4">
        <v>43615</v>
      </c>
      <c r="H1102" s="2">
        <v>238500</v>
      </c>
      <c r="I1102" s="2">
        <v>22174.907899999998</v>
      </c>
    </row>
    <row r="1103" spans="1:9" x14ac:dyDescent="0.25">
      <c r="A1103" s="2" t="s">
        <v>10784</v>
      </c>
      <c r="B1103" s="2" t="s">
        <v>10782</v>
      </c>
      <c r="C1103" s="2" t="s">
        <v>10786</v>
      </c>
      <c r="D1103" s="2" t="s">
        <v>10787</v>
      </c>
      <c r="E1103" s="2" t="s">
        <v>26</v>
      </c>
      <c r="F1103" s="2" t="s">
        <v>7</v>
      </c>
      <c r="G1103" s="4">
        <v>43523</v>
      </c>
      <c r="H1103" s="2">
        <v>6698000</v>
      </c>
      <c r="I1103" s="2">
        <v>570893.00809999998</v>
      </c>
    </row>
    <row r="1104" spans="1:9" x14ac:dyDescent="0.25">
      <c r="A1104" s="2" t="s">
        <v>10320</v>
      </c>
      <c r="B1104" s="2" t="s">
        <v>10317</v>
      </c>
      <c r="C1104" s="2" t="s">
        <v>10261</v>
      </c>
      <c r="D1104" s="2" t="s">
        <v>10262</v>
      </c>
      <c r="E1104" s="2" t="s">
        <v>26</v>
      </c>
      <c r="F1104" s="2" t="s">
        <v>7</v>
      </c>
      <c r="G1104" s="4">
        <v>43594</v>
      </c>
      <c r="H1104" s="2">
        <v>231300</v>
      </c>
      <c r="I1104" s="2">
        <v>18494.2726</v>
      </c>
    </row>
    <row r="1105" spans="1:9" x14ac:dyDescent="0.25">
      <c r="A1105" s="2" t="s">
        <v>10168</v>
      </c>
      <c r="B1105" s="2" t="s">
        <v>10166</v>
      </c>
      <c r="C1105" s="2" t="s">
        <v>10169</v>
      </c>
      <c r="D1105" s="2" t="s">
        <v>10170</v>
      </c>
      <c r="E1105" s="2" t="s">
        <v>26</v>
      </c>
      <c r="F1105" s="2" t="s">
        <v>7</v>
      </c>
      <c r="G1105" s="4">
        <v>43531</v>
      </c>
      <c r="H1105" s="2">
        <v>1847560</v>
      </c>
      <c r="I1105" s="2">
        <v>130066.2246</v>
      </c>
    </row>
    <row r="1106" spans="1:9" x14ac:dyDescent="0.25">
      <c r="A1106" s="2" t="s">
        <v>3975</v>
      </c>
      <c r="B1106" s="2" t="s">
        <v>3974</v>
      </c>
      <c r="C1106" s="2" t="s">
        <v>3976</v>
      </c>
      <c r="D1106" s="2" t="s">
        <v>3977</v>
      </c>
      <c r="E1106" s="2" t="s">
        <v>26</v>
      </c>
      <c r="F1106" s="2" t="s">
        <v>7</v>
      </c>
      <c r="G1106" s="4">
        <v>43629</v>
      </c>
      <c r="H1106" s="2">
        <v>2210000</v>
      </c>
      <c r="I1106" s="2">
        <v>102498.0768</v>
      </c>
    </row>
    <row r="1107" spans="1:9" x14ac:dyDescent="0.25">
      <c r="A1107" s="2" t="s">
        <v>9785</v>
      </c>
      <c r="B1107" s="2" t="s">
        <v>9784</v>
      </c>
      <c r="C1107" s="2" t="s">
        <v>9746</v>
      </c>
      <c r="D1107" s="2" t="s">
        <v>9747</v>
      </c>
      <c r="E1107" s="2" t="s">
        <v>26</v>
      </c>
      <c r="F1107" s="2" t="s">
        <v>7</v>
      </c>
      <c r="G1107" s="4">
        <v>43628</v>
      </c>
      <c r="H1107" s="2">
        <v>710000</v>
      </c>
      <c r="I1107" s="2">
        <v>32996.571900000003</v>
      </c>
    </row>
    <row r="1108" spans="1:9" x14ac:dyDescent="0.25">
      <c r="A1108" s="2" t="s">
        <v>11196</v>
      </c>
      <c r="B1108" s="2" t="s">
        <v>11195</v>
      </c>
      <c r="C1108" s="2" t="s">
        <v>11139</v>
      </c>
      <c r="D1108" s="2" t="s">
        <v>11140</v>
      </c>
      <c r="E1108" s="2" t="s">
        <v>26</v>
      </c>
      <c r="F1108" s="2" t="s">
        <v>7</v>
      </c>
      <c r="G1108" s="4">
        <v>43636</v>
      </c>
      <c r="H1108" s="2">
        <v>713668</v>
      </c>
      <c r="I1108" s="2">
        <v>47249.637799999997</v>
      </c>
    </row>
    <row r="1109" spans="1:9" x14ac:dyDescent="0.25">
      <c r="A1109" s="2" t="s">
        <v>1877</v>
      </c>
      <c r="B1109" s="2" t="s">
        <v>1876</v>
      </c>
      <c r="C1109" s="2" t="s">
        <v>1878</v>
      </c>
      <c r="D1109" s="2" t="s">
        <v>1879</v>
      </c>
      <c r="E1109" s="2" t="s">
        <v>26</v>
      </c>
      <c r="F1109" s="2" t="s">
        <v>7</v>
      </c>
      <c r="G1109" s="4">
        <v>43578</v>
      </c>
      <c r="H1109" s="2">
        <v>329000</v>
      </c>
      <c r="I1109" s="2">
        <v>20260.878000000001</v>
      </c>
    </row>
    <row r="1110" spans="1:9" x14ac:dyDescent="0.25">
      <c r="A1110" s="2" t="s">
        <v>1216</v>
      </c>
      <c r="B1110" s="2" t="s">
        <v>1215</v>
      </c>
      <c r="C1110" s="2" t="s">
        <v>1217</v>
      </c>
      <c r="D1110" s="2" t="s">
        <v>1218</v>
      </c>
      <c r="E1110" s="2" t="s">
        <v>26</v>
      </c>
      <c r="F1110" s="2" t="s">
        <v>7</v>
      </c>
      <c r="G1110" s="4">
        <v>43725</v>
      </c>
      <c r="H1110" s="2">
        <v>489500</v>
      </c>
      <c r="I1110" s="2">
        <v>49456.661899999999</v>
      </c>
    </row>
    <row r="1111" spans="1:9" x14ac:dyDescent="0.25">
      <c r="A1111" s="2" t="s">
        <v>8773</v>
      </c>
      <c r="B1111" s="2" t="s">
        <v>8772</v>
      </c>
      <c r="C1111" s="2" t="s">
        <v>8774</v>
      </c>
      <c r="D1111" s="2" t="s">
        <v>8775</v>
      </c>
      <c r="E1111" s="2" t="s">
        <v>26</v>
      </c>
      <c r="F1111" s="2" t="s">
        <v>7</v>
      </c>
      <c r="G1111" s="4">
        <v>43655</v>
      </c>
      <c r="H1111" s="2">
        <v>750000</v>
      </c>
      <c r="I1111" s="2">
        <v>48460.701099999998</v>
      </c>
    </row>
    <row r="1112" spans="1:9" x14ac:dyDescent="0.25">
      <c r="A1112" s="2" t="s">
        <v>2051</v>
      </c>
      <c r="B1112" s="2" t="s">
        <v>2050</v>
      </c>
      <c r="C1112" s="2" t="s">
        <v>2052</v>
      </c>
      <c r="D1112" s="2" t="s">
        <v>2053</v>
      </c>
      <c r="E1112" s="2" t="s">
        <v>26</v>
      </c>
      <c r="F1112" s="2" t="s">
        <v>7</v>
      </c>
      <c r="G1112" s="4">
        <v>43585</v>
      </c>
      <c r="H1112" s="2">
        <v>900000</v>
      </c>
      <c r="I1112" s="2">
        <v>48184.35</v>
      </c>
    </row>
    <row r="1113" spans="1:9" x14ac:dyDescent="0.25">
      <c r="A1113" s="2" t="s">
        <v>8219</v>
      </c>
      <c r="B1113" s="2" t="s">
        <v>8216</v>
      </c>
      <c r="C1113" s="2" t="s">
        <v>8188</v>
      </c>
      <c r="D1113" s="2" t="s">
        <v>8189</v>
      </c>
      <c r="E1113" s="2" t="s">
        <v>26</v>
      </c>
      <c r="F1113" s="2" t="s">
        <v>7</v>
      </c>
      <c r="G1113" s="4">
        <v>43539</v>
      </c>
      <c r="H1113" s="2">
        <v>4350000</v>
      </c>
      <c r="I1113" s="2">
        <v>539741.27500000002</v>
      </c>
    </row>
    <row r="1114" spans="1:9" x14ac:dyDescent="0.25">
      <c r="A1114" s="2" t="s">
        <v>1613</v>
      </c>
      <c r="B1114" s="2" t="s">
        <v>1612</v>
      </c>
      <c r="C1114" s="2" t="s">
        <v>1614</v>
      </c>
      <c r="D1114" s="2" t="s">
        <v>1615</v>
      </c>
      <c r="E1114" s="2" t="s">
        <v>26</v>
      </c>
      <c r="F1114" s="2" t="s">
        <v>7</v>
      </c>
      <c r="G1114" s="4">
        <v>43805</v>
      </c>
      <c r="H1114" s="2">
        <v>1326586</v>
      </c>
      <c r="I1114" s="2">
        <v>128560.6718</v>
      </c>
    </row>
    <row r="1115" spans="1:9" x14ac:dyDescent="0.25">
      <c r="A1115" s="2" t="s">
        <v>8391</v>
      </c>
      <c r="B1115" s="2" t="s">
        <v>8389</v>
      </c>
      <c r="C1115" s="2" t="s">
        <v>8394</v>
      </c>
      <c r="D1115" s="2" t="s">
        <v>8395</v>
      </c>
      <c r="E1115" s="2" t="s">
        <v>26</v>
      </c>
      <c r="F1115" s="2" t="s">
        <v>7</v>
      </c>
      <c r="G1115" s="4">
        <v>43552</v>
      </c>
      <c r="H1115" s="2">
        <v>2050000</v>
      </c>
      <c r="I1115" s="2">
        <v>123691.2398</v>
      </c>
    </row>
    <row r="1116" spans="1:9" x14ac:dyDescent="0.25">
      <c r="A1116" s="2" t="s">
        <v>10322</v>
      </c>
      <c r="B1116" s="2" t="s">
        <v>10319</v>
      </c>
      <c r="C1116" s="2" t="s">
        <v>10261</v>
      </c>
      <c r="D1116" s="2" t="s">
        <v>10262</v>
      </c>
      <c r="E1116" s="2" t="s">
        <v>26</v>
      </c>
      <c r="F1116" s="2" t="s">
        <v>7</v>
      </c>
      <c r="G1116" s="4">
        <v>43594</v>
      </c>
      <c r="H1116" s="2">
        <v>243900</v>
      </c>
      <c r="I1116" s="2">
        <v>19501.798999999999</v>
      </c>
    </row>
    <row r="1117" spans="1:9" x14ac:dyDescent="0.25">
      <c r="A1117" s="2" t="s">
        <v>9945</v>
      </c>
      <c r="B1117" s="2" t="s">
        <v>9944</v>
      </c>
      <c r="C1117" s="2" t="s">
        <v>9822</v>
      </c>
      <c r="D1117" s="2" t="s">
        <v>9823</v>
      </c>
      <c r="E1117" s="2" t="s">
        <v>26</v>
      </c>
      <c r="F1117" s="2" t="s">
        <v>7</v>
      </c>
      <c r="G1117" s="4">
        <v>43578</v>
      </c>
      <c r="H1117" s="2">
        <v>2800000</v>
      </c>
      <c r="I1117" s="2">
        <v>174990.91399999999</v>
      </c>
    </row>
    <row r="1118" spans="1:9" x14ac:dyDescent="0.25">
      <c r="A1118" s="2" t="s">
        <v>7591</v>
      </c>
      <c r="B1118" s="2" t="s">
        <v>7590</v>
      </c>
      <c r="C1118" s="2" t="s">
        <v>7592</v>
      </c>
      <c r="D1118" s="2" t="s">
        <v>7593</v>
      </c>
      <c r="E1118" s="2" t="s">
        <v>26</v>
      </c>
      <c r="F1118" s="2" t="s">
        <v>7</v>
      </c>
      <c r="G1118" s="4">
        <v>43503</v>
      </c>
      <c r="H1118" s="2">
        <v>3200000</v>
      </c>
      <c r="I1118" s="2">
        <v>191101.88190000001</v>
      </c>
    </row>
    <row r="1119" spans="1:9" x14ac:dyDescent="0.25">
      <c r="A1119" s="2" t="s">
        <v>7757</v>
      </c>
      <c r="B1119" s="2" t="s">
        <v>7756</v>
      </c>
      <c r="C1119" s="2" t="s">
        <v>7758</v>
      </c>
      <c r="D1119" s="2" t="s">
        <v>7759</v>
      </c>
      <c r="E1119" s="2" t="s">
        <v>26</v>
      </c>
      <c r="F1119" s="2" t="s">
        <v>7</v>
      </c>
      <c r="G1119" s="4">
        <v>43585</v>
      </c>
      <c r="H1119" s="2">
        <v>3401000</v>
      </c>
      <c r="I1119" s="2">
        <v>137737.8412</v>
      </c>
    </row>
    <row r="1120" spans="1:9" x14ac:dyDescent="0.25">
      <c r="A1120" s="2" t="s">
        <v>3756</v>
      </c>
      <c r="B1120" s="2" t="s">
        <v>3751</v>
      </c>
      <c r="C1120" s="2" t="s">
        <v>3764</v>
      </c>
      <c r="D1120" s="2" t="s">
        <v>3765</v>
      </c>
      <c r="E1120" s="2" t="s">
        <v>26</v>
      </c>
      <c r="F1120" s="2" t="s">
        <v>7</v>
      </c>
      <c r="G1120" s="4">
        <v>43797</v>
      </c>
      <c r="H1120" s="2">
        <v>6189000</v>
      </c>
      <c r="I1120" s="2">
        <v>448984.62849999999</v>
      </c>
    </row>
    <row r="1121" spans="1:9" x14ac:dyDescent="0.25">
      <c r="A1121" s="2" t="s">
        <v>9533</v>
      </c>
      <c r="B1121" s="2" t="s">
        <v>9532</v>
      </c>
      <c r="C1121" s="2" t="s">
        <v>9534</v>
      </c>
      <c r="D1121" s="2" t="s">
        <v>9535</v>
      </c>
      <c r="E1121" s="2" t="s">
        <v>26</v>
      </c>
      <c r="F1121" s="2" t="s">
        <v>7</v>
      </c>
      <c r="G1121" s="4">
        <v>43544</v>
      </c>
      <c r="H1121" s="2">
        <v>965000</v>
      </c>
      <c r="I1121" s="2">
        <v>22920.432199999999</v>
      </c>
    </row>
    <row r="1122" spans="1:9" x14ac:dyDescent="0.25">
      <c r="A1122" s="2" t="s">
        <v>11242</v>
      </c>
      <c r="B1122" s="2" t="s">
        <v>11241</v>
      </c>
      <c r="C1122" s="2" t="s">
        <v>11243</v>
      </c>
      <c r="D1122" s="2" t="s">
        <v>11244</v>
      </c>
      <c r="E1122" s="2" t="s">
        <v>26</v>
      </c>
      <c r="F1122" s="2" t="s">
        <v>7</v>
      </c>
      <c r="G1122" s="4">
        <v>43578</v>
      </c>
      <c r="H1122" s="2">
        <v>1800000</v>
      </c>
      <c r="I1122" s="2">
        <v>156828.4155</v>
      </c>
    </row>
    <row r="1123" spans="1:9" x14ac:dyDescent="0.25">
      <c r="A1123" s="2" t="s">
        <v>5537</v>
      </c>
      <c r="B1123" s="2" t="s">
        <v>5535</v>
      </c>
      <c r="C1123" s="2" t="s">
        <v>5520</v>
      </c>
      <c r="D1123" s="2" t="s">
        <v>5521</v>
      </c>
      <c r="E1123" s="2" t="s">
        <v>26</v>
      </c>
      <c r="F1123" s="2" t="s">
        <v>7</v>
      </c>
      <c r="G1123" s="4">
        <v>43594</v>
      </c>
      <c r="H1123" s="2">
        <v>811000</v>
      </c>
      <c r="I1123" s="2">
        <v>57366.874300000003</v>
      </c>
    </row>
    <row r="1124" spans="1:9" x14ac:dyDescent="0.25">
      <c r="A1124" s="2" t="s">
        <v>3755</v>
      </c>
      <c r="B1124" s="2" t="s">
        <v>3750</v>
      </c>
      <c r="C1124" s="2" t="s">
        <v>3762</v>
      </c>
      <c r="D1124" s="2" t="s">
        <v>3763</v>
      </c>
      <c r="E1124" s="2" t="s">
        <v>26</v>
      </c>
      <c r="F1124" s="2" t="s">
        <v>7</v>
      </c>
      <c r="G1124" s="4">
        <v>43655</v>
      </c>
      <c r="H1124" s="2">
        <v>2533213.15</v>
      </c>
      <c r="I1124" s="2">
        <v>193552.1496</v>
      </c>
    </row>
    <row r="1125" spans="1:9" x14ac:dyDescent="0.25">
      <c r="A1125" s="2" t="s">
        <v>1376</v>
      </c>
      <c r="B1125" s="2" t="s">
        <v>1375</v>
      </c>
      <c r="C1125" s="2" t="s">
        <v>1378</v>
      </c>
      <c r="D1125" s="2" t="s">
        <v>1379</v>
      </c>
      <c r="E1125" s="2" t="s">
        <v>26</v>
      </c>
      <c r="F1125" s="2" t="s">
        <v>1377</v>
      </c>
      <c r="G1125" s="4">
        <v>43636</v>
      </c>
      <c r="H1125" s="2">
        <v>5542289</v>
      </c>
    </row>
    <row r="1126" spans="1:9" x14ac:dyDescent="0.25">
      <c r="A1126" s="2" t="s">
        <v>7899</v>
      </c>
      <c r="B1126" s="2" t="s">
        <v>7898</v>
      </c>
      <c r="C1126" s="2" t="s">
        <v>7758</v>
      </c>
      <c r="D1126" s="2" t="s">
        <v>7759</v>
      </c>
      <c r="E1126" s="2" t="s">
        <v>26</v>
      </c>
      <c r="F1126" s="2" t="s">
        <v>7</v>
      </c>
      <c r="G1126" s="4">
        <v>43752</v>
      </c>
      <c r="H1126" s="2">
        <v>6930000</v>
      </c>
      <c r="I1126" s="2">
        <v>335762.10310000001</v>
      </c>
    </row>
    <row r="1127" spans="1:9" x14ac:dyDescent="0.25">
      <c r="A1127" s="2" t="s">
        <v>2367</v>
      </c>
      <c r="B1127" s="2" t="s">
        <v>2366</v>
      </c>
      <c r="C1127" s="2" t="s">
        <v>2364</v>
      </c>
      <c r="D1127" s="2" t="s">
        <v>2365</v>
      </c>
      <c r="E1127" s="2" t="s">
        <v>26</v>
      </c>
      <c r="F1127" s="2" t="s">
        <v>7</v>
      </c>
      <c r="G1127" s="4">
        <v>43556</v>
      </c>
      <c r="H1127" s="2">
        <v>2230622.5499999998</v>
      </c>
      <c r="I1127" s="2">
        <v>133906.62909999999</v>
      </c>
    </row>
    <row r="1128" spans="1:9" x14ac:dyDescent="0.25">
      <c r="A1128" s="2" t="s">
        <v>6951</v>
      </c>
      <c r="B1128" s="2" t="s">
        <v>6950</v>
      </c>
      <c r="C1128" s="2" t="s">
        <v>6952</v>
      </c>
      <c r="D1128" s="2" t="s">
        <v>6953</v>
      </c>
      <c r="E1128" s="2" t="s">
        <v>26</v>
      </c>
      <c r="F1128" s="2" t="s">
        <v>7</v>
      </c>
      <c r="G1128" s="4">
        <v>43545</v>
      </c>
      <c r="H1128" s="2">
        <v>1000000</v>
      </c>
      <c r="I1128" s="2">
        <v>101926.9507</v>
      </c>
    </row>
    <row r="1129" spans="1:9" x14ac:dyDescent="0.25">
      <c r="A1129" s="2" t="s">
        <v>4031</v>
      </c>
      <c r="B1129" s="2" t="s">
        <v>4030</v>
      </c>
      <c r="C1129" s="2" t="s">
        <v>4032</v>
      </c>
      <c r="D1129" s="2" t="s">
        <v>4033</v>
      </c>
      <c r="E1129" s="2" t="s">
        <v>26</v>
      </c>
      <c r="F1129" s="2" t="s">
        <v>7</v>
      </c>
      <c r="G1129" s="4">
        <v>43735</v>
      </c>
      <c r="H1129" s="2">
        <v>4350000</v>
      </c>
      <c r="I1129" s="2">
        <v>374979.72360000003</v>
      </c>
    </row>
    <row r="1130" spans="1:9" x14ac:dyDescent="0.25">
      <c r="A1130" s="2" t="s">
        <v>7039</v>
      </c>
      <c r="B1130" s="2" t="s">
        <v>7038</v>
      </c>
      <c r="C1130" s="2" t="s">
        <v>7040</v>
      </c>
      <c r="D1130" s="2" t="s">
        <v>7041</v>
      </c>
      <c r="E1130" s="2" t="s">
        <v>26</v>
      </c>
      <c r="F1130" s="2" t="s">
        <v>7</v>
      </c>
      <c r="G1130" s="4">
        <v>43563</v>
      </c>
      <c r="H1130" s="2">
        <v>2609100</v>
      </c>
      <c r="I1130" s="2">
        <v>310941.03950000001</v>
      </c>
    </row>
    <row r="1131" spans="1:9" x14ac:dyDescent="0.25">
      <c r="A1131" s="2" t="s">
        <v>3266</v>
      </c>
      <c r="B1131" s="2" t="s">
        <v>3265</v>
      </c>
      <c r="C1131" s="2" t="s">
        <v>3267</v>
      </c>
      <c r="D1131" s="2" t="s">
        <v>3268</v>
      </c>
      <c r="E1131" s="2" t="s">
        <v>26</v>
      </c>
      <c r="F1131" s="2" t="s">
        <v>7</v>
      </c>
      <c r="G1131" s="4">
        <v>43579</v>
      </c>
      <c r="H1131" s="2">
        <v>500033</v>
      </c>
      <c r="I1131" s="2">
        <v>26275.9051</v>
      </c>
    </row>
    <row r="1132" spans="1:9" x14ac:dyDescent="0.25">
      <c r="A1132" s="2" t="s">
        <v>2225</v>
      </c>
      <c r="B1132" s="2" t="s">
        <v>2224</v>
      </c>
      <c r="C1132" s="2" t="s">
        <v>2226</v>
      </c>
      <c r="D1132" s="2" t="s">
        <v>2227</v>
      </c>
      <c r="E1132" s="2" t="s">
        <v>26</v>
      </c>
      <c r="F1132" s="2" t="s">
        <v>7</v>
      </c>
      <c r="G1132" s="4">
        <v>43607</v>
      </c>
      <c r="H1132" s="2">
        <v>3000000</v>
      </c>
      <c r="I1132" s="2">
        <v>386155.02659999998</v>
      </c>
    </row>
    <row r="1133" spans="1:9" x14ac:dyDescent="0.25">
      <c r="A1133" s="2" t="s">
        <v>228</v>
      </c>
      <c r="B1133" s="2" t="s">
        <v>227</v>
      </c>
      <c r="C1133" s="2" t="s">
        <v>229</v>
      </c>
      <c r="D1133" s="2" t="s">
        <v>230</v>
      </c>
      <c r="E1133" s="2" t="s">
        <v>26</v>
      </c>
      <c r="F1133" s="2" t="s">
        <v>7</v>
      </c>
      <c r="G1133" s="4">
        <v>43549</v>
      </c>
      <c r="H1133" s="2">
        <v>289000</v>
      </c>
      <c r="I1133" s="2">
        <v>9945.1422000000002</v>
      </c>
    </row>
    <row r="1134" spans="1:9" x14ac:dyDescent="0.25">
      <c r="A1134" s="2" t="s">
        <v>4520</v>
      </c>
      <c r="B1134" s="2" t="s">
        <v>4517</v>
      </c>
      <c r="C1134" s="2" t="s">
        <v>4523</v>
      </c>
      <c r="D1134" s="2" t="s">
        <v>4524</v>
      </c>
      <c r="E1134" s="2" t="s">
        <v>26</v>
      </c>
      <c r="F1134" s="2" t="s">
        <v>7</v>
      </c>
      <c r="G1134" s="4">
        <v>43530</v>
      </c>
      <c r="H1134" s="2">
        <v>1100000</v>
      </c>
      <c r="I1134" s="2">
        <v>66147.707699999999</v>
      </c>
    </row>
    <row r="1135" spans="1:9" x14ac:dyDescent="0.25">
      <c r="A1135" s="2" t="s">
        <v>35</v>
      </c>
      <c r="B1135" s="2" t="s">
        <v>34</v>
      </c>
      <c r="C1135" s="2" t="s">
        <v>36</v>
      </c>
      <c r="D1135" s="2" t="s">
        <v>37</v>
      </c>
      <c r="E1135" s="2" t="s">
        <v>26</v>
      </c>
      <c r="F1135" s="2" t="s">
        <v>7</v>
      </c>
      <c r="G1135" s="4">
        <v>43549</v>
      </c>
      <c r="H1135" s="2">
        <v>1910000</v>
      </c>
      <c r="I1135" s="2">
        <v>189974.9523</v>
      </c>
    </row>
    <row r="1136" spans="1:9" x14ac:dyDescent="0.25">
      <c r="A1136" s="2" t="s">
        <v>384</v>
      </c>
      <c r="B1136" s="2" t="s">
        <v>382</v>
      </c>
      <c r="C1136" s="2" t="s">
        <v>375</v>
      </c>
      <c r="D1136" s="2" t="s">
        <v>376</v>
      </c>
      <c r="E1136" s="2" t="s">
        <v>26</v>
      </c>
      <c r="F1136" s="2" t="s">
        <v>7</v>
      </c>
      <c r="G1136" s="4">
        <v>43531</v>
      </c>
      <c r="H1136" s="2">
        <v>1401478</v>
      </c>
      <c r="I1136" s="2">
        <v>132517.4442</v>
      </c>
    </row>
    <row r="1137" spans="1:9" x14ac:dyDescent="0.25">
      <c r="A1137" s="2" t="s">
        <v>4269</v>
      </c>
      <c r="B1137" s="2" t="s">
        <v>4268</v>
      </c>
      <c r="C1137" s="2" t="s">
        <v>4270</v>
      </c>
      <c r="D1137" s="2" t="s">
        <v>4271</v>
      </c>
      <c r="E1137" s="2" t="s">
        <v>26</v>
      </c>
      <c r="F1137" s="2" t="s">
        <v>7</v>
      </c>
      <c r="G1137" s="4">
        <v>43563</v>
      </c>
      <c r="H1137" s="2">
        <v>1850000</v>
      </c>
      <c r="I1137" s="2">
        <v>239656.17869999999</v>
      </c>
    </row>
    <row r="1138" spans="1:9" x14ac:dyDescent="0.25">
      <c r="A1138" s="2" t="s">
        <v>9395</v>
      </c>
      <c r="B1138" s="2" t="s">
        <v>9394</v>
      </c>
      <c r="C1138" s="2" t="s">
        <v>9333</v>
      </c>
      <c r="D1138" s="2" t="s">
        <v>9334</v>
      </c>
      <c r="E1138" s="2" t="s">
        <v>26</v>
      </c>
      <c r="F1138" s="2" t="s">
        <v>7</v>
      </c>
      <c r="G1138" s="4">
        <v>43563</v>
      </c>
      <c r="H1138" s="2">
        <v>4600000</v>
      </c>
      <c r="I1138" s="2">
        <v>264695.71529999998</v>
      </c>
    </row>
    <row r="1139" spans="1:9" x14ac:dyDescent="0.25">
      <c r="A1139" s="2" t="s">
        <v>5134</v>
      </c>
      <c r="B1139" s="2" t="s">
        <v>5132</v>
      </c>
      <c r="C1139" s="2" t="s">
        <v>5136</v>
      </c>
      <c r="D1139" s="2" t="s">
        <v>5137</v>
      </c>
      <c r="E1139" s="2" t="s">
        <v>26</v>
      </c>
      <c r="F1139" s="2" t="s">
        <v>7</v>
      </c>
      <c r="G1139" s="4">
        <v>43644</v>
      </c>
      <c r="H1139" s="2">
        <v>3641669</v>
      </c>
      <c r="I1139" s="2">
        <v>232477.9185</v>
      </c>
    </row>
    <row r="1140" spans="1:9" x14ac:dyDescent="0.25">
      <c r="A1140" s="2" t="s">
        <v>2257</v>
      </c>
      <c r="B1140" s="2" t="s">
        <v>2255</v>
      </c>
      <c r="C1140" s="2" t="s">
        <v>1836</v>
      </c>
      <c r="D1140" s="2" t="s">
        <v>1837</v>
      </c>
      <c r="E1140" s="2" t="s">
        <v>26</v>
      </c>
      <c r="F1140" s="2" t="s">
        <v>7</v>
      </c>
      <c r="G1140" s="4">
        <v>43563</v>
      </c>
      <c r="H1140" s="2">
        <v>6000000</v>
      </c>
      <c r="I1140" s="2">
        <v>852062.46880000003</v>
      </c>
    </row>
    <row r="1141" spans="1:9" x14ac:dyDescent="0.25">
      <c r="A1141" s="2" t="s">
        <v>5135</v>
      </c>
      <c r="B1141" s="2" t="s">
        <v>5133</v>
      </c>
      <c r="C1141" s="2" t="s">
        <v>5136</v>
      </c>
      <c r="D1141" s="2" t="s">
        <v>5137</v>
      </c>
      <c r="E1141" s="2" t="s">
        <v>26</v>
      </c>
      <c r="F1141" s="2" t="s">
        <v>7</v>
      </c>
      <c r="G1141" s="4">
        <v>43644</v>
      </c>
      <c r="H1141" s="2">
        <v>347231</v>
      </c>
      <c r="I1141" s="2">
        <v>20990.684499999999</v>
      </c>
    </row>
    <row r="1142" spans="1:9" x14ac:dyDescent="0.25">
      <c r="A1142" s="2" t="s">
        <v>7126</v>
      </c>
      <c r="B1142" s="2" t="s">
        <v>7123</v>
      </c>
      <c r="C1142" s="2" t="s">
        <v>7128</v>
      </c>
      <c r="D1142" s="2" t="s">
        <v>7129</v>
      </c>
      <c r="E1142" s="2" t="s">
        <v>26</v>
      </c>
      <c r="F1142" s="2" t="s">
        <v>7</v>
      </c>
      <c r="G1142" s="4">
        <v>43539</v>
      </c>
      <c r="H1142" s="2">
        <v>818400</v>
      </c>
      <c r="I1142" s="2">
        <v>39309.099099999999</v>
      </c>
    </row>
    <row r="1143" spans="1:9" x14ac:dyDescent="0.25">
      <c r="A1143" s="2" t="s">
        <v>7125</v>
      </c>
      <c r="B1143" s="2" t="s">
        <v>7122</v>
      </c>
      <c r="C1143" s="2" t="s">
        <v>7128</v>
      </c>
      <c r="D1143" s="2" t="s">
        <v>7129</v>
      </c>
      <c r="E1143" s="2" t="s">
        <v>26</v>
      </c>
      <c r="F1143" s="2" t="s">
        <v>7</v>
      </c>
      <c r="G1143" s="4">
        <v>43539</v>
      </c>
      <c r="H1143" s="2">
        <v>260400</v>
      </c>
      <c r="I1143" s="2">
        <v>12507.450699999999</v>
      </c>
    </row>
    <row r="1144" spans="1:9" x14ac:dyDescent="0.25">
      <c r="A1144" s="2" t="s">
        <v>7409</v>
      </c>
      <c r="B1144" s="2" t="s">
        <v>7407</v>
      </c>
      <c r="C1144" s="2" t="s">
        <v>7326</v>
      </c>
      <c r="D1144" s="2" t="s">
        <v>7327</v>
      </c>
      <c r="E1144" s="2" t="s">
        <v>26</v>
      </c>
      <c r="F1144" s="2" t="s">
        <v>7</v>
      </c>
      <c r="G1144" s="4">
        <v>43578</v>
      </c>
      <c r="H1144" s="2">
        <v>468000</v>
      </c>
      <c r="I1144" s="2">
        <v>31164.3629</v>
      </c>
    </row>
    <row r="1145" spans="1:9" x14ac:dyDescent="0.25">
      <c r="A1145" s="2" t="s">
        <v>5867</v>
      </c>
      <c r="B1145" s="2" t="s">
        <v>5865</v>
      </c>
      <c r="C1145" s="2" t="s">
        <v>5870</v>
      </c>
      <c r="D1145" s="2" t="s">
        <v>5871</v>
      </c>
      <c r="E1145" s="2" t="s">
        <v>26</v>
      </c>
      <c r="F1145" s="2" t="s">
        <v>7</v>
      </c>
      <c r="G1145" s="4">
        <v>43543</v>
      </c>
      <c r="H1145" s="2">
        <v>850000</v>
      </c>
      <c r="I1145" s="2">
        <v>55596.9836</v>
      </c>
    </row>
    <row r="1146" spans="1:9" x14ac:dyDescent="0.25">
      <c r="A1146" s="2" t="s">
        <v>5303</v>
      </c>
      <c r="B1146" s="2" t="s">
        <v>5300</v>
      </c>
      <c r="C1146" s="2" t="s">
        <v>5306</v>
      </c>
      <c r="D1146" s="2" t="s">
        <v>5307</v>
      </c>
      <c r="E1146" s="2" t="s">
        <v>26</v>
      </c>
      <c r="F1146" s="2" t="s">
        <v>7</v>
      </c>
      <c r="G1146" s="4">
        <v>43531</v>
      </c>
      <c r="H1146" s="2">
        <v>1592000</v>
      </c>
      <c r="I1146" s="2">
        <v>180930.03080000001</v>
      </c>
    </row>
    <row r="1147" spans="1:9" x14ac:dyDescent="0.25">
      <c r="A1147" s="2" t="s">
        <v>5305</v>
      </c>
      <c r="B1147" s="2" t="s">
        <v>5302</v>
      </c>
      <c r="C1147" s="2" t="s">
        <v>5308</v>
      </c>
      <c r="D1147" s="2" t="s">
        <v>5309</v>
      </c>
      <c r="E1147" s="2" t="s">
        <v>26</v>
      </c>
      <c r="F1147" s="2" t="s">
        <v>7</v>
      </c>
      <c r="G1147" s="4">
        <v>43556</v>
      </c>
      <c r="H1147" s="2">
        <v>360000</v>
      </c>
      <c r="I1147" s="2">
        <v>27419.8514</v>
      </c>
    </row>
    <row r="1148" spans="1:9" x14ac:dyDescent="0.25">
      <c r="A1148" s="2" t="s">
        <v>5304</v>
      </c>
      <c r="B1148" s="2" t="s">
        <v>5301</v>
      </c>
      <c r="C1148" s="2" t="s">
        <v>5308</v>
      </c>
      <c r="D1148" s="2" t="s">
        <v>5309</v>
      </c>
      <c r="E1148" s="2" t="s">
        <v>26</v>
      </c>
      <c r="F1148" s="2" t="s">
        <v>7</v>
      </c>
      <c r="G1148" s="4">
        <v>43556</v>
      </c>
      <c r="H1148" s="2">
        <v>981180</v>
      </c>
      <c r="I1148" s="2">
        <v>74018.98</v>
      </c>
    </row>
    <row r="1149" spans="1:9" x14ac:dyDescent="0.25">
      <c r="A1149" s="2" t="s">
        <v>8279</v>
      </c>
      <c r="B1149" s="2" t="s">
        <v>8278</v>
      </c>
      <c r="C1149" s="2" t="s">
        <v>8280</v>
      </c>
      <c r="D1149" s="2" t="s">
        <v>8281</v>
      </c>
      <c r="E1149" s="2" t="s">
        <v>26</v>
      </c>
      <c r="F1149" s="2" t="s">
        <v>7</v>
      </c>
      <c r="G1149" s="4">
        <v>43711</v>
      </c>
      <c r="H1149" s="2">
        <v>269910</v>
      </c>
      <c r="I1149" s="2">
        <v>25087.904999999999</v>
      </c>
    </row>
    <row r="1150" spans="1:9" x14ac:dyDescent="0.25">
      <c r="A1150" s="2" t="s">
        <v>709</v>
      </c>
      <c r="B1150" s="2" t="s">
        <v>708</v>
      </c>
      <c r="C1150" s="2" t="s">
        <v>710</v>
      </c>
      <c r="D1150" s="2" t="s">
        <v>711</v>
      </c>
      <c r="E1150" s="2" t="s">
        <v>26</v>
      </c>
      <c r="F1150" s="2" t="s">
        <v>7</v>
      </c>
      <c r="G1150" s="4">
        <v>43570</v>
      </c>
      <c r="H1150" s="2">
        <v>319000</v>
      </c>
      <c r="I1150" s="2">
        <v>19611.425299999999</v>
      </c>
    </row>
    <row r="1151" spans="1:9" x14ac:dyDescent="0.25">
      <c r="A1151" s="2" t="s">
        <v>9961</v>
      </c>
      <c r="B1151" s="2" t="s">
        <v>9960</v>
      </c>
      <c r="C1151" s="2" t="s">
        <v>9802</v>
      </c>
      <c r="D1151" s="2" t="s">
        <v>9803</v>
      </c>
      <c r="E1151" s="2" t="s">
        <v>26</v>
      </c>
      <c r="F1151" s="2" t="s">
        <v>7</v>
      </c>
      <c r="G1151" s="4">
        <v>43578</v>
      </c>
      <c r="H1151" s="2">
        <v>388153</v>
      </c>
      <c r="I1151" s="2">
        <v>22894.131099999999</v>
      </c>
    </row>
    <row r="1152" spans="1:9" x14ac:dyDescent="0.25">
      <c r="A1152" s="2" t="s">
        <v>4364</v>
      </c>
      <c r="B1152" s="2" t="s">
        <v>4363</v>
      </c>
      <c r="C1152" s="2" t="s">
        <v>4365</v>
      </c>
      <c r="D1152" s="2" t="s">
        <v>4366</v>
      </c>
      <c r="E1152" s="2" t="s">
        <v>26</v>
      </c>
      <c r="F1152" s="2" t="s">
        <v>7</v>
      </c>
      <c r="G1152" s="4">
        <v>43556</v>
      </c>
      <c r="H1152" s="2">
        <v>330000</v>
      </c>
      <c r="I1152" s="2">
        <v>14469.806</v>
      </c>
    </row>
    <row r="1153" spans="1:9" x14ac:dyDescent="0.25">
      <c r="A1153" s="2" t="s">
        <v>8915</v>
      </c>
      <c r="B1153" s="2" t="s">
        <v>8914</v>
      </c>
      <c r="C1153" s="2" t="s">
        <v>4371</v>
      </c>
      <c r="D1153" s="2" t="s">
        <v>8916</v>
      </c>
      <c r="E1153" s="2" t="s">
        <v>26</v>
      </c>
      <c r="F1153" s="2" t="s">
        <v>7</v>
      </c>
      <c r="G1153" s="4">
        <v>43616</v>
      </c>
      <c r="H1153" s="2">
        <v>2001500</v>
      </c>
      <c r="I1153" s="2">
        <v>103019.6118</v>
      </c>
    </row>
    <row r="1154" spans="1:9" x14ac:dyDescent="0.25">
      <c r="A1154" s="2" t="s">
        <v>5268</v>
      </c>
      <c r="B1154" s="2" t="s">
        <v>5263</v>
      </c>
      <c r="C1154" s="2" t="s">
        <v>5272</v>
      </c>
      <c r="D1154" s="2" t="s">
        <v>5273</v>
      </c>
      <c r="E1154" s="2" t="s">
        <v>26</v>
      </c>
      <c r="F1154" s="2" t="s">
        <v>7</v>
      </c>
      <c r="G1154" s="4">
        <v>43615</v>
      </c>
      <c r="H1154" s="2">
        <v>390000</v>
      </c>
      <c r="I1154" s="2">
        <v>35892.443200000002</v>
      </c>
    </row>
    <row r="1155" spans="1:9" x14ac:dyDescent="0.25">
      <c r="A1155" s="2" t="s">
        <v>5267</v>
      </c>
      <c r="B1155" s="2" t="s">
        <v>5262</v>
      </c>
      <c r="C1155" s="2" t="s">
        <v>5272</v>
      </c>
      <c r="D1155" s="2" t="s">
        <v>5273</v>
      </c>
      <c r="E1155" s="2" t="s">
        <v>26</v>
      </c>
      <c r="F1155" s="2" t="s">
        <v>7</v>
      </c>
      <c r="G1155" s="4">
        <v>43592</v>
      </c>
      <c r="H1155" s="2">
        <v>333500</v>
      </c>
      <c r="I1155" s="2">
        <v>24293.251700000001</v>
      </c>
    </row>
    <row r="1156" spans="1:9" x14ac:dyDescent="0.25">
      <c r="A1156" s="2" t="s">
        <v>8831</v>
      </c>
      <c r="B1156" s="2" t="s">
        <v>8830</v>
      </c>
      <c r="C1156" s="2" t="s">
        <v>8832</v>
      </c>
      <c r="D1156" s="2" t="s">
        <v>8833</v>
      </c>
      <c r="E1156" s="2" t="s">
        <v>26</v>
      </c>
      <c r="F1156" s="2" t="s">
        <v>7</v>
      </c>
      <c r="G1156" s="4">
        <v>43532</v>
      </c>
      <c r="H1156" s="2">
        <v>900000</v>
      </c>
      <c r="I1156" s="2">
        <v>77058.421000000002</v>
      </c>
    </row>
    <row r="1157" spans="1:9" x14ac:dyDescent="0.25">
      <c r="A1157" s="2" t="s">
        <v>683</v>
      </c>
      <c r="B1157" s="2" t="s">
        <v>682</v>
      </c>
      <c r="C1157" s="2" t="s">
        <v>684</v>
      </c>
      <c r="D1157" s="2" t="s">
        <v>685</v>
      </c>
      <c r="E1157" s="2" t="s">
        <v>26</v>
      </c>
      <c r="F1157" s="2" t="s">
        <v>7</v>
      </c>
      <c r="G1157" s="4">
        <v>43531</v>
      </c>
      <c r="H1157" s="2">
        <v>251300</v>
      </c>
      <c r="I1157" s="2">
        <v>11884.7166</v>
      </c>
    </row>
    <row r="1158" spans="1:9" x14ac:dyDescent="0.25">
      <c r="A1158" s="2" t="s">
        <v>4907</v>
      </c>
      <c r="B1158" s="2" t="s">
        <v>4904</v>
      </c>
      <c r="C1158" s="2" t="s">
        <v>4910</v>
      </c>
      <c r="D1158" s="2" t="s">
        <v>4911</v>
      </c>
      <c r="E1158" s="2" t="s">
        <v>26</v>
      </c>
      <c r="F1158" s="2" t="s">
        <v>7</v>
      </c>
      <c r="G1158" s="4">
        <v>43556</v>
      </c>
      <c r="H1158" s="2">
        <v>1280000</v>
      </c>
      <c r="I1158" s="2">
        <v>113737.8291</v>
      </c>
    </row>
    <row r="1159" spans="1:9" x14ac:dyDescent="0.25">
      <c r="A1159" s="2" t="s">
        <v>4908</v>
      </c>
      <c r="B1159" s="2" t="s">
        <v>4905</v>
      </c>
      <c r="C1159" s="2" t="s">
        <v>4910</v>
      </c>
      <c r="D1159" s="2" t="s">
        <v>4911</v>
      </c>
      <c r="E1159" s="2" t="s">
        <v>26</v>
      </c>
      <c r="F1159" s="2" t="s">
        <v>7</v>
      </c>
      <c r="G1159" s="4">
        <v>43556</v>
      </c>
      <c r="H1159" s="2">
        <v>1090000</v>
      </c>
      <c r="I1159" s="2">
        <v>91509.498699999996</v>
      </c>
    </row>
    <row r="1160" spans="1:9" x14ac:dyDescent="0.25">
      <c r="A1160" s="2" t="s">
        <v>4909</v>
      </c>
      <c r="B1160" s="2" t="s">
        <v>4906</v>
      </c>
      <c r="C1160" s="2" t="s">
        <v>4910</v>
      </c>
      <c r="D1160" s="2" t="s">
        <v>4911</v>
      </c>
      <c r="E1160" s="2" t="s">
        <v>26</v>
      </c>
      <c r="F1160" s="2" t="s">
        <v>7</v>
      </c>
      <c r="G1160" s="4">
        <v>43556</v>
      </c>
      <c r="H1160" s="2">
        <v>3190000</v>
      </c>
      <c r="I1160" s="2">
        <v>313336.51380000002</v>
      </c>
    </row>
    <row r="1161" spans="1:9" x14ac:dyDescent="0.25">
      <c r="A1161" s="2" t="s">
        <v>758</v>
      </c>
      <c r="B1161" s="2" t="s">
        <v>757</v>
      </c>
      <c r="C1161" s="2" t="s">
        <v>759</v>
      </c>
      <c r="D1161" s="2" t="s">
        <v>760</v>
      </c>
      <c r="E1161" s="2" t="s">
        <v>26</v>
      </c>
      <c r="F1161" s="2" t="s">
        <v>7</v>
      </c>
      <c r="G1161" s="4">
        <v>43607</v>
      </c>
      <c r="H1161" s="2">
        <v>1070000</v>
      </c>
      <c r="I1161" s="2">
        <v>52189.6423</v>
      </c>
    </row>
    <row r="1162" spans="1:9" x14ac:dyDescent="0.25">
      <c r="A1162" s="2" t="s">
        <v>6008</v>
      </c>
      <c r="B1162" s="2" t="s">
        <v>6006</v>
      </c>
      <c r="C1162" s="2" t="s">
        <v>6010</v>
      </c>
      <c r="D1162" s="2" t="s">
        <v>6011</v>
      </c>
      <c r="E1162" s="2" t="s">
        <v>26</v>
      </c>
      <c r="F1162" s="2" t="s">
        <v>7</v>
      </c>
      <c r="G1162" s="4">
        <v>43543</v>
      </c>
      <c r="H1162" s="2">
        <v>1200000</v>
      </c>
      <c r="I1162" s="2">
        <v>91146.762300000002</v>
      </c>
    </row>
    <row r="1163" spans="1:9" x14ac:dyDescent="0.25">
      <c r="A1163" s="2" t="s">
        <v>8083</v>
      </c>
      <c r="B1163" s="2" t="s">
        <v>8080</v>
      </c>
      <c r="C1163" s="2" t="s">
        <v>8086</v>
      </c>
      <c r="D1163" s="2" t="s">
        <v>8087</v>
      </c>
      <c r="E1163" s="2" t="s">
        <v>26</v>
      </c>
      <c r="F1163" s="2" t="s">
        <v>7</v>
      </c>
      <c r="G1163" s="4">
        <v>43539</v>
      </c>
      <c r="H1163" s="2">
        <v>3100000</v>
      </c>
      <c r="I1163" s="2">
        <v>352734.7672</v>
      </c>
    </row>
    <row r="1164" spans="1:9" x14ac:dyDescent="0.25">
      <c r="A1164" s="2" t="s">
        <v>1413</v>
      </c>
      <c r="B1164" s="2" t="s">
        <v>1412</v>
      </c>
      <c r="C1164" s="2" t="s">
        <v>1414</v>
      </c>
      <c r="D1164" s="2" t="s">
        <v>1415</v>
      </c>
      <c r="E1164" s="2" t="s">
        <v>26</v>
      </c>
      <c r="F1164" s="2" t="s">
        <v>7</v>
      </c>
      <c r="G1164" s="4">
        <v>43539</v>
      </c>
      <c r="H1164" s="2">
        <v>7340000</v>
      </c>
      <c r="I1164" s="2">
        <v>495382.17320000002</v>
      </c>
    </row>
    <row r="1165" spans="1:9" x14ac:dyDescent="0.25">
      <c r="A1165" s="2" t="s">
        <v>10461</v>
      </c>
      <c r="B1165" s="2" t="s">
        <v>10460</v>
      </c>
      <c r="C1165" s="2" t="s">
        <v>10462</v>
      </c>
      <c r="D1165" s="2" t="s">
        <v>10463</v>
      </c>
      <c r="E1165" s="2" t="s">
        <v>26</v>
      </c>
      <c r="F1165" s="2" t="s">
        <v>7</v>
      </c>
      <c r="G1165" s="4">
        <v>43655</v>
      </c>
      <c r="H1165" s="2">
        <v>1283837</v>
      </c>
      <c r="I1165" s="2">
        <v>102887.03999999999</v>
      </c>
    </row>
    <row r="1166" spans="1:9" x14ac:dyDescent="0.25">
      <c r="A1166" s="2" t="s">
        <v>8084</v>
      </c>
      <c r="B1166" s="2" t="s">
        <v>8081</v>
      </c>
      <c r="C1166" s="2" t="s">
        <v>8088</v>
      </c>
      <c r="D1166" s="2" t="s">
        <v>8089</v>
      </c>
      <c r="E1166" s="2" t="s">
        <v>26</v>
      </c>
      <c r="F1166" s="2" t="s">
        <v>7</v>
      </c>
      <c r="G1166" s="4">
        <v>43578</v>
      </c>
      <c r="H1166" s="2">
        <v>346035.35</v>
      </c>
      <c r="I1166" s="2">
        <v>29796.759600000001</v>
      </c>
    </row>
    <row r="1167" spans="1:9" x14ac:dyDescent="0.25">
      <c r="A1167" s="2" t="s">
        <v>7231</v>
      </c>
      <c r="B1167" s="2" t="s">
        <v>7230</v>
      </c>
      <c r="C1167" s="2" t="s">
        <v>7232</v>
      </c>
      <c r="D1167" s="2" t="s">
        <v>7233</v>
      </c>
      <c r="E1167" s="2" t="s">
        <v>26</v>
      </c>
      <c r="F1167" s="2" t="s">
        <v>7</v>
      </c>
      <c r="G1167" s="4">
        <v>43563</v>
      </c>
      <c r="H1167" s="2">
        <v>5250000</v>
      </c>
      <c r="I1167" s="2">
        <v>506468.67019999999</v>
      </c>
    </row>
    <row r="1168" spans="1:9" x14ac:dyDescent="0.25">
      <c r="A1168" s="2" t="s">
        <v>4729</v>
      </c>
      <c r="B1168" s="2" t="s">
        <v>4728</v>
      </c>
      <c r="C1168" s="2" t="s">
        <v>4730</v>
      </c>
      <c r="D1168" s="2" t="s">
        <v>4731</v>
      </c>
      <c r="E1168" s="2" t="s">
        <v>26</v>
      </c>
      <c r="F1168" s="2" t="s">
        <v>7</v>
      </c>
      <c r="G1168" s="4">
        <v>43655</v>
      </c>
      <c r="H1168" s="2">
        <v>3695000</v>
      </c>
      <c r="I1168" s="2">
        <v>303105.05339999998</v>
      </c>
    </row>
    <row r="1169" spans="1:9" x14ac:dyDescent="0.25">
      <c r="A1169" s="2" t="s">
        <v>11383</v>
      </c>
      <c r="B1169" s="2" t="s">
        <v>11382</v>
      </c>
      <c r="C1169" s="2" t="s">
        <v>11293</v>
      </c>
      <c r="D1169" s="2" t="s">
        <v>11294</v>
      </c>
      <c r="E1169" s="2" t="s">
        <v>26</v>
      </c>
      <c r="F1169" s="2" t="s">
        <v>7</v>
      </c>
      <c r="G1169" s="4">
        <v>43628</v>
      </c>
      <c r="H1169" s="2">
        <v>3406000</v>
      </c>
      <c r="I1169" s="2">
        <v>205428.4155</v>
      </c>
    </row>
    <row r="1170" spans="1:9" x14ac:dyDescent="0.25">
      <c r="A1170" s="2" t="s">
        <v>5536</v>
      </c>
      <c r="B1170" s="2" t="s">
        <v>5534</v>
      </c>
      <c r="C1170" s="2" t="s">
        <v>5538</v>
      </c>
      <c r="D1170" s="2" t="s">
        <v>5539</v>
      </c>
      <c r="E1170" s="2" t="s">
        <v>26</v>
      </c>
      <c r="F1170" s="2" t="s">
        <v>7</v>
      </c>
      <c r="G1170" s="4">
        <v>43579</v>
      </c>
      <c r="H1170" s="2">
        <v>430000</v>
      </c>
      <c r="I1170" s="2">
        <v>21409.4385</v>
      </c>
    </row>
    <row r="1171" spans="1:9" x14ac:dyDescent="0.25">
      <c r="A1171" s="2" t="s">
        <v>2256</v>
      </c>
      <c r="B1171" s="2" t="s">
        <v>2254</v>
      </c>
      <c r="C1171" s="2" t="s">
        <v>2258</v>
      </c>
      <c r="D1171" s="2" t="s">
        <v>2259</v>
      </c>
      <c r="E1171" s="2" t="s">
        <v>26</v>
      </c>
      <c r="F1171" s="2" t="s">
        <v>7</v>
      </c>
      <c r="G1171" s="4">
        <v>43796</v>
      </c>
      <c r="H1171" s="2">
        <v>900000</v>
      </c>
      <c r="I1171" s="2">
        <v>102749.0419</v>
      </c>
    </row>
    <row r="1172" spans="1:9" x14ac:dyDescent="0.25">
      <c r="A1172" s="2" t="s">
        <v>6179</v>
      </c>
      <c r="B1172" s="2" t="s">
        <v>6178</v>
      </c>
      <c r="C1172" s="2" t="s">
        <v>6180</v>
      </c>
      <c r="D1172" s="2" t="s">
        <v>6181</v>
      </c>
      <c r="E1172" s="2" t="s">
        <v>26</v>
      </c>
      <c r="F1172" s="2" t="s">
        <v>7</v>
      </c>
      <c r="G1172" s="4">
        <v>43607</v>
      </c>
      <c r="H1172" s="2">
        <v>3150000</v>
      </c>
      <c r="I1172" s="2">
        <v>322107.1262</v>
      </c>
    </row>
    <row r="1173" spans="1:9" x14ac:dyDescent="0.25">
      <c r="A1173" s="2" t="s">
        <v>7127</v>
      </c>
      <c r="B1173" s="2" t="s">
        <v>7124</v>
      </c>
      <c r="C1173" s="2" t="s">
        <v>5700</v>
      </c>
      <c r="D1173" s="2" t="s">
        <v>5701</v>
      </c>
      <c r="E1173" s="2" t="s">
        <v>26</v>
      </c>
      <c r="F1173" s="2" t="s">
        <v>7</v>
      </c>
      <c r="G1173" s="4">
        <v>43570</v>
      </c>
      <c r="H1173" s="2">
        <v>342000</v>
      </c>
      <c r="I1173" s="2">
        <v>18879.509099999999</v>
      </c>
    </row>
    <row r="1174" spans="1:9" x14ac:dyDescent="0.25">
      <c r="A1174" s="2" t="s">
        <v>5685</v>
      </c>
      <c r="B1174" s="2" t="s">
        <v>5684</v>
      </c>
      <c r="C1174" s="2" t="s">
        <v>4144</v>
      </c>
      <c r="D1174" s="2" t="s">
        <v>4145</v>
      </c>
      <c r="E1174" s="2" t="s">
        <v>26</v>
      </c>
      <c r="F1174" s="2" t="s">
        <v>7</v>
      </c>
      <c r="G1174" s="4">
        <v>43543</v>
      </c>
      <c r="H1174" s="2">
        <v>1600000</v>
      </c>
      <c r="I1174" s="2">
        <v>77890.921600000001</v>
      </c>
    </row>
    <row r="1175" spans="1:9" x14ac:dyDescent="0.25">
      <c r="A1175" s="2" t="s">
        <v>8574</v>
      </c>
      <c r="B1175" s="2" t="s">
        <v>8573</v>
      </c>
      <c r="C1175" s="2" t="s">
        <v>8575</v>
      </c>
      <c r="D1175" s="2" t="s">
        <v>8576</v>
      </c>
      <c r="E1175" s="2" t="s">
        <v>26</v>
      </c>
      <c r="F1175" s="2" t="s">
        <v>7</v>
      </c>
      <c r="G1175" s="4">
        <v>43543</v>
      </c>
      <c r="H1175" s="2">
        <v>1592000</v>
      </c>
      <c r="I1175" s="2">
        <v>116911.0232</v>
      </c>
    </row>
    <row r="1176" spans="1:9" x14ac:dyDescent="0.25">
      <c r="A1176" s="2" t="s">
        <v>870</v>
      </c>
      <c r="B1176" s="2" t="s">
        <v>869</v>
      </c>
      <c r="C1176" s="2" t="s">
        <v>867</v>
      </c>
      <c r="D1176" s="2" t="s">
        <v>868</v>
      </c>
      <c r="E1176" s="2" t="s">
        <v>26</v>
      </c>
      <c r="F1176" s="2" t="s">
        <v>7</v>
      </c>
      <c r="G1176" s="4">
        <v>43531</v>
      </c>
      <c r="H1176" s="2">
        <v>2022300</v>
      </c>
      <c r="I1176" s="2">
        <v>124655.36440000001</v>
      </c>
    </row>
    <row r="1177" spans="1:9" x14ac:dyDescent="0.25">
      <c r="A1177" s="2" t="s">
        <v>7992</v>
      </c>
      <c r="B1177" s="2" t="s">
        <v>7990</v>
      </c>
      <c r="C1177" s="2" t="s">
        <v>7738</v>
      </c>
      <c r="D1177" s="2" t="s">
        <v>7739</v>
      </c>
      <c r="E1177" s="2" t="s">
        <v>26</v>
      </c>
      <c r="F1177" s="2" t="s">
        <v>7</v>
      </c>
      <c r="G1177" s="4">
        <v>43579</v>
      </c>
      <c r="H1177" s="2">
        <v>1995000</v>
      </c>
      <c r="I1177" s="2">
        <v>126797.92230000001</v>
      </c>
    </row>
    <row r="1178" spans="1:9" x14ac:dyDescent="0.25">
      <c r="A1178" s="2" t="s">
        <v>9336</v>
      </c>
      <c r="B1178" s="2" t="s">
        <v>9335</v>
      </c>
      <c r="C1178" s="2" t="s">
        <v>9337</v>
      </c>
      <c r="D1178" s="2" t="s">
        <v>9338</v>
      </c>
      <c r="E1178" s="2" t="s">
        <v>26</v>
      </c>
      <c r="F1178" s="2" t="s">
        <v>7</v>
      </c>
      <c r="G1178" s="4">
        <v>43704</v>
      </c>
      <c r="H1178" s="2">
        <v>328500</v>
      </c>
      <c r="I1178" s="2">
        <v>27621.748100000001</v>
      </c>
    </row>
    <row r="1179" spans="1:9" x14ac:dyDescent="0.25">
      <c r="A1179" s="2" t="s">
        <v>3609</v>
      </c>
      <c r="B1179" s="2" t="s">
        <v>3605</v>
      </c>
      <c r="C1179" s="2" t="s">
        <v>3614</v>
      </c>
      <c r="D1179" s="2" t="s">
        <v>3615</v>
      </c>
      <c r="E1179" s="2" t="s">
        <v>26</v>
      </c>
      <c r="F1179" s="2" t="s">
        <v>7</v>
      </c>
      <c r="G1179" s="4">
        <v>43579</v>
      </c>
      <c r="H1179" s="2">
        <v>2000000</v>
      </c>
      <c r="I1179" s="2">
        <v>95527.51</v>
      </c>
    </row>
    <row r="1180" spans="1:9" x14ac:dyDescent="0.25">
      <c r="A1180" s="2" t="s">
        <v>7424</v>
      </c>
      <c r="B1180" s="2" t="s">
        <v>7419</v>
      </c>
      <c r="C1180" s="2" t="s">
        <v>7431</v>
      </c>
      <c r="D1180" s="2" t="s">
        <v>7432</v>
      </c>
      <c r="E1180" s="2" t="s">
        <v>26</v>
      </c>
      <c r="F1180" s="2" t="s">
        <v>7</v>
      </c>
      <c r="G1180" s="4">
        <v>43579</v>
      </c>
      <c r="H1180" s="2">
        <v>2249000</v>
      </c>
      <c r="I1180" s="2">
        <v>168048.67079999999</v>
      </c>
    </row>
    <row r="1181" spans="1:9" x14ac:dyDescent="0.25">
      <c r="A1181" s="2" t="s">
        <v>9242</v>
      </c>
      <c r="B1181" s="2" t="s">
        <v>9241</v>
      </c>
      <c r="C1181" s="2" t="s">
        <v>9243</v>
      </c>
      <c r="D1181" s="2" t="s">
        <v>9244</v>
      </c>
      <c r="E1181" s="2" t="s">
        <v>26</v>
      </c>
      <c r="F1181" s="2" t="s">
        <v>7</v>
      </c>
      <c r="G1181" s="4">
        <v>43570</v>
      </c>
      <c r="H1181" s="2">
        <v>449000</v>
      </c>
      <c r="I1181" s="2">
        <v>25328.5281</v>
      </c>
    </row>
    <row r="1182" spans="1:9" x14ac:dyDescent="0.25">
      <c r="A1182" s="2" t="s">
        <v>7783</v>
      </c>
      <c r="B1182" s="2" t="s">
        <v>7782</v>
      </c>
      <c r="C1182" s="2" t="s">
        <v>7784</v>
      </c>
      <c r="D1182" s="2" t="s">
        <v>7785</v>
      </c>
      <c r="E1182" s="2" t="s">
        <v>26</v>
      </c>
      <c r="F1182" s="2" t="s">
        <v>7</v>
      </c>
      <c r="G1182" s="4">
        <v>43626</v>
      </c>
      <c r="H1182" s="2">
        <v>1890000</v>
      </c>
      <c r="I1182" s="2">
        <v>110410.8343</v>
      </c>
    </row>
    <row r="1183" spans="1:9" x14ac:dyDescent="0.25">
      <c r="A1183" s="2" t="s">
        <v>6237</v>
      </c>
      <c r="B1183" s="2" t="s">
        <v>6234</v>
      </c>
      <c r="C1183" s="2" t="s">
        <v>6208</v>
      </c>
      <c r="D1183" s="2" t="s">
        <v>6209</v>
      </c>
      <c r="E1183" s="2" t="s">
        <v>26</v>
      </c>
      <c r="F1183" s="2" t="s">
        <v>7</v>
      </c>
      <c r="G1183" s="4">
        <v>43636</v>
      </c>
      <c r="H1183" s="2">
        <v>195000</v>
      </c>
      <c r="I1183" s="2">
        <v>11764.1459</v>
      </c>
    </row>
    <row r="1184" spans="1:9" x14ac:dyDescent="0.25">
      <c r="A1184" s="2" t="s">
        <v>9304</v>
      </c>
      <c r="B1184" s="2" t="s">
        <v>9303</v>
      </c>
      <c r="C1184" s="2" t="s">
        <v>9305</v>
      </c>
      <c r="D1184" s="2" t="s">
        <v>9306</v>
      </c>
      <c r="E1184" s="2" t="s">
        <v>26</v>
      </c>
      <c r="F1184" s="2" t="s">
        <v>7</v>
      </c>
      <c r="G1184" s="4">
        <v>43718</v>
      </c>
      <c r="H1184" s="2">
        <v>447300</v>
      </c>
      <c r="I1184" s="2">
        <v>31757.335500000001</v>
      </c>
    </row>
    <row r="1185" spans="1:9" x14ac:dyDescent="0.25">
      <c r="A1185" s="2" t="s">
        <v>9414</v>
      </c>
      <c r="B1185" s="2" t="s">
        <v>9412</v>
      </c>
      <c r="C1185" s="2" t="s">
        <v>9416</v>
      </c>
      <c r="D1185" s="2" t="s">
        <v>9417</v>
      </c>
      <c r="E1185" s="2" t="s">
        <v>26</v>
      </c>
      <c r="F1185" s="2" t="s">
        <v>7</v>
      </c>
      <c r="G1185" s="4">
        <v>43539</v>
      </c>
      <c r="H1185" s="2">
        <v>589875</v>
      </c>
      <c r="I1185" s="2">
        <v>48803.2526</v>
      </c>
    </row>
    <row r="1186" spans="1:9" x14ac:dyDescent="0.25">
      <c r="A1186" s="2" t="s">
        <v>6079</v>
      </c>
      <c r="B1186" s="2" t="s">
        <v>6078</v>
      </c>
      <c r="C1186" s="2" t="s">
        <v>6080</v>
      </c>
      <c r="D1186" s="2" t="s">
        <v>6081</v>
      </c>
      <c r="E1186" s="2" t="s">
        <v>26</v>
      </c>
      <c r="F1186" s="2" t="s">
        <v>7</v>
      </c>
      <c r="G1186" s="4">
        <v>43580</v>
      </c>
      <c r="H1186" s="2">
        <v>895000</v>
      </c>
      <c r="I1186" s="2">
        <v>53785.880899999996</v>
      </c>
    </row>
    <row r="1187" spans="1:9" x14ac:dyDescent="0.25">
      <c r="A1187" s="2" t="s">
        <v>9077</v>
      </c>
      <c r="B1187" s="2" t="s">
        <v>9076</v>
      </c>
      <c r="C1187" s="2" t="s">
        <v>2148</v>
      </c>
      <c r="D1187" s="2" t="s">
        <v>9078</v>
      </c>
      <c r="E1187" s="2" t="s">
        <v>26</v>
      </c>
      <c r="F1187" s="2" t="s">
        <v>7</v>
      </c>
      <c r="G1187" s="4">
        <v>43532</v>
      </c>
      <c r="H1187" s="2">
        <v>600000</v>
      </c>
      <c r="I1187" s="2">
        <v>28987.0916</v>
      </c>
    </row>
    <row r="1188" spans="1:9" x14ac:dyDescent="0.25">
      <c r="A1188" s="2" t="s">
        <v>474</v>
      </c>
      <c r="B1188" s="2" t="s">
        <v>472</v>
      </c>
      <c r="C1188" s="2" t="s">
        <v>475</v>
      </c>
      <c r="D1188" s="2" t="s">
        <v>476</v>
      </c>
      <c r="E1188" s="2" t="s">
        <v>26</v>
      </c>
      <c r="F1188" s="2" t="s">
        <v>7</v>
      </c>
      <c r="G1188" s="4">
        <v>43594</v>
      </c>
      <c r="H1188" s="2">
        <v>1118815</v>
      </c>
      <c r="I1188" s="2">
        <v>71180.519499999995</v>
      </c>
    </row>
    <row r="1189" spans="1:9" x14ac:dyDescent="0.25">
      <c r="A1189" s="2" t="s">
        <v>3585</v>
      </c>
      <c r="B1189" s="2" t="s">
        <v>3584</v>
      </c>
      <c r="C1189" s="2" t="s">
        <v>3586</v>
      </c>
      <c r="D1189" s="2" t="s">
        <v>3587</v>
      </c>
      <c r="E1189" s="2" t="s">
        <v>26</v>
      </c>
      <c r="F1189" s="2" t="s">
        <v>7</v>
      </c>
      <c r="G1189" s="4">
        <v>43594</v>
      </c>
      <c r="H1189" s="2">
        <v>1480000</v>
      </c>
      <c r="I1189" s="2">
        <v>90725.401299999998</v>
      </c>
    </row>
    <row r="1190" spans="1:9" x14ac:dyDescent="0.25">
      <c r="A1190" s="2" t="s">
        <v>7733</v>
      </c>
      <c r="B1190" s="2" t="s">
        <v>7732</v>
      </c>
      <c r="C1190" s="2" t="s">
        <v>7664</v>
      </c>
      <c r="D1190" s="2" t="s">
        <v>7665</v>
      </c>
      <c r="E1190" s="2" t="s">
        <v>26</v>
      </c>
      <c r="F1190" s="2" t="s">
        <v>7</v>
      </c>
      <c r="G1190" s="4">
        <v>43664</v>
      </c>
      <c r="H1190" s="2">
        <v>4431399.42</v>
      </c>
      <c r="I1190" s="2">
        <v>237494.99309999999</v>
      </c>
    </row>
    <row r="1191" spans="1:9" x14ac:dyDescent="0.25">
      <c r="A1191" s="2" t="s">
        <v>1056</v>
      </c>
      <c r="B1191" s="2" t="s">
        <v>1055</v>
      </c>
      <c r="C1191" s="2" t="s">
        <v>1057</v>
      </c>
      <c r="D1191" s="2" t="s">
        <v>1058</v>
      </c>
      <c r="E1191" s="2" t="s">
        <v>26</v>
      </c>
      <c r="F1191" s="2" t="s">
        <v>7</v>
      </c>
      <c r="G1191" s="4">
        <v>43539</v>
      </c>
      <c r="H1191" s="2">
        <v>2329000</v>
      </c>
      <c r="I1191" s="2">
        <v>91929.597999999998</v>
      </c>
    </row>
    <row r="1192" spans="1:9" x14ac:dyDescent="0.25">
      <c r="A1192" s="2" t="s">
        <v>992</v>
      </c>
      <c r="B1192" s="2" t="s">
        <v>991</v>
      </c>
      <c r="C1192" s="2" t="s">
        <v>993</v>
      </c>
      <c r="D1192" s="2" t="s">
        <v>994</v>
      </c>
      <c r="E1192" s="2" t="s">
        <v>26</v>
      </c>
      <c r="F1192" s="2" t="s">
        <v>7</v>
      </c>
      <c r="G1192" s="4">
        <v>43634</v>
      </c>
      <c r="H1192" s="2">
        <v>808000</v>
      </c>
      <c r="I1192" s="2">
        <v>47426.153200000001</v>
      </c>
    </row>
    <row r="1193" spans="1:9" x14ac:dyDescent="0.25">
      <c r="A1193" s="2" t="s">
        <v>1896</v>
      </c>
      <c r="B1193" s="2" t="s">
        <v>1893</v>
      </c>
      <c r="C1193" s="2" t="s">
        <v>1900</v>
      </c>
      <c r="D1193" s="2" t="s">
        <v>1901</v>
      </c>
      <c r="E1193" s="2" t="s">
        <v>26</v>
      </c>
      <c r="F1193" s="2" t="s">
        <v>7</v>
      </c>
      <c r="G1193" s="4">
        <v>43649</v>
      </c>
      <c r="H1193" s="2">
        <v>5277999</v>
      </c>
      <c r="I1193" s="2">
        <v>332483.20929999999</v>
      </c>
    </row>
    <row r="1194" spans="1:9" x14ac:dyDescent="0.25">
      <c r="A1194" s="2" t="s">
        <v>1294</v>
      </c>
      <c r="B1194" s="2" t="s">
        <v>1293</v>
      </c>
      <c r="C1194" s="2" t="s">
        <v>1295</v>
      </c>
      <c r="D1194" s="2" t="s">
        <v>1296</v>
      </c>
      <c r="E1194" s="2" t="s">
        <v>26</v>
      </c>
      <c r="F1194" s="2" t="s">
        <v>7</v>
      </c>
      <c r="G1194" s="4">
        <v>43545</v>
      </c>
      <c r="H1194" s="2">
        <v>468000</v>
      </c>
      <c r="I1194" s="2">
        <v>31633.6777</v>
      </c>
    </row>
    <row r="1195" spans="1:9" x14ac:dyDescent="0.25">
      <c r="A1195" s="2" t="s">
        <v>2880</v>
      </c>
      <c r="B1195" s="2" t="s">
        <v>2878</v>
      </c>
      <c r="C1195" s="2" t="s">
        <v>2882</v>
      </c>
      <c r="D1195" s="2" t="s">
        <v>2883</v>
      </c>
      <c r="E1195" s="2" t="s">
        <v>26</v>
      </c>
      <c r="F1195" s="2" t="s">
        <v>7</v>
      </c>
      <c r="G1195" s="4">
        <v>43655</v>
      </c>
      <c r="H1195" s="2">
        <v>550000</v>
      </c>
      <c r="I1195" s="2">
        <v>53707.050799999997</v>
      </c>
    </row>
    <row r="1196" spans="1:9" x14ac:dyDescent="0.25">
      <c r="A1196" s="2" t="s">
        <v>6875</v>
      </c>
      <c r="B1196" s="2" t="s">
        <v>6873</v>
      </c>
      <c r="C1196" s="2" t="s">
        <v>6876</v>
      </c>
      <c r="D1196" s="2" t="s">
        <v>6877</v>
      </c>
      <c r="E1196" s="2" t="s">
        <v>26</v>
      </c>
      <c r="F1196" s="2" t="s">
        <v>7</v>
      </c>
      <c r="G1196" s="4">
        <v>43614</v>
      </c>
      <c r="H1196" s="2">
        <v>4587700</v>
      </c>
      <c r="I1196" s="2">
        <v>283076.7501</v>
      </c>
    </row>
    <row r="1197" spans="1:9" x14ac:dyDescent="0.25">
      <c r="A1197" s="2" t="s">
        <v>8970</v>
      </c>
      <c r="B1197" s="2" t="s">
        <v>8967</v>
      </c>
      <c r="C1197" s="2" t="s">
        <v>8973</v>
      </c>
      <c r="D1197" s="2" t="s">
        <v>8974</v>
      </c>
      <c r="E1197" s="2" t="s">
        <v>26</v>
      </c>
      <c r="F1197" s="2" t="s">
        <v>7</v>
      </c>
      <c r="G1197" s="4">
        <v>43612</v>
      </c>
      <c r="H1197" s="2">
        <v>1900000</v>
      </c>
      <c r="I1197" s="2">
        <v>190046.8646</v>
      </c>
    </row>
    <row r="1198" spans="1:9" x14ac:dyDescent="0.25">
      <c r="A1198" s="2" t="s">
        <v>701</v>
      </c>
      <c r="B1198" s="2" t="s">
        <v>700</v>
      </c>
      <c r="C1198" s="2" t="s">
        <v>702</v>
      </c>
      <c r="D1198" s="2" t="s">
        <v>703</v>
      </c>
      <c r="E1198" s="2" t="s">
        <v>26</v>
      </c>
      <c r="F1198" s="2" t="s">
        <v>7</v>
      </c>
      <c r="G1198" s="4">
        <v>43539</v>
      </c>
      <c r="H1198" s="2">
        <v>335000</v>
      </c>
      <c r="I1198" s="2">
        <v>17539.208699999999</v>
      </c>
    </row>
    <row r="1199" spans="1:9" x14ac:dyDescent="0.25">
      <c r="A1199" s="2" t="s">
        <v>5433</v>
      </c>
      <c r="B1199" s="2" t="s">
        <v>5427</v>
      </c>
      <c r="C1199" s="2" t="s">
        <v>5390</v>
      </c>
      <c r="D1199" s="2" t="s">
        <v>5391</v>
      </c>
      <c r="E1199" s="2" t="s">
        <v>26</v>
      </c>
      <c r="F1199" s="2" t="s">
        <v>7</v>
      </c>
      <c r="G1199" s="4">
        <v>43564</v>
      </c>
      <c r="H1199" s="2">
        <v>440000</v>
      </c>
      <c r="I1199" s="2">
        <v>37329.005100000002</v>
      </c>
    </row>
    <row r="1200" spans="1:9" x14ac:dyDescent="0.25">
      <c r="A1200" s="2" t="s">
        <v>2374</v>
      </c>
      <c r="B1200" s="2" t="s">
        <v>2372</v>
      </c>
      <c r="C1200" s="2" t="s">
        <v>2364</v>
      </c>
      <c r="D1200" s="2" t="s">
        <v>2365</v>
      </c>
      <c r="E1200" s="2" t="s">
        <v>26</v>
      </c>
      <c r="F1200" s="2" t="s">
        <v>7</v>
      </c>
      <c r="G1200" s="4">
        <v>43616</v>
      </c>
      <c r="H1200" s="2">
        <v>1207500</v>
      </c>
      <c r="I1200" s="2">
        <v>72492.289199999999</v>
      </c>
    </row>
    <row r="1201" spans="1:9" x14ac:dyDescent="0.25">
      <c r="A1201" s="2" t="s">
        <v>473</v>
      </c>
      <c r="B1201" s="2" t="s">
        <v>471</v>
      </c>
      <c r="C1201" s="2" t="s">
        <v>475</v>
      </c>
      <c r="D1201" s="2" t="s">
        <v>476</v>
      </c>
      <c r="E1201" s="2" t="s">
        <v>26</v>
      </c>
      <c r="F1201" s="2" t="s">
        <v>7</v>
      </c>
      <c r="G1201" s="4">
        <v>43594</v>
      </c>
      <c r="H1201" s="2">
        <v>342000</v>
      </c>
      <c r="I1201" s="2">
        <v>22405.936300000001</v>
      </c>
    </row>
    <row r="1202" spans="1:9" x14ac:dyDescent="0.25">
      <c r="A1202" s="2" t="s">
        <v>8798</v>
      </c>
      <c r="B1202" s="2" t="s">
        <v>8793</v>
      </c>
      <c r="C1202" s="2" t="s">
        <v>8802</v>
      </c>
      <c r="D1202" s="2" t="s">
        <v>8803</v>
      </c>
      <c r="E1202" s="2" t="s">
        <v>26</v>
      </c>
      <c r="F1202" s="2" t="s">
        <v>7</v>
      </c>
      <c r="G1202" s="4">
        <v>43578</v>
      </c>
      <c r="H1202" s="2">
        <v>2100000</v>
      </c>
      <c r="I1202" s="2">
        <v>153454.8346</v>
      </c>
    </row>
    <row r="1203" spans="1:9" x14ac:dyDescent="0.25">
      <c r="A1203" s="2" t="s">
        <v>10882</v>
      </c>
      <c r="B1203" s="2" t="s">
        <v>10881</v>
      </c>
      <c r="C1203" s="2" t="s">
        <v>10883</v>
      </c>
      <c r="D1203" s="2" t="s">
        <v>10884</v>
      </c>
      <c r="E1203" s="2" t="s">
        <v>26</v>
      </c>
      <c r="F1203" s="2" t="s">
        <v>7</v>
      </c>
      <c r="G1203" s="4">
        <v>43607</v>
      </c>
      <c r="H1203" s="2">
        <v>4710300</v>
      </c>
      <c r="I1203" s="2">
        <v>296818.37209999998</v>
      </c>
    </row>
    <row r="1204" spans="1:9" x14ac:dyDescent="0.25">
      <c r="A1204" s="2" t="s">
        <v>8799</v>
      </c>
      <c r="B1204" s="2" t="s">
        <v>8794</v>
      </c>
      <c r="C1204" s="2" t="s">
        <v>8804</v>
      </c>
      <c r="D1204" s="2" t="s">
        <v>8805</v>
      </c>
      <c r="E1204" s="2" t="s">
        <v>26</v>
      </c>
      <c r="F1204" s="2" t="s">
        <v>7</v>
      </c>
      <c r="G1204" s="4">
        <v>43684</v>
      </c>
      <c r="H1204" s="2">
        <v>177100</v>
      </c>
      <c r="I1204" s="2">
        <v>6404.8352999999997</v>
      </c>
    </row>
    <row r="1205" spans="1:9" x14ac:dyDescent="0.25">
      <c r="A1205" s="2" t="s">
        <v>3444</v>
      </c>
      <c r="B1205" s="2" t="s">
        <v>3443</v>
      </c>
      <c r="C1205" s="2" t="s">
        <v>3445</v>
      </c>
      <c r="D1205" s="2" t="s">
        <v>3446</v>
      </c>
      <c r="E1205" s="2" t="s">
        <v>26</v>
      </c>
      <c r="F1205" s="2" t="s">
        <v>7</v>
      </c>
      <c r="G1205" s="4">
        <v>43616</v>
      </c>
      <c r="H1205" s="2">
        <v>2444000</v>
      </c>
      <c r="I1205" s="2">
        <v>304039.80949999997</v>
      </c>
    </row>
    <row r="1206" spans="1:9" x14ac:dyDescent="0.25">
      <c r="A1206" s="2" t="s">
        <v>8800</v>
      </c>
      <c r="B1206" s="2" t="s">
        <v>8795</v>
      </c>
      <c r="C1206" s="2" t="s">
        <v>8806</v>
      </c>
      <c r="D1206" s="2" t="s">
        <v>8807</v>
      </c>
      <c r="E1206" s="2" t="s">
        <v>26</v>
      </c>
      <c r="F1206" s="2" t="s">
        <v>7</v>
      </c>
      <c r="G1206" s="4">
        <v>43649</v>
      </c>
      <c r="H1206" s="2">
        <v>1753000</v>
      </c>
      <c r="I1206" s="2">
        <v>88319.1152</v>
      </c>
    </row>
    <row r="1207" spans="1:9" x14ac:dyDescent="0.25">
      <c r="A1207" s="2" t="s">
        <v>3991</v>
      </c>
      <c r="B1207" s="2" t="s">
        <v>3990</v>
      </c>
      <c r="C1207" s="2" t="s">
        <v>3980</v>
      </c>
      <c r="D1207" s="2" t="s">
        <v>3981</v>
      </c>
      <c r="E1207" s="2" t="s">
        <v>26</v>
      </c>
      <c r="F1207" s="2" t="s">
        <v>7</v>
      </c>
      <c r="G1207" s="4">
        <v>43735</v>
      </c>
      <c r="H1207" s="2">
        <v>495004</v>
      </c>
      <c r="I1207" s="2">
        <v>54527.820800000001</v>
      </c>
    </row>
    <row r="1208" spans="1:9" x14ac:dyDescent="0.25">
      <c r="A1208" s="2" t="s">
        <v>11124</v>
      </c>
      <c r="B1208" s="2" t="s">
        <v>11122</v>
      </c>
      <c r="C1208" s="2" t="s">
        <v>11105</v>
      </c>
      <c r="D1208" s="2" t="s">
        <v>11106</v>
      </c>
      <c r="E1208" s="2" t="s">
        <v>26</v>
      </c>
      <c r="F1208" s="2" t="s">
        <v>7</v>
      </c>
      <c r="G1208" s="4">
        <v>43556</v>
      </c>
      <c r="H1208" s="2">
        <v>193600</v>
      </c>
      <c r="I1208" s="2">
        <v>11955.584999999999</v>
      </c>
    </row>
    <row r="1209" spans="1:9" x14ac:dyDescent="0.25">
      <c r="A1209" s="2" t="s">
        <v>85</v>
      </c>
      <c r="B1209" s="2" t="s">
        <v>84</v>
      </c>
      <c r="C1209" s="2" t="s">
        <v>86</v>
      </c>
      <c r="D1209" s="2" t="s">
        <v>87</v>
      </c>
      <c r="E1209" s="2" t="s">
        <v>26</v>
      </c>
      <c r="F1209" s="2" t="s">
        <v>7</v>
      </c>
      <c r="G1209" s="4">
        <v>43657</v>
      </c>
      <c r="H1209" s="2">
        <v>779000</v>
      </c>
      <c r="I1209" s="2">
        <v>76851.759399999995</v>
      </c>
    </row>
    <row r="1210" spans="1:9" x14ac:dyDescent="0.25">
      <c r="A1210" s="2" t="s">
        <v>5739</v>
      </c>
      <c r="B1210" s="2" t="s">
        <v>5738</v>
      </c>
      <c r="C1210" s="2" t="s">
        <v>5740</v>
      </c>
      <c r="D1210" s="2" t="s">
        <v>5741</v>
      </c>
      <c r="E1210" s="2" t="s">
        <v>26</v>
      </c>
      <c r="F1210" s="2" t="s">
        <v>7</v>
      </c>
      <c r="G1210" s="4">
        <v>43579</v>
      </c>
      <c r="H1210" s="2">
        <v>280000</v>
      </c>
      <c r="I1210" s="2">
        <v>12397.0092</v>
      </c>
    </row>
    <row r="1211" spans="1:9" x14ac:dyDescent="0.25">
      <c r="A1211" s="2" t="s">
        <v>5434</v>
      </c>
      <c r="B1211" s="2" t="s">
        <v>5428</v>
      </c>
      <c r="C1211" s="2" t="s">
        <v>5440</v>
      </c>
      <c r="D1211" s="2" t="s">
        <v>5441</v>
      </c>
      <c r="E1211" s="2" t="s">
        <v>26</v>
      </c>
      <c r="F1211" s="2" t="s">
        <v>7</v>
      </c>
      <c r="G1211" s="4">
        <v>43552</v>
      </c>
      <c r="H1211" s="2">
        <v>178020</v>
      </c>
      <c r="I1211" s="2">
        <v>9941.3523000000005</v>
      </c>
    </row>
    <row r="1212" spans="1:9" x14ac:dyDescent="0.25">
      <c r="A1212" s="2" t="s">
        <v>1022</v>
      </c>
      <c r="B1212" s="2" t="s">
        <v>1021</v>
      </c>
      <c r="C1212" s="2" t="s">
        <v>1023</v>
      </c>
      <c r="D1212" s="2" t="s">
        <v>1024</v>
      </c>
      <c r="E1212" s="2" t="s">
        <v>26</v>
      </c>
      <c r="F1212" s="2" t="s">
        <v>7</v>
      </c>
      <c r="G1212" s="4">
        <v>43530</v>
      </c>
      <c r="H1212" s="2">
        <v>7899000</v>
      </c>
      <c r="I1212" s="2">
        <v>583438.08909999998</v>
      </c>
    </row>
    <row r="1213" spans="1:9" x14ac:dyDescent="0.25">
      <c r="A1213" s="2" t="s">
        <v>7967</v>
      </c>
      <c r="B1213" s="2" t="s">
        <v>7966</v>
      </c>
      <c r="C1213" s="2" t="s">
        <v>7968</v>
      </c>
      <c r="D1213" s="2" t="s">
        <v>7969</v>
      </c>
      <c r="E1213" s="2" t="s">
        <v>26</v>
      </c>
      <c r="F1213" s="2" t="s">
        <v>7</v>
      </c>
      <c r="G1213" s="4">
        <v>43712</v>
      </c>
      <c r="H1213" s="2">
        <v>3666140</v>
      </c>
      <c r="I1213" s="2">
        <v>243898.27239999999</v>
      </c>
    </row>
    <row r="1214" spans="1:9" x14ac:dyDescent="0.25">
      <c r="A1214" s="2" t="s">
        <v>3248</v>
      </c>
      <c r="B1214" s="2" t="s">
        <v>3244</v>
      </c>
      <c r="C1214" s="2" t="s">
        <v>3253</v>
      </c>
      <c r="D1214" s="2" t="s">
        <v>3254</v>
      </c>
      <c r="E1214" s="2" t="s">
        <v>26</v>
      </c>
      <c r="F1214" s="2" t="s">
        <v>7</v>
      </c>
      <c r="G1214" s="4">
        <v>43552</v>
      </c>
      <c r="H1214" s="2">
        <v>600000</v>
      </c>
      <c r="I1214" s="2">
        <v>46582.4185</v>
      </c>
    </row>
    <row r="1215" spans="1:9" x14ac:dyDescent="0.25">
      <c r="A1215" s="2" t="s">
        <v>5435</v>
      </c>
      <c r="B1215" s="2" t="s">
        <v>5429</v>
      </c>
      <c r="C1215" s="2" t="s">
        <v>5416</v>
      </c>
      <c r="D1215" s="2" t="s">
        <v>5417</v>
      </c>
      <c r="E1215" s="2" t="s">
        <v>26</v>
      </c>
      <c r="F1215" s="2" t="s">
        <v>7</v>
      </c>
      <c r="G1215" s="4">
        <v>43552</v>
      </c>
      <c r="H1215" s="2">
        <v>2425000</v>
      </c>
      <c r="I1215" s="2">
        <v>89404.562900000004</v>
      </c>
    </row>
    <row r="1216" spans="1:9" x14ac:dyDescent="0.25">
      <c r="A1216" s="2" t="s">
        <v>8085</v>
      </c>
      <c r="B1216" s="2" t="s">
        <v>8082</v>
      </c>
      <c r="C1216" s="2" t="s">
        <v>8090</v>
      </c>
      <c r="D1216" s="2" t="s">
        <v>8091</v>
      </c>
      <c r="E1216" s="2" t="s">
        <v>26</v>
      </c>
      <c r="F1216" s="2" t="s">
        <v>7</v>
      </c>
      <c r="G1216" s="4">
        <v>43612</v>
      </c>
      <c r="H1216" s="2">
        <v>1700000</v>
      </c>
      <c r="I1216" s="2">
        <v>129437.5321</v>
      </c>
    </row>
    <row r="1217" spans="1:9" x14ac:dyDescent="0.25">
      <c r="A1217" s="2" t="s">
        <v>8969</v>
      </c>
      <c r="B1217" s="2" t="s">
        <v>8966</v>
      </c>
      <c r="C1217" s="2" t="s">
        <v>8973</v>
      </c>
      <c r="D1217" s="2" t="s">
        <v>8974</v>
      </c>
      <c r="E1217" s="2" t="s">
        <v>26</v>
      </c>
      <c r="F1217" s="2" t="s">
        <v>7</v>
      </c>
      <c r="G1217" s="4">
        <v>43612</v>
      </c>
      <c r="H1217" s="2">
        <v>800000</v>
      </c>
      <c r="I1217" s="2">
        <v>80019.728799999997</v>
      </c>
    </row>
    <row r="1218" spans="1:9" x14ac:dyDescent="0.25">
      <c r="A1218" s="2" t="s">
        <v>7973</v>
      </c>
      <c r="B1218" s="2" t="s">
        <v>7971</v>
      </c>
      <c r="C1218" s="2" t="s">
        <v>7976</v>
      </c>
      <c r="D1218" s="2" t="s">
        <v>7977</v>
      </c>
      <c r="E1218" s="2" t="s">
        <v>26</v>
      </c>
      <c r="F1218" s="2" t="s">
        <v>7</v>
      </c>
      <c r="G1218" s="4">
        <v>43672</v>
      </c>
      <c r="H1218" s="2">
        <v>850000</v>
      </c>
      <c r="I1218" s="2">
        <v>119838.177</v>
      </c>
    </row>
    <row r="1219" spans="1:9" x14ac:dyDescent="0.25">
      <c r="A1219" s="2" t="s">
        <v>3803</v>
      </c>
      <c r="B1219" s="2" t="s">
        <v>3802</v>
      </c>
      <c r="C1219" s="2" t="s">
        <v>3804</v>
      </c>
      <c r="D1219" s="2" t="s">
        <v>3805</v>
      </c>
      <c r="E1219" s="2" t="s">
        <v>26</v>
      </c>
      <c r="F1219" s="2" t="s">
        <v>7</v>
      </c>
      <c r="G1219" s="4">
        <v>43616</v>
      </c>
      <c r="H1219" s="2">
        <v>336189</v>
      </c>
      <c r="I1219" s="2">
        <v>23499.8812</v>
      </c>
    </row>
    <row r="1220" spans="1:9" x14ac:dyDescent="0.25">
      <c r="A1220" s="2" t="s">
        <v>9921</v>
      </c>
      <c r="B1220" s="2" t="s">
        <v>9920</v>
      </c>
      <c r="C1220" s="2" t="s">
        <v>9922</v>
      </c>
      <c r="D1220" s="2" t="s">
        <v>9923</v>
      </c>
      <c r="E1220" s="2" t="s">
        <v>26</v>
      </c>
      <c r="F1220" s="2" t="s">
        <v>7</v>
      </c>
      <c r="G1220" s="4">
        <v>43578</v>
      </c>
      <c r="H1220" s="2">
        <v>3440000</v>
      </c>
      <c r="I1220" s="2">
        <v>291186.34370000003</v>
      </c>
    </row>
    <row r="1221" spans="1:9" x14ac:dyDescent="0.25">
      <c r="A1221" s="2" t="s">
        <v>10796</v>
      </c>
      <c r="B1221" s="2" t="s">
        <v>10794</v>
      </c>
      <c r="C1221" s="2" t="s">
        <v>10798</v>
      </c>
      <c r="D1221" s="2" t="s">
        <v>10799</v>
      </c>
      <c r="E1221" s="2" t="s">
        <v>26</v>
      </c>
      <c r="F1221" s="2" t="s">
        <v>7</v>
      </c>
      <c r="G1221" s="4">
        <v>43712</v>
      </c>
      <c r="H1221" s="2">
        <v>716700</v>
      </c>
      <c r="I1221" s="2">
        <v>71421.873399999997</v>
      </c>
    </row>
    <row r="1222" spans="1:9" x14ac:dyDescent="0.25">
      <c r="A1222" s="2" t="s">
        <v>9431</v>
      </c>
      <c r="B1222" s="2" t="s">
        <v>9430</v>
      </c>
      <c r="C1222" s="2" t="s">
        <v>9432</v>
      </c>
      <c r="D1222" s="2" t="s">
        <v>9433</v>
      </c>
      <c r="E1222" s="2" t="s">
        <v>26</v>
      </c>
      <c r="F1222" s="2" t="s">
        <v>7</v>
      </c>
      <c r="G1222" s="4">
        <v>43579</v>
      </c>
      <c r="H1222" s="2">
        <v>999000</v>
      </c>
      <c r="I1222" s="2">
        <v>36466.474199999997</v>
      </c>
    </row>
    <row r="1223" spans="1:9" x14ac:dyDescent="0.25">
      <c r="A1223" s="2" t="s">
        <v>7905</v>
      </c>
      <c r="B1223" s="2" t="s">
        <v>7904</v>
      </c>
      <c r="C1223" s="2" t="s">
        <v>7906</v>
      </c>
      <c r="D1223" s="2" t="s">
        <v>7907</v>
      </c>
      <c r="E1223" s="2" t="s">
        <v>29</v>
      </c>
      <c r="F1223" s="2" t="s">
        <v>7</v>
      </c>
      <c r="G1223" s="4">
        <v>43720</v>
      </c>
      <c r="H1223" s="2">
        <v>5308366.2699999996</v>
      </c>
      <c r="I1223" s="2">
        <v>471558.33600000001</v>
      </c>
    </row>
    <row r="1224" spans="1:9" x14ac:dyDescent="0.25">
      <c r="A1224" s="2" t="s">
        <v>8528</v>
      </c>
      <c r="B1224" s="2" t="s">
        <v>8527</v>
      </c>
      <c r="C1224" s="2" t="s">
        <v>8491</v>
      </c>
      <c r="D1224" s="2" t="s">
        <v>8492</v>
      </c>
      <c r="E1224" s="2" t="s">
        <v>29</v>
      </c>
      <c r="F1224" s="2" t="s">
        <v>7</v>
      </c>
      <c r="G1224" s="4">
        <v>43556</v>
      </c>
      <c r="H1224" s="2">
        <v>800000</v>
      </c>
      <c r="I1224" s="2">
        <v>63373.1302</v>
      </c>
    </row>
    <row r="1225" spans="1:9" x14ac:dyDescent="0.25">
      <c r="A1225" s="2" t="s">
        <v>10623</v>
      </c>
      <c r="B1225" s="2" t="s">
        <v>10620</v>
      </c>
      <c r="C1225" s="2" t="s">
        <v>10626</v>
      </c>
      <c r="D1225" s="2" t="s">
        <v>10627</v>
      </c>
      <c r="E1225" s="2" t="s">
        <v>29</v>
      </c>
      <c r="F1225" s="2" t="s">
        <v>591</v>
      </c>
      <c r="G1225" s="4">
        <v>43482</v>
      </c>
      <c r="H1225" s="2">
        <v>17200000</v>
      </c>
    </row>
    <row r="1226" spans="1:9" x14ac:dyDescent="0.25">
      <c r="A1226" s="2" t="s">
        <v>4919</v>
      </c>
      <c r="B1226" s="2" t="s">
        <v>4918</v>
      </c>
      <c r="C1226" s="2" t="s">
        <v>4848</v>
      </c>
      <c r="D1226" s="2" t="s">
        <v>4849</v>
      </c>
      <c r="E1226" s="2" t="s">
        <v>29</v>
      </c>
      <c r="F1226" s="2" t="s">
        <v>7</v>
      </c>
      <c r="G1226" s="4">
        <v>43495</v>
      </c>
      <c r="H1226" s="2">
        <v>5304631</v>
      </c>
      <c r="I1226" s="2">
        <v>654982.28049999999</v>
      </c>
    </row>
    <row r="1227" spans="1:9" x14ac:dyDescent="0.25">
      <c r="A1227" s="2" t="s">
        <v>10655</v>
      </c>
      <c r="B1227" s="2" t="s">
        <v>10654</v>
      </c>
      <c r="C1227" s="2" t="s">
        <v>10656</v>
      </c>
      <c r="D1227" s="2" t="s">
        <v>10657</v>
      </c>
      <c r="E1227" s="2" t="s">
        <v>29</v>
      </c>
      <c r="F1227" s="2" t="s">
        <v>7</v>
      </c>
      <c r="G1227" s="4">
        <v>43608</v>
      </c>
      <c r="H1227" s="2">
        <v>5697890</v>
      </c>
      <c r="I1227" s="2">
        <v>350725.96240000002</v>
      </c>
    </row>
    <row r="1228" spans="1:9" x14ac:dyDescent="0.25">
      <c r="A1228" s="2" t="s">
        <v>10454</v>
      </c>
      <c r="B1228" s="2" t="s">
        <v>10452</v>
      </c>
      <c r="C1228" s="2" t="s">
        <v>10456</v>
      </c>
      <c r="D1228" s="2" t="s">
        <v>10457</v>
      </c>
      <c r="E1228" s="2" t="s">
        <v>29</v>
      </c>
      <c r="F1228" s="2" t="s">
        <v>7</v>
      </c>
      <c r="G1228" s="4">
        <v>43523</v>
      </c>
      <c r="H1228" s="2">
        <v>3000000</v>
      </c>
      <c r="I1228" s="2">
        <v>369922.95939999999</v>
      </c>
    </row>
    <row r="1229" spans="1:9" x14ac:dyDescent="0.25">
      <c r="A1229" s="2" t="s">
        <v>2835</v>
      </c>
      <c r="B1229" s="2" t="s">
        <v>2834</v>
      </c>
      <c r="C1229" s="2" t="s">
        <v>2836</v>
      </c>
      <c r="D1229" s="2" t="s">
        <v>2837</v>
      </c>
      <c r="E1229" s="2" t="s">
        <v>29</v>
      </c>
      <c r="F1229" s="2" t="s">
        <v>7</v>
      </c>
      <c r="G1229" s="4">
        <v>43472</v>
      </c>
      <c r="H1229" s="2">
        <v>24000000</v>
      </c>
      <c r="I1229" s="2">
        <v>3622657.0194999999</v>
      </c>
    </row>
    <row r="1230" spans="1:9" x14ac:dyDescent="0.25">
      <c r="A1230" s="2" t="s">
        <v>5361</v>
      </c>
      <c r="B1230" s="2" t="s">
        <v>5360</v>
      </c>
      <c r="C1230" s="2" t="s">
        <v>5308</v>
      </c>
      <c r="D1230" s="2" t="s">
        <v>5309</v>
      </c>
      <c r="E1230" s="2" t="s">
        <v>29</v>
      </c>
      <c r="F1230" s="2" t="s">
        <v>7</v>
      </c>
      <c r="G1230" s="4">
        <v>43480</v>
      </c>
      <c r="H1230" s="2">
        <v>468117</v>
      </c>
      <c r="I1230" s="2">
        <v>29332.1512</v>
      </c>
    </row>
    <row r="1231" spans="1:9" x14ac:dyDescent="0.25">
      <c r="A1231" s="2" t="s">
        <v>4842</v>
      </c>
      <c r="B1231" s="2" t="s">
        <v>4840</v>
      </c>
      <c r="C1231" s="2" t="s">
        <v>4838</v>
      </c>
      <c r="D1231" s="2" t="s">
        <v>4839</v>
      </c>
      <c r="E1231" s="2" t="s">
        <v>29</v>
      </c>
      <c r="F1231" s="2" t="s">
        <v>7</v>
      </c>
      <c r="G1231" s="4">
        <v>43720</v>
      </c>
      <c r="H1231" s="2">
        <v>728396</v>
      </c>
      <c r="I1231" s="2">
        <v>55976.013299999999</v>
      </c>
    </row>
    <row r="1232" spans="1:9" x14ac:dyDescent="0.25">
      <c r="A1232" s="2" t="s">
        <v>4434</v>
      </c>
      <c r="B1232" s="2" t="s">
        <v>4431</v>
      </c>
      <c r="C1232" s="2" t="s">
        <v>4437</v>
      </c>
      <c r="D1232" s="2" t="s">
        <v>4438</v>
      </c>
      <c r="E1232" s="2" t="s">
        <v>29</v>
      </c>
      <c r="F1232" s="2" t="s">
        <v>7</v>
      </c>
      <c r="G1232" s="4">
        <v>43480</v>
      </c>
      <c r="H1232" s="2">
        <v>2600000</v>
      </c>
      <c r="I1232" s="2">
        <v>486450.15580000001</v>
      </c>
    </row>
    <row r="1233" spans="1:9" x14ac:dyDescent="0.25">
      <c r="A1233" s="2" t="s">
        <v>2561</v>
      </c>
      <c r="B1233" s="2" t="s">
        <v>2560</v>
      </c>
      <c r="C1233" s="2" t="s">
        <v>2562</v>
      </c>
      <c r="D1233" s="2" t="s">
        <v>2563</v>
      </c>
      <c r="E1233" s="2" t="s">
        <v>29</v>
      </c>
      <c r="F1233" s="2" t="s">
        <v>7</v>
      </c>
      <c r="G1233" s="4">
        <v>43746</v>
      </c>
      <c r="H1233" s="2">
        <v>700000</v>
      </c>
      <c r="I1233" s="2">
        <v>28814.815299999998</v>
      </c>
    </row>
    <row r="1234" spans="1:9" x14ac:dyDescent="0.25">
      <c r="A1234" s="2" t="s">
        <v>9489</v>
      </c>
      <c r="B1234" s="2" t="s">
        <v>9488</v>
      </c>
      <c r="C1234" s="2" t="s">
        <v>9408</v>
      </c>
      <c r="D1234" s="2" t="s">
        <v>9409</v>
      </c>
      <c r="E1234" s="2" t="s">
        <v>29</v>
      </c>
      <c r="F1234" s="2" t="s">
        <v>7</v>
      </c>
      <c r="G1234" s="4">
        <v>43503</v>
      </c>
      <c r="H1234" s="2">
        <v>6019350</v>
      </c>
      <c r="I1234" s="2">
        <v>725750.67260000005</v>
      </c>
    </row>
    <row r="1235" spans="1:9" x14ac:dyDescent="0.25">
      <c r="A1235" s="2" t="s">
        <v>3170</v>
      </c>
      <c r="B1235" s="2" t="s">
        <v>3167</v>
      </c>
      <c r="C1235" s="2" t="s">
        <v>3173</v>
      </c>
      <c r="D1235" s="2" t="s">
        <v>3174</v>
      </c>
      <c r="E1235" s="2" t="s">
        <v>29</v>
      </c>
      <c r="F1235" s="2" t="s">
        <v>7</v>
      </c>
      <c r="G1235" s="4">
        <v>43472</v>
      </c>
      <c r="H1235" s="2">
        <v>5186793</v>
      </c>
      <c r="I1235" s="2">
        <v>635054.973</v>
      </c>
    </row>
    <row r="1236" spans="1:9" x14ac:dyDescent="0.25">
      <c r="A1236" s="2" t="s">
        <v>2319</v>
      </c>
      <c r="B1236" s="2" t="s">
        <v>2318</v>
      </c>
      <c r="C1236" s="2" t="s">
        <v>2292</v>
      </c>
      <c r="D1236" s="2" t="s">
        <v>2293</v>
      </c>
      <c r="E1236" s="2" t="s">
        <v>29</v>
      </c>
      <c r="F1236" s="2" t="s">
        <v>7</v>
      </c>
      <c r="G1236" s="4">
        <v>43503</v>
      </c>
      <c r="H1236" s="2">
        <v>6500000</v>
      </c>
      <c r="I1236" s="2">
        <v>666035.29240000003</v>
      </c>
    </row>
    <row r="1237" spans="1:9" x14ac:dyDescent="0.25">
      <c r="A1237" s="2" t="s">
        <v>7652</v>
      </c>
      <c r="B1237" s="2" t="s">
        <v>7650</v>
      </c>
      <c r="C1237" s="2" t="s">
        <v>7654</v>
      </c>
      <c r="D1237" s="2" t="s">
        <v>7655</v>
      </c>
      <c r="E1237" s="2" t="s">
        <v>29</v>
      </c>
      <c r="F1237" s="2" t="s">
        <v>7</v>
      </c>
      <c r="G1237" s="4">
        <v>43580</v>
      </c>
      <c r="H1237" s="2">
        <v>5857363</v>
      </c>
      <c r="I1237" s="2">
        <v>1000901.8939</v>
      </c>
    </row>
    <row r="1238" spans="1:9" x14ac:dyDescent="0.25">
      <c r="A1238" s="2" t="s">
        <v>6113</v>
      </c>
      <c r="B1238" s="2" t="s">
        <v>6112</v>
      </c>
      <c r="C1238" s="2" t="s">
        <v>6114</v>
      </c>
      <c r="D1238" s="2" t="s">
        <v>6115</v>
      </c>
      <c r="E1238" s="2" t="s">
        <v>29</v>
      </c>
      <c r="F1238" s="2" t="s">
        <v>7</v>
      </c>
      <c r="G1238" s="4">
        <v>43483</v>
      </c>
      <c r="H1238" s="2">
        <v>5300000</v>
      </c>
      <c r="I1238" s="2">
        <v>311185.60570000001</v>
      </c>
    </row>
    <row r="1239" spans="1:9" x14ac:dyDescent="0.25">
      <c r="A1239" s="2" t="s">
        <v>7435</v>
      </c>
      <c r="B1239" s="2" t="s">
        <v>7433</v>
      </c>
      <c r="C1239" s="2" t="s">
        <v>7437</v>
      </c>
      <c r="D1239" s="2" t="s">
        <v>7438</v>
      </c>
      <c r="E1239" s="2" t="s">
        <v>29</v>
      </c>
      <c r="F1239" s="2" t="s">
        <v>7</v>
      </c>
      <c r="G1239" s="4">
        <v>43475</v>
      </c>
      <c r="H1239" s="2">
        <v>15000000</v>
      </c>
      <c r="I1239" s="2">
        <v>1468737.8319999999</v>
      </c>
    </row>
    <row r="1240" spans="1:9" x14ac:dyDescent="0.25">
      <c r="A1240" s="2" t="s">
        <v>28</v>
      </c>
      <c r="B1240" s="2" t="s">
        <v>27</v>
      </c>
      <c r="C1240" s="2" t="s">
        <v>21</v>
      </c>
      <c r="D1240" s="2" t="s">
        <v>22</v>
      </c>
      <c r="E1240" s="2" t="s">
        <v>29</v>
      </c>
      <c r="F1240" s="2" t="s">
        <v>7</v>
      </c>
      <c r="G1240" s="4">
        <v>43552</v>
      </c>
      <c r="H1240" s="2">
        <v>890000</v>
      </c>
      <c r="I1240" s="2">
        <v>146457.22039999999</v>
      </c>
    </row>
    <row r="1241" spans="1:9" x14ac:dyDescent="0.25">
      <c r="A1241" s="2" t="s">
        <v>5815</v>
      </c>
      <c r="B1241" s="2" t="s">
        <v>5814</v>
      </c>
      <c r="C1241" s="2" t="s">
        <v>5816</v>
      </c>
      <c r="D1241" s="2" t="s">
        <v>5817</v>
      </c>
      <c r="E1241" s="2" t="s">
        <v>29</v>
      </c>
      <c r="F1241" s="2" t="s">
        <v>7</v>
      </c>
      <c r="G1241" s="4">
        <v>43475</v>
      </c>
      <c r="H1241" s="2">
        <v>2379401</v>
      </c>
      <c r="I1241" s="2">
        <v>249585.95480000001</v>
      </c>
    </row>
    <row r="1242" spans="1:9" x14ac:dyDescent="0.25">
      <c r="A1242" s="2" t="s">
        <v>9973</v>
      </c>
      <c r="B1242" s="2" t="s">
        <v>9971</v>
      </c>
      <c r="C1242" s="2" t="s">
        <v>9976</v>
      </c>
      <c r="D1242" s="2" t="s">
        <v>9977</v>
      </c>
      <c r="E1242" s="2" t="s">
        <v>29</v>
      </c>
      <c r="F1242" s="2" t="s">
        <v>7</v>
      </c>
      <c r="G1242" s="4">
        <v>43706</v>
      </c>
      <c r="H1242" s="2">
        <v>50000000</v>
      </c>
      <c r="I1242" s="2">
        <v>6752587.4390000002</v>
      </c>
    </row>
    <row r="1243" spans="1:9" x14ac:dyDescent="0.25">
      <c r="A1243" s="2" t="s">
        <v>6087</v>
      </c>
      <c r="B1243" s="2" t="s">
        <v>6086</v>
      </c>
      <c r="C1243" s="2" t="s">
        <v>6080</v>
      </c>
      <c r="D1243" s="2" t="s">
        <v>6081</v>
      </c>
      <c r="E1243" s="2" t="s">
        <v>29</v>
      </c>
      <c r="F1243" s="2" t="s">
        <v>7</v>
      </c>
      <c r="G1243" s="4">
        <v>43495</v>
      </c>
      <c r="H1243" s="2">
        <v>3783737</v>
      </c>
      <c r="I1243" s="2">
        <v>296000.25599999999</v>
      </c>
    </row>
    <row r="1244" spans="1:9" x14ac:dyDescent="0.25">
      <c r="A1244" s="2" t="s">
        <v>8948</v>
      </c>
      <c r="B1244" s="2" t="s">
        <v>8945</v>
      </c>
      <c r="C1244" s="2" t="s">
        <v>8951</v>
      </c>
      <c r="D1244" s="2" t="s">
        <v>8952</v>
      </c>
      <c r="E1244" s="2" t="s">
        <v>29</v>
      </c>
      <c r="F1244" s="2" t="s">
        <v>7</v>
      </c>
      <c r="G1244" s="4">
        <v>43535</v>
      </c>
      <c r="H1244" s="2">
        <v>7000000</v>
      </c>
      <c r="I1244" s="2">
        <v>1274824.7468999999</v>
      </c>
    </row>
    <row r="1245" spans="1:9" x14ac:dyDescent="0.25">
      <c r="A1245" s="2" t="s">
        <v>5543</v>
      </c>
      <c r="B1245" s="2" t="s">
        <v>5541</v>
      </c>
      <c r="C1245" s="2" t="s">
        <v>5546</v>
      </c>
      <c r="D1245" s="2" t="s">
        <v>5547</v>
      </c>
      <c r="E1245" s="2" t="s">
        <v>29</v>
      </c>
      <c r="F1245" s="2" t="s">
        <v>7</v>
      </c>
      <c r="G1245" s="4">
        <v>43629</v>
      </c>
      <c r="H1245" s="2">
        <v>5500000</v>
      </c>
      <c r="I1245" s="2">
        <v>1121988.767</v>
      </c>
    </row>
    <row r="1246" spans="1:9" x14ac:dyDescent="0.25">
      <c r="A1246" s="2" t="s">
        <v>11652</v>
      </c>
      <c r="B1246" s="2" t="s">
        <v>11649</v>
      </c>
      <c r="C1246" s="2" t="s">
        <v>11655</v>
      </c>
      <c r="D1246" s="2" t="s">
        <v>11656</v>
      </c>
      <c r="E1246" s="2" t="s">
        <v>29</v>
      </c>
      <c r="F1246" s="2" t="s">
        <v>7</v>
      </c>
      <c r="G1246" s="4">
        <v>43549</v>
      </c>
      <c r="H1246" s="2">
        <v>23500000</v>
      </c>
      <c r="I1246" s="2">
        <v>6143105.7856000001</v>
      </c>
    </row>
    <row r="1247" spans="1:9" x14ac:dyDescent="0.25">
      <c r="A1247" s="2" t="s">
        <v>8946</v>
      </c>
      <c r="B1247" s="2" t="s">
        <v>8943</v>
      </c>
      <c r="C1247" s="2" t="s">
        <v>8884</v>
      </c>
      <c r="D1247" s="2" t="s">
        <v>8885</v>
      </c>
      <c r="E1247" s="2" t="s">
        <v>29</v>
      </c>
      <c r="F1247" s="2" t="s">
        <v>7</v>
      </c>
      <c r="G1247" s="4">
        <v>43650</v>
      </c>
      <c r="H1247" s="2">
        <v>40500000</v>
      </c>
      <c r="I1247" s="2">
        <v>5729794.5247999998</v>
      </c>
    </row>
    <row r="1248" spans="1:9" x14ac:dyDescent="0.25">
      <c r="A1248" s="2" t="s">
        <v>5037</v>
      </c>
      <c r="B1248" s="2" t="s">
        <v>5036</v>
      </c>
      <c r="C1248" s="2" t="s">
        <v>5006</v>
      </c>
      <c r="D1248" s="2" t="s">
        <v>5007</v>
      </c>
      <c r="E1248" s="2" t="s">
        <v>29</v>
      </c>
      <c r="F1248" s="2" t="s">
        <v>7</v>
      </c>
      <c r="G1248" s="4">
        <v>43501</v>
      </c>
      <c r="H1248" s="2">
        <v>24310400</v>
      </c>
      <c r="I1248" s="2">
        <v>2446019.6439999999</v>
      </c>
    </row>
    <row r="1249" spans="1:9" x14ac:dyDescent="0.25">
      <c r="A1249" s="2" t="s">
        <v>6559</v>
      </c>
      <c r="B1249" s="2" t="s">
        <v>6557</v>
      </c>
      <c r="C1249" s="2" t="s">
        <v>6562</v>
      </c>
      <c r="D1249" s="2" t="s">
        <v>6563</v>
      </c>
      <c r="E1249" s="2" t="s">
        <v>29</v>
      </c>
      <c r="F1249" s="2" t="s">
        <v>7</v>
      </c>
      <c r="G1249" s="4">
        <v>43503</v>
      </c>
      <c r="H1249" s="2">
        <v>50000000</v>
      </c>
      <c r="I1249" s="2">
        <v>8194859.4831999997</v>
      </c>
    </row>
    <row r="1250" spans="1:9" x14ac:dyDescent="0.25">
      <c r="A1250" s="2" t="s">
        <v>4083</v>
      </c>
      <c r="B1250" s="2" t="s">
        <v>4082</v>
      </c>
      <c r="C1250" s="2" t="s">
        <v>4084</v>
      </c>
      <c r="D1250" s="2" t="s">
        <v>4085</v>
      </c>
      <c r="E1250" s="2" t="s">
        <v>29</v>
      </c>
      <c r="F1250" s="2" t="s">
        <v>7</v>
      </c>
      <c r="G1250" s="4">
        <v>43636</v>
      </c>
      <c r="H1250" s="2">
        <v>12000000</v>
      </c>
      <c r="I1250" s="2">
        <v>1081092.9469999999</v>
      </c>
    </row>
    <row r="1251" spans="1:9" x14ac:dyDescent="0.25">
      <c r="A1251" s="2" t="s">
        <v>2250</v>
      </c>
      <c r="B1251" s="2" t="s">
        <v>2248</v>
      </c>
      <c r="C1251" s="2" t="s">
        <v>1844</v>
      </c>
      <c r="D1251" s="2" t="s">
        <v>1845</v>
      </c>
      <c r="E1251" s="2" t="s">
        <v>29</v>
      </c>
      <c r="F1251" s="2" t="s">
        <v>7</v>
      </c>
      <c r="G1251" s="4">
        <v>43503</v>
      </c>
      <c r="H1251" s="2">
        <v>12000000</v>
      </c>
      <c r="I1251" s="2">
        <v>1056250.3517</v>
      </c>
    </row>
    <row r="1252" spans="1:9" x14ac:dyDescent="0.25">
      <c r="A1252" s="2" t="s">
        <v>11254</v>
      </c>
      <c r="B1252" s="2" t="s">
        <v>11249</v>
      </c>
      <c r="C1252" s="2" t="s">
        <v>11259</v>
      </c>
      <c r="D1252" s="2" t="s">
        <v>11260</v>
      </c>
      <c r="E1252" s="2" t="s">
        <v>29</v>
      </c>
      <c r="F1252" s="2" t="s">
        <v>7</v>
      </c>
      <c r="G1252" s="4">
        <v>43502</v>
      </c>
      <c r="H1252" s="2">
        <v>2736000</v>
      </c>
      <c r="I1252" s="2">
        <v>228222.12400000001</v>
      </c>
    </row>
    <row r="1253" spans="1:9" x14ac:dyDescent="0.25">
      <c r="A1253" s="2" t="s">
        <v>6437</v>
      </c>
      <c r="B1253" s="2" t="s">
        <v>6436</v>
      </c>
      <c r="C1253" s="2" t="s">
        <v>6438</v>
      </c>
      <c r="D1253" s="2" t="s">
        <v>6439</v>
      </c>
      <c r="E1253" s="2" t="s">
        <v>29</v>
      </c>
      <c r="F1253" s="2" t="s">
        <v>7</v>
      </c>
      <c r="G1253" s="4">
        <v>43689</v>
      </c>
      <c r="H1253" s="2">
        <v>51720000</v>
      </c>
      <c r="I1253" s="2">
        <v>7986396.9655999998</v>
      </c>
    </row>
    <row r="1254" spans="1:9" x14ac:dyDescent="0.25">
      <c r="A1254" s="2" t="s">
        <v>4851</v>
      </c>
      <c r="B1254" s="2" t="s">
        <v>4850</v>
      </c>
      <c r="C1254" s="2" t="s">
        <v>4852</v>
      </c>
      <c r="D1254" s="2" t="s">
        <v>4853</v>
      </c>
      <c r="E1254" s="2" t="s">
        <v>29</v>
      </c>
      <c r="F1254" s="2" t="s">
        <v>7</v>
      </c>
      <c r="G1254" s="4">
        <v>43521</v>
      </c>
      <c r="H1254" s="2">
        <v>16000000</v>
      </c>
      <c r="I1254" s="2">
        <v>3839666.9637000002</v>
      </c>
    </row>
    <row r="1255" spans="1:9" x14ac:dyDescent="0.25">
      <c r="A1255" s="2" t="s">
        <v>4514</v>
      </c>
      <c r="B1255" s="2" t="s">
        <v>4512</v>
      </c>
      <c r="C1255" s="2" t="s">
        <v>4477</v>
      </c>
      <c r="D1255" s="2" t="s">
        <v>4478</v>
      </c>
      <c r="E1255" s="2" t="s">
        <v>29</v>
      </c>
      <c r="F1255" s="2" t="s">
        <v>7</v>
      </c>
      <c r="G1255" s="4">
        <v>43508</v>
      </c>
      <c r="H1255" s="2">
        <v>5500000</v>
      </c>
      <c r="I1255" s="2">
        <v>1008903.1193</v>
      </c>
    </row>
    <row r="1256" spans="1:9" x14ac:dyDescent="0.25">
      <c r="A1256" s="2" t="s">
        <v>5839</v>
      </c>
      <c r="B1256" s="2" t="s">
        <v>5835</v>
      </c>
      <c r="C1256" s="2" t="s">
        <v>5842</v>
      </c>
      <c r="D1256" s="2" t="s">
        <v>5843</v>
      </c>
      <c r="E1256" s="2" t="s">
        <v>29</v>
      </c>
      <c r="F1256" s="2" t="s">
        <v>7</v>
      </c>
      <c r="G1256" s="4">
        <v>43578</v>
      </c>
      <c r="H1256" s="2">
        <v>4000000</v>
      </c>
      <c r="I1256" s="2">
        <v>449901.9118</v>
      </c>
    </row>
    <row r="1257" spans="1:9" x14ac:dyDescent="0.25">
      <c r="A1257" s="2" t="s">
        <v>9987</v>
      </c>
      <c r="B1257" s="2" t="s">
        <v>9984</v>
      </c>
      <c r="C1257" s="2" t="s">
        <v>9976</v>
      </c>
      <c r="D1257" s="2" t="s">
        <v>9977</v>
      </c>
      <c r="E1257" s="2" t="s">
        <v>29</v>
      </c>
      <c r="F1257" s="2" t="s">
        <v>7</v>
      </c>
      <c r="G1257" s="4">
        <v>43706</v>
      </c>
      <c r="H1257" s="2">
        <v>27148028</v>
      </c>
      <c r="I1257" s="2">
        <v>3747863.0123000001</v>
      </c>
    </row>
    <row r="1258" spans="1:9" x14ac:dyDescent="0.25">
      <c r="A1258" s="2" t="s">
        <v>10222</v>
      </c>
      <c r="B1258" s="2" t="s">
        <v>10219</v>
      </c>
      <c r="C1258" s="2" t="s">
        <v>10227</v>
      </c>
      <c r="D1258" s="2" t="s">
        <v>10228</v>
      </c>
      <c r="E1258" s="2" t="s">
        <v>29</v>
      </c>
      <c r="F1258" s="2" t="s">
        <v>7</v>
      </c>
      <c r="G1258" s="4">
        <v>43503</v>
      </c>
      <c r="H1258" s="2">
        <v>1278000</v>
      </c>
      <c r="I1258" s="2">
        <v>71348.550099999993</v>
      </c>
    </row>
    <row r="1259" spans="1:9" x14ac:dyDescent="0.25">
      <c r="A1259" s="2" t="s">
        <v>3673</v>
      </c>
      <c r="B1259" s="2" t="s">
        <v>3670</v>
      </c>
      <c r="C1259" s="2" t="s">
        <v>3676</v>
      </c>
      <c r="D1259" s="2" t="s">
        <v>3677</v>
      </c>
      <c r="E1259" s="2" t="s">
        <v>29</v>
      </c>
      <c r="F1259" s="2" t="s">
        <v>7</v>
      </c>
      <c r="G1259" s="4">
        <v>43791</v>
      </c>
      <c r="H1259" s="2">
        <v>26866727</v>
      </c>
      <c r="I1259" s="2">
        <v>3331437.2017999999</v>
      </c>
    </row>
    <row r="1260" spans="1:9" x14ac:dyDescent="0.25">
      <c r="A1260" s="2" t="s">
        <v>2069</v>
      </c>
      <c r="B1260" s="2" t="s">
        <v>2068</v>
      </c>
      <c r="C1260" s="2" t="s">
        <v>2070</v>
      </c>
      <c r="D1260" s="2" t="s">
        <v>2071</v>
      </c>
      <c r="E1260" s="2" t="s">
        <v>29</v>
      </c>
      <c r="F1260" s="2" t="s">
        <v>7</v>
      </c>
      <c r="G1260" s="4">
        <v>43609</v>
      </c>
      <c r="H1260" s="2">
        <v>248240.08</v>
      </c>
      <c r="I1260" s="2">
        <v>15277.4328</v>
      </c>
    </row>
    <row r="1261" spans="1:9" x14ac:dyDescent="0.25">
      <c r="A1261" s="2" t="s">
        <v>1240</v>
      </c>
      <c r="B1261" s="2" t="s">
        <v>1238</v>
      </c>
      <c r="C1261" s="2" t="s">
        <v>1193</v>
      </c>
      <c r="D1261" s="2" t="s">
        <v>1194</v>
      </c>
      <c r="E1261" s="2" t="s">
        <v>29</v>
      </c>
      <c r="F1261" s="2" t="s">
        <v>7</v>
      </c>
      <c r="G1261" s="4">
        <v>43564</v>
      </c>
      <c r="H1261" s="2">
        <v>2500000</v>
      </c>
      <c r="I1261" s="2">
        <v>239558.5895</v>
      </c>
    </row>
    <row r="1262" spans="1:9" x14ac:dyDescent="0.25">
      <c r="A1262" s="2" t="s">
        <v>3599</v>
      </c>
      <c r="B1262" s="2" t="s">
        <v>3598</v>
      </c>
      <c r="C1262" s="2" t="s">
        <v>3600</v>
      </c>
      <c r="D1262" s="2" t="s">
        <v>3601</v>
      </c>
      <c r="E1262" s="2" t="s">
        <v>29</v>
      </c>
      <c r="F1262" s="2" t="s">
        <v>591</v>
      </c>
      <c r="G1262" s="4">
        <v>43507</v>
      </c>
      <c r="H1262" s="2">
        <v>4000000</v>
      </c>
    </row>
    <row r="1263" spans="1:9" x14ac:dyDescent="0.25">
      <c r="A1263" s="2" t="s">
        <v>11198</v>
      </c>
      <c r="B1263" s="2" t="s">
        <v>11197</v>
      </c>
      <c r="C1263" s="2" t="s">
        <v>11199</v>
      </c>
      <c r="D1263" s="2" t="s">
        <v>11200</v>
      </c>
      <c r="E1263" s="2" t="s">
        <v>29</v>
      </c>
      <c r="F1263" s="2" t="s">
        <v>7</v>
      </c>
      <c r="G1263" s="4">
        <v>43523</v>
      </c>
      <c r="H1263" s="2">
        <v>50000000</v>
      </c>
      <c r="I1263" s="2">
        <v>6146366.7281999998</v>
      </c>
    </row>
    <row r="1264" spans="1:9" x14ac:dyDescent="0.25">
      <c r="A1264" s="2" t="s">
        <v>3531</v>
      </c>
      <c r="B1264" s="2" t="s">
        <v>3530</v>
      </c>
      <c r="C1264" s="2" t="s">
        <v>3483</v>
      </c>
      <c r="D1264" s="2" t="s">
        <v>3484</v>
      </c>
      <c r="E1264" s="2" t="s">
        <v>29</v>
      </c>
      <c r="F1264" s="2" t="s">
        <v>7</v>
      </c>
      <c r="G1264" s="4">
        <v>43546</v>
      </c>
      <c r="H1264" s="2">
        <v>2500000</v>
      </c>
      <c r="I1264" s="2">
        <v>192258.57070000001</v>
      </c>
    </row>
    <row r="1265" spans="1:9" x14ac:dyDescent="0.25">
      <c r="A1265" s="2" t="s">
        <v>9721</v>
      </c>
      <c r="B1265" s="2" t="s">
        <v>9719</v>
      </c>
      <c r="C1265" s="2" t="s">
        <v>9660</v>
      </c>
      <c r="D1265" s="2" t="s">
        <v>9661</v>
      </c>
      <c r="E1265" s="2" t="s">
        <v>29</v>
      </c>
      <c r="F1265" s="2" t="s">
        <v>7</v>
      </c>
      <c r="G1265" s="4">
        <v>43579</v>
      </c>
      <c r="H1265" s="2">
        <v>6600000</v>
      </c>
      <c r="I1265" s="2">
        <v>717831.01859999995</v>
      </c>
    </row>
    <row r="1266" spans="1:9" x14ac:dyDescent="0.25">
      <c r="A1266" s="2" t="s">
        <v>8882</v>
      </c>
      <c r="B1266" s="2" t="s">
        <v>8880</v>
      </c>
      <c r="C1266" s="2" t="s">
        <v>8884</v>
      </c>
      <c r="D1266" s="2" t="s">
        <v>8885</v>
      </c>
      <c r="E1266" s="2" t="s">
        <v>29</v>
      </c>
      <c r="F1266" s="2" t="s">
        <v>7</v>
      </c>
      <c r="G1266" s="4">
        <v>43704</v>
      </c>
      <c r="H1266" s="2">
        <v>39000000</v>
      </c>
      <c r="I1266" s="2">
        <v>5823738.6172000002</v>
      </c>
    </row>
    <row r="1267" spans="1:9" x14ac:dyDescent="0.25">
      <c r="A1267" s="2" t="s">
        <v>8242</v>
      </c>
      <c r="B1267" s="2" t="s">
        <v>8240</v>
      </c>
      <c r="C1267" s="2" t="s">
        <v>8194</v>
      </c>
      <c r="D1267" s="2" t="s">
        <v>8195</v>
      </c>
      <c r="E1267" s="2" t="s">
        <v>29</v>
      </c>
      <c r="F1267" s="2" t="s">
        <v>7</v>
      </c>
      <c r="G1267" s="4">
        <v>43699</v>
      </c>
      <c r="H1267" s="2">
        <v>6500000</v>
      </c>
      <c r="I1267" s="2">
        <v>376290.2</v>
      </c>
    </row>
    <row r="1268" spans="1:9" x14ac:dyDescent="0.25">
      <c r="A1268" s="2" t="s">
        <v>6961</v>
      </c>
      <c r="B1268" s="2" t="s">
        <v>6960</v>
      </c>
      <c r="C1268" s="2" t="s">
        <v>6554</v>
      </c>
      <c r="D1268" s="2" t="s">
        <v>6555</v>
      </c>
      <c r="E1268" s="2" t="s">
        <v>3094</v>
      </c>
      <c r="F1268" s="2" t="s">
        <v>7</v>
      </c>
      <c r="G1268" s="4">
        <v>43480</v>
      </c>
      <c r="H1268" s="2">
        <v>1555000</v>
      </c>
      <c r="I1268" s="2">
        <v>67473.152000000002</v>
      </c>
    </row>
    <row r="1269" spans="1:9" x14ac:dyDescent="0.25">
      <c r="A1269" s="2" t="s">
        <v>6745</v>
      </c>
      <c r="B1269" s="2" t="s">
        <v>6744</v>
      </c>
      <c r="C1269" s="2" t="s">
        <v>6746</v>
      </c>
      <c r="D1269" s="2" t="s">
        <v>6747</v>
      </c>
      <c r="E1269" s="2" t="s">
        <v>26</v>
      </c>
      <c r="F1269" s="2" t="s">
        <v>7</v>
      </c>
      <c r="G1269" s="4">
        <v>43563</v>
      </c>
      <c r="H1269" s="2">
        <v>2322045</v>
      </c>
      <c r="I1269" s="2">
        <v>186599.6692</v>
      </c>
    </row>
    <row r="1270" spans="1:9" x14ac:dyDescent="0.25">
      <c r="A1270" s="2" t="s">
        <v>9537</v>
      </c>
      <c r="B1270" s="2" t="s">
        <v>9536</v>
      </c>
      <c r="C1270" s="2" t="s">
        <v>9522</v>
      </c>
      <c r="D1270" s="2" t="s">
        <v>9523</v>
      </c>
      <c r="E1270" s="2" t="s">
        <v>26</v>
      </c>
      <c r="F1270" s="2" t="s">
        <v>7</v>
      </c>
      <c r="G1270" s="4">
        <v>43563</v>
      </c>
      <c r="H1270" s="2">
        <v>490000</v>
      </c>
      <c r="I1270" s="2">
        <v>30260.772499999999</v>
      </c>
    </row>
    <row r="1271" spans="1:9" x14ac:dyDescent="0.25">
      <c r="A1271" s="2" t="s">
        <v>6589</v>
      </c>
      <c r="B1271" s="2" t="s">
        <v>6588</v>
      </c>
      <c r="C1271" s="2" t="s">
        <v>6590</v>
      </c>
      <c r="D1271" s="2" t="s">
        <v>6591</v>
      </c>
      <c r="E1271" s="2" t="s">
        <v>26</v>
      </c>
      <c r="F1271" s="2" t="s">
        <v>7</v>
      </c>
      <c r="G1271" s="4">
        <v>43556</v>
      </c>
      <c r="H1271" s="2">
        <v>2350000</v>
      </c>
      <c r="I1271" s="2">
        <v>204157.04509999999</v>
      </c>
    </row>
    <row r="1272" spans="1:9" x14ac:dyDescent="0.25">
      <c r="A1272" s="2" t="s">
        <v>11246</v>
      </c>
      <c r="B1272" s="2" t="s">
        <v>11245</v>
      </c>
      <c r="C1272" s="2" t="s">
        <v>11247</v>
      </c>
      <c r="D1272" s="2" t="s">
        <v>11248</v>
      </c>
      <c r="E1272" s="2" t="s">
        <v>26</v>
      </c>
      <c r="F1272" s="2" t="s">
        <v>7</v>
      </c>
      <c r="G1272" s="4">
        <v>43543</v>
      </c>
      <c r="H1272" s="2">
        <v>552000</v>
      </c>
      <c r="I1272" s="2">
        <v>29314.233700000001</v>
      </c>
    </row>
    <row r="1273" spans="1:9" x14ac:dyDescent="0.25">
      <c r="A1273" s="2" t="s">
        <v>2861</v>
      </c>
      <c r="B1273" s="2" t="s">
        <v>2860</v>
      </c>
      <c r="C1273" s="2" t="s">
        <v>2704</v>
      </c>
      <c r="D1273" s="2" t="s">
        <v>2705</v>
      </c>
      <c r="E1273" s="2" t="s">
        <v>26</v>
      </c>
      <c r="F1273" s="2" t="s">
        <v>7</v>
      </c>
      <c r="G1273" s="4">
        <v>43539</v>
      </c>
      <c r="H1273" s="2">
        <v>1397976.25</v>
      </c>
      <c r="I1273" s="2">
        <v>93469.448999999993</v>
      </c>
    </row>
    <row r="1274" spans="1:9" x14ac:dyDescent="0.25">
      <c r="A1274" s="2" t="s">
        <v>8225</v>
      </c>
      <c r="B1274" s="2" t="s">
        <v>8224</v>
      </c>
      <c r="C1274" s="2" t="s">
        <v>8226</v>
      </c>
      <c r="D1274" s="2" t="s">
        <v>8227</v>
      </c>
      <c r="E1274" s="2" t="s">
        <v>26</v>
      </c>
      <c r="F1274" s="2" t="s">
        <v>7</v>
      </c>
      <c r="G1274" s="4">
        <v>43549</v>
      </c>
      <c r="H1274" s="2">
        <v>514000</v>
      </c>
      <c r="I1274" s="2">
        <v>39585.210299999999</v>
      </c>
    </row>
    <row r="1275" spans="1:9" x14ac:dyDescent="0.25">
      <c r="A1275" s="2" t="s">
        <v>1212</v>
      </c>
      <c r="B1275" s="2" t="s">
        <v>1211</v>
      </c>
      <c r="C1275" s="2" t="s">
        <v>1213</v>
      </c>
      <c r="D1275" s="2" t="s">
        <v>1214</v>
      </c>
      <c r="E1275" s="2" t="s">
        <v>26</v>
      </c>
      <c r="F1275" s="2" t="s">
        <v>7</v>
      </c>
      <c r="G1275" s="4">
        <v>43579</v>
      </c>
      <c r="H1275" s="2">
        <v>287490</v>
      </c>
      <c r="I1275" s="2">
        <v>15642.0895</v>
      </c>
    </row>
    <row r="1276" spans="1:9" x14ac:dyDescent="0.25">
      <c r="A1276" s="2" t="s">
        <v>8825</v>
      </c>
      <c r="B1276" s="2" t="s">
        <v>8824</v>
      </c>
      <c r="C1276" s="2" t="s">
        <v>8738</v>
      </c>
      <c r="D1276" s="2" t="s">
        <v>8739</v>
      </c>
      <c r="E1276" s="2" t="s">
        <v>26</v>
      </c>
      <c r="F1276" s="2" t="s">
        <v>7</v>
      </c>
      <c r="G1276" s="4">
        <v>43563</v>
      </c>
      <c r="H1276" s="2">
        <v>2531800</v>
      </c>
      <c r="I1276" s="2">
        <v>215740.3884</v>
      </c>
    </row>
    <row r="1277" spans="1:9" x14ac:dyDescent="0.25">
      <c r="A1277" s="2" t="s">
        <v>3051</v>
      </c>
      <c r="B1277" s="2" t="s">
        <v>3048</v>
      </c>
      <c r="C1277" s="2" t="s">
        <v>2922</v>
      </c>
      <c r="D1277" s="2" t="s">
        <v>2923</v>
      </c>
      <c r="E1277" s="2" t="s">
        <v>26</v>
      </c>
      <c r="F1277" s="2" t="s">
        <v>7</v>
      </c>
      <c r="G1277" s="4">
        <v>43615</v>
      </c>
      <c r="H1277" s="2">
        <v>382041</v>
      </c>
      <c r="I1277" s="2">
        <v>19908.676800000001</v>
      </c>
    </row>
    <row r="1278" spans="1:9" x14ac:dyDescent="0.25">
      <c r="A1278" s="2" t="s">
        <v>3052</v>
      </c>
      <c r="B1278" s="2" t="s">
        <v>3049</v>
      </c>
      <c r="C1278" s="2" t="s">
        <v>2922</v>
      </c>
      <c r="D1278" s="2" t="s">
        <v>2923</v>
      </c>
      <c r="E1278" s="2" t="s">
        <v>26</v>
      </c>
      <c r="F1278" s="2" t="s">
        <v>7</v>
      </c>
      <c r="G1278" s="4">
        <v>43615</v>
      </c>
      <c r="H1278" s="2">
        <v>349316</v>
      </c>
      <c r="I1278" s="2">
        <v>18203.338500000002</v>
      </c>
    </row>
    <row r="1279" spans="1:9" x14ac:dyDescent="0.25">
      <c r="A1279" s="2" t="s">
        <v>3053</v>
      </c>
      <c r="B1279" s="2" t="s">
        <v>3050</v>
      </c>
      <c r="C1279" s="2" t="s">
        <v>2922</v>
      </c>
      <c r="D1279" s="2" t="s">
        <v>2923</v>
      </c>
      <c r="E1279" s="2" t="s">
        <v>26</v>
      </c>
      <c r="F1279" s="2" t="s">
        <v>7</v>
      </c>
      <c r="G1279" s="4">
        <v>43615</v>
      </c>
      <c r="H1279" s="2">
        <v>349316</v>
      </c>
      <c r="I1279" s="2">
        <v>18203.338500000002</v>
      </c>
    </row>
    <row r="1280" spans="1:9" x14ac:dyDescent="0.25">
      <c r="A1280" s="2" t="s">
        <v>613</v>
      </c>
      <c r="B1280" s="2" t="s">
        <v>612</v>
      </c>
      <c r="C1280" s="2" t="s">
        <v>610</v>
      </c>
      <c r="D1280" s="2" t="s">
        <v>611</v>
      </c>
      <c r="E1280" s="2" t="s">
        <v>26</v>
      </c>
      <c r="F1280" s="2" t="s">
        <v>7</v>
      </c>
      <c r="G1280" s="4">
        <v>43726</v>
      </c>
      <c r="H1280" s="2">
        <v>1670000</v>
      </c>
      <c r="I1280" s="2">
        <v>141003.1085</v>
      </c>
    </row>
    <row r="1281" spans="1:9" x14ac:dyDescent="0.25">
      <c r="A1281" s="2" t="s">
        <v>4707</v>
      </c>
      <c r="B1281" s="2" t="s">
        <v>4706</v>
      </c>
      <c r="C1281" s="2" t="s">
        <v>4597</v>
      </c>
      <c r="D1281" s="2" t="s">
        <v>4598</v>
      </c>
      <c r="E1281" s="2" t="s">
        <v>26</v>
      </c>
      <c r="F1281" s="2" t="s">
        <v>7</v>
      </c>
      <c r="G1281" s="4">
        <v>43580</v>
      </c>
      <c r="H1281" s="2">
        <v>2350000</v>
      </c>
      <c r="I1281" s="2">
        <v>219592.6759</v>
      </c>
    </row>
    <row r="1282" spans="1:9" x14ac:dyDescent="0.25">
      <c r="A1282" s="2" t="s">
        <v>4522</v>
      </c>
      <c r="B1282" s="2" t="s">
        <v>4519</v>
      </c>
      <c r="C1282" s="2" t="s">
        <v>4527</v>
      </c>
      <c r="D1282" s="2" t="s">
        <v>4528</v>
      </c>
      <c r="E1282" s="2" t="s">
        <v>26</v>
      </c>
      <c r="F1282" s="2" t="s">
        <v>7</v>
      </c>
      <c r="G1282" s="4">
        <v>43613</v>
      </c>
      <c r="H1282" s="2">
        <v>1990800</v>
      </c>
      <c r="I1282" s="2">
        <v>163450.02179999999</v>
      </c>
    </row>
    <row r="1283" spans="1:9" x14ac:dyDescent="0.25">
      <c r="A1283" s="2" t="s">
        <v>4521</v>
      </c>
      <c r="B1283" s="2" t="s">
        <v>4518</v>
      </c>
      <c r="C1283" s="2" t="s">
        <v>4525</v>
      </c>
      <c r="D1283" s="2" t="s">
        <v>4526</v>
      </c>
      <c r="E1283" s="2" t="s">
        <v>26</v>
      </c>
      <c r="F1283" s="2" t="s">
        <v>7</v>
      </c>
      <c r="G1283" s="4">
        <v>43613</v>
      </c>
      <c r="H1283" s="2">
        <v>800000</v>
      </c>
      <c r="I1283" s="2">
        <v>75737.729900000006</v>
      </c>
    </row>
    <row r="1284" spans="1:9" x14ac:dyDescent="0.25">
      <c r="A1284" s="2" t="s">
        <v>1162</v>
      </c>
      <c r="B1284" s="2" t="s">
        <v>1161</v>
      </c>
      <c r="C1284" s="2" t="s">
        <v>1163</v>
      </c>
      <c r="D1284" s="2" t="s">
        <v>1164</v>
      </c>
      <c r="E1284" s="2" t="s">
        <v>26</v>
      </c>
      <c r="F1284" s="2" t="s">
        <v>7</v>
      </c>
      <c r="G1284" s="4">
        <v>43621</v>
      </c>
      <c r="H1284" s="2">
        <v>167400</v>
      </c>
      <c r="I1284" s="2">
        <v>12471.0623</v>
      </c>
    </row>
    <row r="1285" spans="1:9" x14ac:dyDescent="0.25">
      <c r="A1285" s="2" t="s">
        <v>1617</v>
      </c>
      <c r="B1285" s="2" t="s">
        <v>1616</v>
      </c>
      <c r="C1285" s="2" t="s">
        <v>1618</v>
      </c>
      <c r="D1285" s="2" t="s">
        <v>1619</v>
      </c>
      <c r="E1285" s="2" t="s">
        <v>26</v>
      </c>
      <c r="F1285" s="2" t="s">
        <v>7</v>
      </c>
      <c r="G1285" s="4">
        <v>43608</v>
      </c>
      <c r="H1285" s="2">
        <v>150000</v>
      </c>
      <c r="I1285" s="2">
        <v>10784.816000000001</v>
      </c>
    </row>
    <row r="1286" spans="1:9" x14ac:dyDescent="0.25">
      <c r="A1286" s="2" t="s">
        <v>11401</v>
      </c>
      <c r="B1286" s="2" t="s">
        <v>11400</v>
      </c>
      <c r="C1286" s="2" t="s">
        <v>11402</v>
      </c>
      <c r="D1286" s="2" t="s">
        <v>11403</v>
      </c>
      <c r="E1286" s="2" t="s">
        <v>26</v>
      </c>
      <c r="F1286" s="2" t="s">
        <v>7</v>
      </c>
      <c r="G1286" s="4">
        <v>43636</v>
      </c>
      <c r="H1286" s="2">
        <v>1360000</v>
      </c>
      <c r="I1286" s="2">
        <v>169222.94880000001</v>
      </c>
    </row>
    <row r="1287" spans="1:9" x14ac:dyDescent="0.25">
      <c r="A1287" s="2" t="s">
        <v>2857</v>
      </c>
      <c r="B1287" s="2" t="s">
        <v>2854</v>
      </c>
      <c r="C1287" s="2" t="s">
        <v>2712</v>
      </c>
      <c r="D1287" s="2" t="s">
        <v>2713</v>
      </c>
      <c r="E1287" s="2" t="s">
        <v>26</v>
      </c>
      <c r="F1287" s="2" t="s">
        <v>7</v>
      </c>
      <c r="G1287" s="4">
        <v>43609</v>
      </c>
      <c r="H1287" s="2">
        <v>219000</v>
      </c>
      <c r="I1287" s="2">
        <v>13513.741900000001</v>
      </c>
    </row>
    <row r="1288" spans="1:9" x14ac:dyDescent="0.25">
      <c r="A1288" s="2" t="s">
        <v>2855</v>
      </c>
      <c r="B1288" s="2" t="s">
        <v>2852</v>
      </c>
      <c r="C1288" s="2" t="s">
        <v>2858</v>
      </c>
      <c r="D1288" s="2" t="s">
        <v>2859</v>
      </c>
      <c r="E1288" s="2" t="s">
        <v>26</v>
      </c>
      <c r="F1288" s="2" t="s">
        <v>7</v>
      </c>
      <c r="G1288" s="4">
        <v>43556</v>
      </c>
      <c r="H1288" s="2">
        <v>1194000</v>
      </c>
      <c r="I1288" s="2">
        <v>79004.208400000003</v>
      </c>
    </row>
    <row r="1289" spans="1:9" x14ac:dyDescent="0.25">
      <c r="A1289" s="2" t="s">
        <v>4833</v>
      </c>
      <c r="B1289" s="2" t="s">
        <v>4831</v>
      </c>
      <c r="C1289" s="2" t="s">
        <v>4834</v>
      </c>
      <c r="D1289" s="2" t="s">
        <v>4835</v>
      </c>
      <c r="E1289" s="2" t="s">
        <v>26</v>
      </c>
      <c r="F1289" s="2" t="s">
        <v>7</v>
      </c>
      <c r="G1289" s="4">
        <v>43539</v>
      </c>
      <c r="H1289" s="2">
        <v>1500000</v>
      </c>
      <c r="I1289" s="2">
        <v>99196.195500000002</v>
      </c>
    </row>
    <row r="1290" spans="1:9" x14ac:dyDescent="0.25">
      <c r="A1290" s="2" t="s">
        <v>2856</v>
      </c>
      <c r="B1290" s="2" t="s">
        <v>2853</v>
      </c>
      <c r="C1290" s="2" t="s">
        <v>2740</v>
      </c>
      <c r="D1290" s="2" t="s">
        <v>2741</v>
      </c>
      <c r="E1290" s="2" t="s">
        <v>26</v>
      </c>
      <c r="F1290" s="2" t="s">
        <v>7</v>
      </c>
      <c r="G1290" s="4">
        <v>43539</v>
      </c>
      <c r="H1290" s="2">
        <v>3080000</v>
      </c>
      <c r="I1290" s="2">
        <v>105466.1945</v>
      </c>
    </row>
    <row r="1291" spans="1:9" x14ac:dyDescent="0.25">
      <c r="A1291" s="2" t="s">
        <v>5205</v>
      </c>
      <c r="B1291" s="2" t="s">
        <v>5204</v>
      </c>
      <c r="C1291" s="2" t="s">
        <v>5206</v>
      </c>
      <c r="D1291" s="2" t="s">
        <v>5207</v>
      </c>
      <c r="E1291" s="2" t="s">
        <v>26</v>
      </c>
      <c r="F1291" s="2" t="s">
        <v>7</v>
      </c>
      <c r="G1291" s="4">
        <v>43543</v>
      </c>
      <c r="H1291" s="2">
        <v>1698000</v>
      </c>
      <c r="I1291" s="2">
        <v>122763.458</v>
      </c>
    </row>
    <row r="1292" spans="1:9" x14ac:dyDescent="0.25">
      <c r="A1292" s="2" t="s">
        <v>1278</v>
      </c>
      <c r="B1292" s="2" t="s">
        <v>1277</v>
      </c>
      <c r="C1292" s="2" t="s">
        <v>1279</v>
      </c>
      <c r="D1292" s="2" t="s">
        <v>1280</v>
      </c>
      <c r="E1292" s="2" t="s">
        <v>26</v>
      </c>
      <c r="F1292" s="2" t="s">
        <v>7</v>
      </c>
      <c r="G1292" s="4">
        <v>43626</v>
      </c>
      <c r="H1292" s="2">
        <v>3555000</v>
      </c>
      <c r="I1292" s="2">
        <v>316464.10259999998</v>
      </c>
    </row>
    <row r="1293" spans="1:9" x14ac:dyDescent="0.25">
      <c r="A1293" s="2" t="s">
        <v>10315</v>
      </c>
      <c r="B1293" s="2" t="s">
        <v>10313</v>
      </c>
      <c r="C1293" s="2" t="s">
        <v>10223</v>
      </c>
      <c r="D1293" s="2" t="s">
        <v>10224</v>
      </c>
      <c r="E1293" s="2" t="s">
        <v>26</v>
      </c>
      <c r="F1293" s="2" t="s">
        <v>7</v>
      </c>
      <c r="G1293" s="4">
        <v>43616</v>
      </c>
      <c r="H1293" s="2">
        <v>1935000</v>
      </c>
      <c r="I1293" s="2">
        <v>194965.83410000001</v>
      </c>
    </row>
    <row r="1294" spans="1:9" x14ac:dyDescent="0.25">
      <c r="A1294" s="2" t="s">
        <v>9927</v>
      </c>
      <c r="B1294" s="2" t="s">
        <v>9926</v>
      </c>
      <c r="C1294" s="2" t="s">
        <v>9928</v>
      </c>
      <c r="D1294" s="2" t="s">
        <v>9929</v>
      </c>
      <c r="E1294" s="2" t="s">
        <v>26</v>
      </c>
      <c r="F1294" s="2" t="s">
        <v>7</v>
      </c>
      <c r="G1294" s="4">
        <v>43615</v>
      </c>
      <c r="H1294" s="2">
        <v>1190000</v>
      </c>
      <c r="I1294" s="2">
        <v>43783.100200000001</v>
      </c>
    </row>
    <row r="1295" spans="1:9" x14ac:dyDescent="0.25">
      <c r="A1295" s="2" t="s">
        <v>6163</v>
      </c>
      <c r="B1295" s="2" t="s">
        <v>6162</v>
      </c>
      <c r="C1295" s="2" t="s">
        <v>6118</v>
      </c>
      <c r="D1295" s="2" t="s">
        <v>6119</v>
      </c>
      <c r="E1295" s="2" t="s">
        <v>26</v>
      </c>
      <c r="F1295" s="2" t="s">
        <v>7</v>
      </c>
      <c r="G1295" s="4">
        <v>43621</v>
      </c>
      <c r="H1295" s="2">
        <v>1040950</v>
      </c>
      <c r="I1295" s="2">
        <v>101560.8573</v>
      </c>
    </row>
    <row r="1296" spans="1:9" x14ac:dyDescent="0.25">
      <c r="A1296" s="2" t="s">
        <v>5845</v>
      </c>
      <c r="B1296" s="2" t="s">
        <v>5844</v>
      </c>
      <c r="C1296" s="2" t="s">
        <v>5846</v>
      </c>
      <c r="D1296" s="2" t="s">
        <v>5847</v>
      </c>
      <c r="E1296" s="2" t="s">
        <v>26</v>
      </c>
      <c r="F1296" s="2" t="s">
        <v>7</v>
      </c>
      <c r="G1296" s="4">
        <v>43579</v>
      </c>
      <c r="H1296" s="2">
        <v>220000</v>
      </c>
      <c r="I1296" s="2">
        <v>9571.1052</v>
      </c>
    </row>
    <row r="1297" spans="1:9" x14ac:dyDescent="0.25">
      <c r="A1297" s="2" t="s">
        <v>3312</v>
      </c>
      <c r="B1297" s="2" t="s">
        <v>3311</v>
      </c>
      <c r="C1297" s="2" t="s">
        <v>3313</v>
      </c>
      <c r="D1297" s="2" t="s">
        <v>3314</v>
      </c>
      <c r="E1297" s="2" t="s">
        <v>26</v>
      </c>
      <c r="F1297" s="2" t="s">
        <v>7</v>
      </c>
      <c r="G1297" s="4">
        <v>43579</v>
      </c>
      <c r="H1297" s="2">
        <v>1900000</v>
      </c>
      <c r="I1297" s="2">
        <v>137659.5998</v>
      </c>
    </row>
    <row r="1298" spans="1:9" x14ac:dyDescent="0.25">
      <c r="A1298" s="2" t="s">
        <v>8356</v>
      </c>
      <c r="B1298" s="2" t="s">
        <v>8354</v>
      </c>
      <c r="C1298" s="2" t="s">
        <v>8358</v>
      </c>
      <c r="D1298" s="2" t="s">
        <v>8359</v>
      </c>
      <c r="E1298" s="2" t="s">
        <v>26</v>
      </c>
      <c r="F1298" s="2" t="s">
        <v>7</v>
      </c>
      <c r="G1298" s="4">
        <v>43720</v>
      </c>
      <c r="H1298" s="2">
        <v>1472000</v>
      </c>
      <c r="I1298" s="2">
        <v>122548.46829999999</v>
      </c>
    </row>
    <row r="1299" spans="1:9" x14ac:dyDescent="0.25">
      <c r="A1299" s="2" t="s">
        <v>4873</v>
      </c>
      <c r="B1299" s="2" t="s">
        <v>4872</v>
      </c>
      <c r="C1299" s="2" t="s">
        <v>4874</v>
      </c>
      <c r="D1299" s="2" t="s">
        <v>4875</v>
      </c>
      <c r="E1299" s="2" t="s">
        <v>26</v>
      </c>
      <c r="F1299" s="2" t="s">
        <v>7</v>
      </c>
      <c r="G1299" s="4">
        <v>43607</v>
      </c>
      <c r="H1299" s="2">
        <v>630000</v>
      </c>
      <c r="I1299" s="2">
        <v>21471.964199999999</v>
      </c>
    </row>
    <row r="1300" spans="1:9" x14ac:dyDescent="0.25">
      <c r="A1300" s="2" t="s">
        <v>9681</v>
      </c>
      <c r="B1300" s="2" t="s">
        <v>9678</v>
      </c>
      <c r="C1300" s="2" t="s">
        <v>9684</v>
      </c>
      <c r="D1300" s="2" t="s">
        <v>9685</v>
      </c>
      <c r="E1300" s="2" t="s">
        <v>26</v>
      </c>
      <c r="F1300" s="2" t="s">
        <v>7</v>
      </c>
      <c r="G1300" s="4">
        <v>43579</v>
      </c>
      <c r="H1300" s="2">
        <v>343523.29</v>
      </c>
      <c r="I1300" s="2">
        <v>15789.6335</v>
      </c>
    </row>
    <row r="1301" spans="1:9" x14ac:dyDescent="0.25">
      <c r="A1301" s="2" t="s">
        <v>11377</v>
      </c>
      <c r="B1301" s="2" t="s">
        <v>11376</v>
      </c>
      <c r="C1301" s="2" t="s">
        <v>11378</v>
      </c>
      <c r="D1301" s="2" t="s">
        <v>11379</v>
      </c>
      <c r="E1301" s="2" t="s">
        <v>26</v>
      </c>
      <c r="F1301" s="2" t="s">
        <v>7</v>
      </c>
      <c r="G1301" s="4">
        <v>43585</v>
      </c>
      <c r="H1301" s="2">
        <v>510000</v>
      </c>
      <c r="I1301" s="2">
        <v>30788.48</v>
      </c>
    </row>
    <row r="1302" spans="1:9" x14ac:dyDescent="0.25">
      <c r="A1302" s="2" t="s">
        <v>10440</v>
      </c>
      <c r="B1302" s="2" t="s">
        <v>10438</v>
      </c>
      <c r="C1302" s="2" t="s">
        <v>10443</v>
      </c>
      <c r="D1302" s="2" t="s">
        <v>10444</v>
      </c>
      <c r="E1302" s="2" t="s">
        <v>26</v>
      </c>
      <c r="F1302" s="2" t="s">
        <v>7</v>
      </c>
      <c r="G1302" s="4">
        <v>43613</v>
      </c>
      <c r="H1302" s="2">
        <v>667000</v>
      </c>
      <c r="I1302" s="2">
        <v>45417.829400000002</v>
      </c>
    </row>
    <row r="1303" spans="1:9" x14ac:dyDescent="0.25">
      <c r="A1303" s="2" t="s">
        <v>10567</v>
      </c>
      <c r="B1303" s="2" t="s">
        <v>10566</v>
      </c>
      <c r="C1303" s="2" t="s">
        <v>10568</v>
      </c>
      <c r="D1303" s="2" t="s">
        <v>10569</v>
      </c>
      <c r="E1303" s="2" t="s">
        <v>26</v>
      </c>
      <c r="F1303" s="2" t="s">
        <v>7</v>
      </c>
      <c r="G1303" s="4">
        <v>43592</v>
      </c>
      <c r="H1303" s="2">
        <v>3500000</v>
      </c>
      <c r="I1303" s="2">
        <v>162705.47690000001</v>
      </c>
    </row>
    <row r="1304" spans="1:9" x14ac:dyDescent="0.25">
      <c r="A1304" s="2" t="s">
        <v>8558</v>
      </c>
      <c r="B1304" s="2" t="s">
        <v>8557</v>
      </c>
      <c r="C1304" s="2" t="s">
        <v>8559</v>
      </c>
      <c r="D1304" s="2" t="s">
        <v>8560</v>
      </c>
      <c r="E1304" s="2" t="s">
        <v>26</v>
      </c>
      <c r="F1304" s="2" t="s">
        <v>7</v>
      </c>
      <c r="G1304" s="4">
        <v>43594</v>
      </c>
      <c r="H1304" s="2">
        <v>550000</v>
      </c>
      <c r="I1304" s="2">
        <v>41773.780400000003</v>
      </c>
    </row>
    <row r="1305" spans="1:9" x14ac:dyDescent="0.25">
      <c r="A1305" s="2" t="s">
        <v>11026</v>
      </c>
      <c r="B1305" s="2" t="s">
        <v>11025</v>
      </c>
      <c r="C1305" s="2" t="s">
        <v>11027</v>
      </c>
      <c r="D1305" s="2" t="s">
        <v>11028</v>
      </c>
      <c r="E1305" s="2" t="s">
        <v>26</v>
      </c>
      <c r="F1305" s="2" t="s">
        <v>7</v>
      </c>
      <c r="G1305" s="4">
        <v>43585</v>
      </c>
      <c r="H1305" s="2">
        <v>1180960</v>
      </c>
      <c r="I1305" s="2">
        <v>69373.673800000004</v>
      </c>
    </row>
    <row r="1306" spans="1:9" x14ac:dyDescent="0.25">
      <c r="A1306" s="2" t="s">
        <v>8464</v>
      </c>
      <c r="B1306" s="2" t="s">
        <v>8463</v>
      </c>
      <c r="C1306" s="2" t="s">
        <v>8465</v>
      </c>
      <c r="D1306" s="2" t="s">
        <v>8466</v>
      </c>
      <c r="E1306" s="2" t="s">
        <v>26</v>
      </c>
      <c r="F1306" s="2" t="s">
        <v>7</v>
      </c>
      <c r="G1306" s="4">
        <v>43607</v>
      </c>
      <c r="H1306" s="2">
        <v>834323</v>
      </c>
      <c r="I1306" s="2">
        <v>20770.181199999999</v>
      </c>
    </row>
    <row r="1307" spans="1:9" x14ac:dyDescent="0.25">
      <c r="A1307" s="2" t="s">
        <v>3160</v>
      </c>
      <c r="B1307" s="2" t="s">
        <v>3159</v>
      </c>
      <c r="C1307" s="2" t="s">
        <v>3161</v>
      </c>
      <c r="D1307" s="2" t="s">
        <v>3162</v>
      </c>
      <c r="E1307" s="2" t="s">
        <v>26</v>
      </c>
      <c r="F1307" s="2" t="s">
        <v>7</v>
      </c>
      <c r="G1307" s="4">
        <v>43563</v>
      </c>
      <c r="H1307" s="2">
        <v>3750000</v>
      </c>
      <c r="I1307" s="2">
        <v>393557.74530000001</v>
      </c>
    </row>
    <row r="1308" spans="1:9" x14ac:dyDescent="0.25">
      <c r="A1308" s="2" t="s">
        <v>2195</v>
      </c>
      <c r="B1308" s="2" t="s">
        <v>2194</v>
      </c>
      <c r="C1308" s="2" t="s">
        <v>2024</v>
      </c>
      <c r="D1308" s="2" t="s">
        <v>2025</v>
      </c>
      <c r="E1308" s="2" t="s">
        <v>26</v>
      </c>
      <c r="F1308" s="2" t="s">
        <v>7</v>
      </c>
      <c r="G1308" s="4">
        <v>43580</v>
      </c>
      <c r="H1308" s="2">
        <v>2178000</v>
      </c>
      <c r="I1308" s="2">
        <v>123416.5061</v>
      </c>
    </row>
    <row r="1309" spans="1:9" x14ac:dyDescent="0.25">
      <c r="A1309" s="2" t="s">
        <v>5981</v>
      </c>
      <c r="B1309" s="2" t="s">
        <v>5980</v>
      </c>
      <c r="C1309" s="2" t="s">
        <v>5982</v>
      </c>
      <c r="D1309" s="2" t="s">
        <v>5983</v>
      </c>
      <c r="E1309" s="2" t="s">
        <v>26</v>
      </c>
      <c r="F1309" s="2" t="s">
        <v>7</v>
      </c>
      <c r="G1309" s="4">
        <v>43678</v>
      </c>
      <c r="H1309" s="2">
        <v>2874000</v>
      </c>
      <c r="I1309" s="2">
        <v>170166.17019999999</v>
      </c>
    </row>
    <row r="1310" spans="1:9" x14ac:dyDescent="0.25">
      <c r="A1310" s="2" t="s">
        <v>7486</v>
      </c>
      <c r="B1310" s="2" t="s">
        <v>7485</v>
      </c>
      <c r="C1310" s="2" t="s">
        <v>7487</v>
      </c>
      <c r="D1310" s="2" t="s">
        <v>7488</v>
      </c>
      <c r="E1310" s="2" t="s">
        <v>26</v>
      </c>
      <c r="F1310" s="2" t="s">
        <v>7</v>
      </c>
      <c r="G1310" s="4">
        <v>43622</v>
      </c>
      <c r="H1310" s="2">
        <v>3695000</v>
      </c>
      <c r="I1310" s="2">
        <v>292123.37219999998</v>
      </c>
    </row>
    <row r="1311" spans="1:9" x14ac:dyDescent="0.25">
      <c r="A1311" s="2" t="s">
        <v>7707</v>
      </c>
      <c r="B1311" s="2" t="s">
        <v>7705</v>
      </c>
      <c r="C1311" s="2" t="s">
        <v>7708</v>
      </c>
      <c r="D1311" s="2" t="s">
        <v>7709</v>
      </c>
      <c r="E1311" s="2" t="s">
        <v>26</v>
      </c>
      <c r="F1311" s="2" t="s">
        <v>7</v>
      </c>
      <c r="G1311" s="4">
        <v>43580</v>
      </c>
      <c r="H1311" s="2">
        <v>520000</v>
      </c>
      <c r="I1311" s="2">
        <v>31880.5736</v>
      </c>
    </row>
    <row r="1312" spans="1:9" x14ac:dyDescent="0.25">
      <c r="A1312" s="2" t="s">
        <v>6065</v>
      </c>
      <c r="B1312" s="2" t="s">
        <v>6064</v>
      </c>
      <c r="C1312" s="2" t="s">
        <v>6066</v>
      </c>
      <c r="D1312" s="2" t="s">
        <v>6067</v>
      </c>
      <c r="E1312" s="2" t="s">
        <v>26</v>
      </c>
      <c r="F1312" s="2" t="s">
        <v>7</v>
      </c>
      <c r="G1312" s="4">
        <v>43614</v>
      </c>
      <c r="H1312" s="2">
        <v>6400000</v>
      </c>
      <c r="I1312" s="2">
        <v>889709.93279999995</v>
      </c>
    </row>
    <row r="1313" spans="1:9" x14ac:dyDescent="0.25">
      <c r="A1313" s="2" t="s">
        <v>8536</v>
      </c>
      <c r="B1313" s="2" t="s">
        <v>8535</v>
      </c>
      <c r="C1313" s="2" t="s">
        <v>8537</v>
      </c>
      <c r="D1313" s="2" t="s">
        <v>8538</v>
      </c>
      <c r="E1313" s="2" t="s">
        <v>26</v>
      </c>
      <c r="F1313" s="2" t="s">
        <v>7</v>
      </c>
      <c r="G1313" s="4">
        <v>43579</v>
      </c>
      <c r="H1313" s="2">
        <v>1500000</v>
      </c>
      <c r="I1313" s="2">
        <v>89122.266300000003</v>
      </c>
    </row>
    <row r="1314" spans="1:9" x14ac:dyDescent="0.25">
      <c r="A1314" s="2" t="s">
        <v>10206</v>
      </c>
      <c r="B1314" s="2" t="s">
        <v>10205</v>
      </c>
      <c r="C1314" s="2" t="s">
        <v>10128</v>
      </c>
      <c r="D1314" s="2" t="s">
        <v>10129</v>
      </c>
      <c r="E1314" s="2" t="s">
        <v>26</v>
      </c>
      <c r="F1314" s="2" t="s">
        <v>7</v>
      </c>
      <c r="G1314" s="4">
        <v>43549</v>
      </c>
      <c r="H1314" s="2">
        <v>2388014</v>
      </c>
      <c r="I1314" s="2">
        <v>204596.36199999999</v>
      </c>
    </row>
    <row r="1315" spans="1:9" x14ac:dyDescent="0.25">
      <c r="A1315" s="2" t="s">
        <v>5171</v>
      </c>
      <c r="B1315" s="2" t="s">
        <v>5170</v>
      </c>
      <c r="C1315" s="2" t="s">
        <v>5172</v>
      </c>
      <c r="D1315" s="2" t="s">
        <v>5173</v>
      </c>
      <c r="E1315" s="2" t="s">
        <v>26</v>
      </c>
      <c r="F1315" s="2" t="s">
        <v>7</v>
      </c>
      <c r="G1315" s="4">
        <v>43606</v>
      </c>
      <c r="H1315" s="2">
        <v>1600000</v>
      </c>
      <c r="I1315" s="2">
        <v>100912.2116</v>
      </c>
    </row>
    <row r="1316" spans="1:9" x14ac:dyDescent="0.25">
      <c r="A1316" s="2" t="s">
        <v>2921</v>
      </c>
      <c r="B1316" s="2" t="s">
        <v>2920</v>
      </c>
      <c r="C1316" s="2" t="s">
        <v>2922</v>
      </c>
      <c r="D1316" s="2" t="s">
        <v>2923</v>
      </c>
      <c r="E1316" s="2" t="s">
        <v>26</v>
      </c>
      <c r="F1316" s="2" t="s">
        <v>7</v>
      </c>
      <c r="G1316" s="4">
        <v>43704</v>
      </c>
      <c r="H1316" s="2">
        <v>2978547</v>
      </c>
      <c r="I1316" s="2">
        <v>239886.75390000001</v>
      </c>
    </row>
    <row r="1317" spans="1:9" x14ac:dyDescent="0.25">
      <c r="A1317" s="2" t="s">
        <v>1856</v>
      </c>
      <c r="B1317" s="2" t="s">
        <v>1854</v>
      </c>
      <c r="C1317" s="2" t="s">
        <v>1858</v>
      </c>
      <c r="D1317" s="2" t="s">
        <v>1859</v>
      </c>
      <c r="E1317" s="2" t="s">
        <v>26</v>
      </c>
      <c r="F1317" s="2" t="s">
        <v>7</v>
      </c>
      <c r="G1317" s="4">
        <v>43585</v>
      </c>
      <c r="H1317" s="2">
        <v>2719800</v>
      </c>
      <c r="I1317" s="2">
        <v>303690.85259999998</v>
      </c>
    </row>
    <row r="1318" spans="1:9" x14ac:dyDescent="0.25">
      <c r="A1318" s="2" t="s">
        <v>1857</v>
      </c>
      <c r="B1318" s="2" t="s">
        <v>1855</v>
      </c>
      <c r="C1318" s="2" t="s">
        <v>1860</v>
      </c>
      <c r="D1318" s="2" t="s">
        <v>1861</v>
      </c>
      <c r="E1318" s="2" t="s">
        <v>26</v>
      </c>
      <c r="F1318" s="2" t="s">
        <v>7</v>
      </c>
      <c r="G1318" s="4">
        <v>43704</v>
      </c>
      <c r="H1318" s="2">
        <v>425566</v>
      </c>
      <c r="I1318" s="2">
        <v>25874.863300000001</v>
      </c>
    </row>
    <row r="1319" spans="1:9" x14ac:dyDescent="0.25">
      <c r="A1319" s="2" t="s">
        <v>9262</v>
      </c>
      <c r="B1319" s="2" t="s">
        <v>9261</v>
      </c>
      <c r="C1319" s="2" t="s">
        <v>9263</v>
      </c>
      <c r="D1319" s="2" t="s">
        <v>9264</v>
      </c>
      <c r="E1319" s="2" t="s">
        <v>26</v>
      </c>
      <c r="F1319" s="2" t="s">
        <v>7</v>
      </c>
      <c r="G1319" s="4">
        <v>43578</v>
      </c>
      <c r="H1319" s="2">
        <v>920520</v>
      </c>
      <c r="I1319" s="2">
        <v>76952.426500000001</v>
      </c>
    </row>
    <row r="1320" spans="1:9" x14ac:dyDescent="0.25">
      <c r="A1320" s="2" t="s">
        <v>4067</v>
      </c>
      <c r="B1320" s="2" t="s">
        <v>4064</v>
      </c>
      <c r="C1320" s="2" t="s">
        <v>4070</v>
      </c>
      <c r="D1320" s="2" t="s">
        <v>4071</v>
      </c>
      <c r="E1320" s="2" t="s">
        <v>26</v>
      </c>
      <c r="F1320" s="2" t="s">
        <v>7</v>
      </c>
      <c r="G1320" s="4">
        <v>43622</v>
      </c>
      <c r="H1320" s="2">
        <v>460000</v>
      </c>
      <c r="I1320" s="2">
        <v>34211.981500000002</v>
      </c>
    </row>
    <row r="1321" spans="1:9" x14ac:dyDescent="0.25">
      <c r="A1321" s="2" t="s">
        <v>11485</v>
      </c>
      <c r="B1321" s="2" t="s">
        <v>11484</v>
      </c>
      <c r="C1321" s="2" t="s">
        <v>11486</v>
      </c>
      <c r="D1321" s="2" t="s">
        <v>11487</v>
      </c>
      <c r="E1321" s="2" t="s">
        <v>26</v>
      </c>
      <c r="F1321" s="2" t="s">
        <v>7</v>
      </c>
      <c r="G1321" s="4">
        <v>43592</v>
      </c>
      <c r="H1321" s="2">
        <v>1630800</v>
      </c>
      <c r="I1321" s="2">
        <v>160383.98970000001</v>
      </c>
    </row>
    <row r="1322" spans="1:9" x14ac:dyDescent="0.25">
      <c r="A1322" s="2" t="s">
        <v>10700</v>
      </c>
      <c r="B1322" s="2" t="s">
        <v>10697</v>
      </c>
      <c r="C1322" s="2" t="s">
        <v>10704</v>
      </c>
      <c r="D1322" s="2" t="s">
        <v>10705</v>
      </c>
      <c r="E1322" s="2" t="s">
        <v>26</v>
      </c>
      <c r="F1322" s="2" t="s">
        <v>7</v>
      </c>
      <c r="G1322" s="4">
        <v>43609</v>
      </c>
      <c r="H1322" s="2">
        <v>561412</v>
      </c>
      <c r="I1322" s="2">
        <v>39272.446499999998</v>
      </c>
    </row>
    <row r="1323" spans="1:9" x14ac:dyDescent="0.25">
      <c r="A1323" s="2" t="s">
        <v>480</v>
      </c>
      <c r="B1323" s="2" t="s">
        <v>479</v>
      </c>
      <c r="C1323" s="2" t="s">
        <v>481</v>
      </c>
      <c r="D1323" s="2" t="s">
        <v>482</v>
      </c>
      <c r="E1323" s="2" t="s">
        <v>26</v>
      </c>
      <c r="F1323" s="2" t="s">
        <v>7</v>
      </c>
      <c r="G1323" s="4">
        <v>43726</v>
      </c>
      <c r="H1323" s="2">
        <v>2380000</v>
      </c>
      <c r="I1323" s="2">
        <v>50608.183400000002</v>
      </c>
    </row>
    <row r="1324" spans="1:9" x14ac:dyDescent="0.25">
      <c r="A1324" s="2" t="s">
        <v>10699</v>
      </c>
      <c r="B1324" s="2" t="s">
        <v>10696</v>
      </c>
      <c r="C1324" s="2" t="s">
        <v>10702</v>
      </c>
      <c r="D1324" s="2" t="s">
        <v>10703</v>
      </c>
      <c r="E1324" s="2" t="s">
        <v>26</v>
      </c>
      <c r="F1324" s="2" t="s">
        <v>7</v>
      </c>
      <c r="G1324" s="4">
        <v>43626</v>
      </c>
      <c r="H1324" s="2">
        <v>1149900</v>
      </c>
      <c r="I1324" s="2">
        <v>92539.467199999999</v>
      </c>
    </row>
    <row r="1325" spans="1:9" x14ac:dyDescent="0.25">
      <c r="A1325" s="2" t="s">
        <v>8441</v>
      </c>
      <c r="B1325" s="2" t="s">
        <v>8440</v>
      </c>
      <c r="C1325" s="2" t="s">
        <v>8442</v>
      </c>
      <c r="D1325" s="2" t="s">
        <v>8443</v>
      </c>
      <c r="E1325" s="2" t="s">
        <v>26</v>
      </c>
      <c r="F1325" s="2" t="s">
        <v>7</v>
      </c>
      <c r="G1325" s="4">
        <v>43628</v>
      </c>
      <c r="H1325" s="2">
        <v>1710000</v>
      </c>
      <c r="I1325" s="2">
        <v>103465.3695</v>
      </c>
    </row>
    <row r="1326" spans="1:9" x14ac:dyDescent="0.25">
      <c r="A1326" s="2" t="s">
        <v>6312</v>
      </c>
      <c r="B1326" s="2" t="s">
        <v>6310</v>
      </c>
      <c r="C1326" s="2" t="s">
        <v>6314</v>
      </c>
      <c r="D1326" s="2" t="s">
        <v>6315</v>
      </c>
      <c r="E1326" s="2" t="s">
        <v>26</v>
      </c>
      <c r="F1326" s="2" t="s">
        <v>7</v>
      </c>
      <c r="G1326" s="4">
        <v>43741</v>
      </c>
      <c r="H1326" s="2">
        <v>1366900</v>
      </c>
      <c r="I1326" s="2">
        <v>80029.995599999995</v>
      </c>
    </row>
    <row r="1327" spans="1:9" x14ac:dyDescent="0.25">
      <c r="A1327" s="2" t="s">
        <v>288</v>
      </c>
      <c r="B1327" s="2" t="s">
        <v>287</v>
      </c>
      <c r="C1327" s="2" t="s">
        <v>285</v>
      </c>
      <c r="D1327" s="2" t="s">
        <v>286</v>
      </c>
      <c r="E1327" s="2" t="s">
        <v>26</v>
      </c>
      <c r="F1327" s="2" t="s">
        <v>7</v>
      </c>
      <c r="G1327" s="4">
        <v>43720</v>
      </c>
      <c r="H1327" s="2">
        <v>2798282</v>
      </c>
      <c r="I1327" s="2">
        <v>309500.80609999999</v>
      </c>
    </row>
    <row r="1328" spans="1:9" x14ac:dyDescent="0.25">
      <c r="A1328" s="2" t="s">
        <v>4711</v>
      </c>
      <c r="B1328" s="2" t="s">
        <v>4708</v>
      </c>
      <c r="C1328" s="2" t="s">
        <v>4571</v>
      </c>
      <c r="D1328" s="2" t="s">
        <v>4572</v>
      </c>
      <c r="E1328" s="2" t="s">
        <v>26</v>
      </c>
      <c r="F1328" s="2" t="s">
        <v>7</v>
      </c>
      <c r="G1328" s="4">
        <v>43570</v>
      </c>
      <c r="H1328" s="2">
        <v>2585000</v>
      </c>
      <c r="I1328" s="2">
        <v>267189.50180000003</v>
      </c>
    </row>
    <row r="1329" spans="1:9" x14ac:dyDescent="0.25">
      <c r="A1329" s="2" t="s">
        <v>972</v>
      </c>
      <c r="B1329" s="2" t="s">
        <v>971</v>
      </c>
      <c r="C1329" s="2" t="s">
        <v>973</v>
      </c>
      <c r="D1329" s="2" t="s">
        <v>974</v>
      </c>
      <c r="E1329" s="2" t="s">
        <v>26</v>
      </c>
      <c r="F1329" s="2" t="s">
        <v>7</v>
      </c>
      <c r="G1329" s="4">
        <v>43612</v>
      </c>
      <c r="H1329" s="2">
        <v>2000000</v>
      </c>
      <c r="I1329" s="2">
        <v>73041.7598</v>
      </c>
    </row>
    <row r="1330" spans="1:9" x14ac:dyDescent="0.25">
      <c r="A1330" s="2" t="s">
        <v>2899</v>
      </c>
      <c r="B1330" s="2" t="s">
        <v>2898</v>
      </c>
      <c r="C1330" s="2" t="s">
        <v>2900</v>
      </c>
      <c r="D1330" s="2" t="s">
        <v>2901</v>
      </c>
      <c r="E1330" s="2" t="s">
        <v>26</v>
      </c>
      <c r="F1330" s="2" t="s">
        <v>7</v>
      </c>
      <c r="G1330" s="4">
        <v>43704</v>
      </c>
      <c r="H1330" s="2">
        <v>3095055</v>
      </c>
      <c r="I1330" s="2">
        <v>342914.5086</v>
      </c>
    </row>
    <row r="1331" spans="1:9" x14ac:dyDescent="0.25">
      <c r="A1331" s="2" t="s">
        <v>9713</v>
      </c>
      <c r="B1331" s="2" t="s">
        <v>9712</v>
      </c>
      <c r="C1331" s="2" t="s">
        <v>9714</v>
      </c>
      <c r="D1331" s="2" t="s">
        <v>9715</v>
      </c>
      <c r="E1331" s="2" t="s">
        <v>26</v>
      </c>
      <c r="F1331" s="2" t="s">
        <v>7</v>
      </c>
      <c r="G1331" s="4">
        <v>43655</v>
      </c>
      <c r="H1331" s="2">
        <v>450000</v>
      </c>
      <c r="I1331" s="2">
        <v>28045.1083</v>
      </c>
    </row>
    <row r="1332" spans="1:9" x14ac:dyDescent="0.25">
      <c r="A1332" s="2" t="s">
        <v>2363</v>
      </c>
      <c r="B1332" s="2" t="s">
        <v>2362</v>
      </c>
      <c r="C1332" s="2" t="s">
        <v>2364</v>
      </c>
      <c r="D1332" s="2" t="s">
        <v>2365</v>
      </c>
      <c r="E1332" s="2" t="s">
        <v>26</v>
      </c>
      <c r="F1332" s="2" t="s">
        <v>7</v>
      </c>
      <c r="G1332" s="4">
        <v>43616</v>
      </c>
      <c r="H1332" s="2">
        <v>2928579.9</v>
      </c>
      <c r="I1332" s="2">
        <v>174265.82550000001</v>
      </c>
    </row>
    <row r="1333" spans="1:9" x14ac:dyDescent="0.25">
      <c r="A1333" s="2" t="s">
        <v>6313</v>
      </c>
      <c r="B1333" s="2" t="s">
        <v>6311</v>
      </c>
      <c r="C1333" s="2" t="s">
        <v>6316</v>
      </c>
      <c r="D1333" s="2" t="s">
        <v>6317</v>
      </c>
      <c r="E1333" s="2" t="s">
        <v>26</v>
      </c>
      <c r="F1333" s="2" t="s">
        <v>7</v>
      </c>
      <c r="G1333" s="4">
        <v>43622</v>
      </c>
      <c r="H1333" s="2">
        <v>1771000</v>
      </c>
      <c r="I1333" s="2">
        <v>155747.9803</v>
      </c>
    </row>
    <row r="1334" spans="1:9" x14ac:dyDescent="0.25">
      <c r="A1334" s="2" t="s">
        <v>2001</v>
      </c>
      <c r="B1334" s="2" t="s">
        <v>1999</v>
      </c>
      <c r="C1334" s="2" t="s">
        <v>2002</v>
      </c>
      <c r="D1334" s="2" t="s">
        <v>2003</v>
      </c>
      <c r="E1334" s="2" t="s">
        <v>26</v>
      </c>
      <c r="F1334" s="2" t="s">
        <v>7</v>
      </c>
      <c r="G1334" s="4">
        <v>43609</v>
      </c>
      <c r="H1334" s="2">
        <v>2570000</v>
      </c>
      <c r="I1334" s="2">
        <v>177974.87390000001</v>
      </c>
    </row>
    <row r="1335" spans="1:9" x14ac:dyDescent="0.25">
      <c r="A1335" s="2" t="s">
        <v>2199</v>
      </c>
      <c r="B1335" s="2" t="s">
        <v>2197</v>
      </c>
      <c r="C1335" s="2" t="s">
        <v>1814</v>
      </c>
      <c r="D1335" s="2" t="s">
        <v>1815</v>
      </c>
      <c r="E1335" s="2" t="s">
        <v>26</v>
      </c>
      <c r="F1335" s="2" t="s">
        <v>7</v>
      </c>
      <c r="G1335" s="4">
        <v>43609</v>
      </c>
      <c r="H1335" s="2">
        <v>720000</v>
      </c>
      <c r="I1335" s="2">
        <v>52455.202299999997</v>
      </c>
    </row>
    <row r="1336" spans="1:9" x14ac:dyDescent="0.25">
      <c r="A1336" s="2" t="s">
        <v>10701</v>
      </c>
      <c r="B1336" s="2" t="s">
        <v>10698</v>
      </c>
      <c r="C1336" s="2" t="s">
        <v>10668</v>
      </c>
      <c r="D1336" s="2" t="s">
        <v>10669</v>
      </c>
      <c r="E1336" s="2" t="s">
        <v>26</v>
      </c>
      <c r="F1336" s="2" t="s">
        <v>7</v>
      </c>
      <c r="G1336" s="4">
        <v>43606</v>
      </c>
      <c r="H1336" s="2">
        <v>737730</v>
      </c>
      <c r="I1336" s="2">
        <v>35356.966699999997</v>
      </c>
    </row>
    <row r="1337" spans="1:9" x14ac:dyDescent="0.25">
      <c r="A1337" s="2" t="s">
        <v>2000</v>
      </c>
      <c r="B1337" s="2" t="s">
        <v>1998</v>
      </c>
      <c r="C1337" s="2" t="s">
        <v>2002</v>
      </c>
      <c r="D1337" s="2" t="s">
        <v>2003</v>
      </c>
      <c r="E1337" s="2" t="s">
        <v>26</v>
      </c>
      <c r="F1337" s="2" t="s">
        <v>7</v>
      </c>
      <c r="G1337" s="4">
        <v>43609</v>
      </c>
      <c r="H1337" s="2">
        <v>1750000</v>
      </c>
      <c r="I1337" s="2">
        <v>119518.317</v>
      </c>
    </row>
    <row r="1338" spans="1:9" x14ac:dyDescent="0.25">
      <c r="A1338" s="2" t="s">
        <v>10834</v>
      </c>
      <c r="B1338" s="2" t="s">
        <v>10833</v>
      </c>
      <c r="C1338" s="2" t="s">
        <v>10835</v>
      </c>
      <c r="D1338" s="2" t="s">
        <v>10836</v>
      </c>
      <c r="E1338" s="2" t="s">
        <v>26</v>
      </c>
      <c r="F1338" s="2" t="s">
        <v>7</v>
      </c>
      <c r="G1338" s="4">
        <v>43700</v>
      </c>
      <c r="H1338" s="2">
        <v>1620000</v>
      </c>
      <c r="I1338" s="2">
        <v>210427.49179999999</v>
      </c>
    </row>
    <row r="1339" spans="1:9" x14ac:dyDescent="0.25">
      <c r="A1339" s="2" t="s">
        <v>7542</v>
      </c>
      <c r="B1339" s="2" t="s">
        <v>7540</v>
      </c>
      <c r="C1339" s="2" t="s">
        <v>7545</v>
      </c>
      <c r="D1339" s="2" t="s">
        <v>7546</v>
      </c>
      <c r="E1339" s="2" t="s">
        <v>26</v>
      </c>
      <c r="F1339" s="2" t="s">
        <v>7</v>
      </c>
      <c r="G1339" s="4">
        <v>43580</v>
      </c>
      <c r="H1339" s="2">
        <v>3000000</v>
      </c>
      <c r="I1339" s="2">
        <v>182661.5612</v>
      </c>
    </row>
    <row r="1340" spans="1:9" x14ac:dyDescent="0.25">
      <c r="A1340" s="2" t="s">
        <v>424</v>
      </c>
      <c r="B1340" s="2" t="s">
        <v>423</v>
      </c>
      <c r="C1340" s="2" t="s">
        <v>419</v>
      </c>
      <c r="D1340" s="2" t="s">
        <v>420</v>
      </c>
      <c r="E1340" s="2" t="s">
        <v>26</v>
      </c>
      <c r="F1340" s="2" t="s">
        <v>7</v>
      </c>
      <c r="G1340" s="4">
        <v>43607</v>
      </c>
      <c r="H1340" s="2">
        <v>3000000</v>
      </c>
      <c r="I1340" s="2">
        <v>267976.44010000001</v>
      </c>
    </row>
    <row r="1341" spans="1:9" x14ac:dyDescent="0.25">
      <c r="A1341" s="2" t="s">
        <v>10775</v>
      </c>
      <c r="B1341" s="2" t="s">
        <v>10774</v>
      </c>
      <c r="C1341" s="2" t="s">
        <v>10776</v>
      </c>
      <c r="D1341" s="2" t="s">
        <v>10777</v>
      </c>
      <c r="E1341" s="2" t="s">
        <v>26</v>
      </c>
      <c r="F1341" s="2" t="s">
        <v>7</v>
      </c>
      <c r="G1341" s="4">
        <v>43644</v>
      </c>
      <c r="H1341" s="2">
        <v>2539000</v>
      </c>
      <c r="I1341" s="2">
        <v>152928.4313</v>
      </c>
    </row>
    <row r="1342" spans="1:9" x14ac:dyDescent="0.25">
      <c r="A1342" s="2" t="s">
        <v>10209</v>
      </c>
      <c r="B1342" s="2" t="s">
        <v>10207</v>
      </c>
      <c r="C1342" s="2" t="s">
        <v>10211</v>
      </c>
      <c r="D1342" s="2" t="s">
        <v>10212</v>
      </c>
      <c r="E1342" s="2" t="s">
        <v>26</v>
      </c>
      <c r="F1342" s="2" t="s">
        <v>7</v>
      </c>
      <c r="G1342" s="4">
        <v>43629</v>
      </c>
      <c r="H1342" s="2">
        <v>1054979</v>
      </c>
      <c r="I1342" s="2">
        <v>75585.572400000005</v>
      </c>
    </row>
    <row r="1343" spans="1:9" x14ac:dyDescent="0.25">
      <c r="A1343" s="2" t="s">
        <v>9895</v>
      </c>
      <c r="B1343" s="2" t="s">
        <v>9894</v>
      </c>
      <c r="C1343" s="2" t="s">
        <v>9896</v>
      </c>
      <c r="D1343" s="2" t="s">
        <v>9897</v>
      </c>
      <c r="E1343" s="2" t="s">
        <v>26</v>
      </c>
      <c r="F1343" s="2" t="s">
        <v>7</v>
      </c>
      <c r="G1343" s="4">
        <v>43642</v>
      </c>
      <c r="H1343" s="2">
        <v>3500000</v>
      </c>
      <c r="I1343" s="2">
        <v>241470.88879999999</v>
      </c>
    </row>
    <row r="1344" spans="1:9" x14ac:dyDescent="0.25">
      <c r="A1344" s="2" t="s">
        <v>2415</v>
      </c>
      <c r="B1344" s="2" t="s">
        <v>2412</v>
      </c>
      <c r="C1344" s="2" t="s">
        <v>2002</v>
      </c>
      <c r="D1344" s="2" t="s">
        <v>2003</v>
      </c>
      <c r="E1344" s="2" t="s">
        <v>26</v>
      </c>
      <c r="F1344" s="2" t="s">
        <v>7</v>
      </c>
      <c r="G1344" s="4">
        <v>43609</v>
      </c>
      <c r="H1344" s="2">
        <v>1570000</v>
      </c>
      <c r="I1344" s="2">
        <v>106686.26880000001</v>
      </c>
    </row>
    <row r="1345" spans="1:9" x14ac:dyDescent="0.25">
      <c r="A1345" s="2" t="s">
        <v>7931</v>
      </c>
      <c r="B1345" s="2" t="s">
        <v>7929</v>
      </c>
      <c r="C1345" s="2" t="s">
        <v>7932</v>
      </c>
      <c r="D1345" s="2" t="s">
        <v>7933</v>
      </c>
      <c r="E1345" s="2" t="s">
        <v>26</v>
      </c>
      <c r="F1345" s="2" t="s">
        <v>7</v>
      </c>
      <c r="G1345" s="4">
        <v>43578</v>
      </c>
      <c r="H1345" s="2">
        <v>2470000</v>
      </c>
      <c r="I1345" s="2">
        <v>190922.98920000001</v>
      </c>
    </row>
    <row r="1346" spans="1:9" x14ac:dyDescent="0.25">
      <c r="A1346" s="2" t="s">
        <v>2416</v>
      </c>
      <c r="B1346" s="2" t="s">
        <v>2413</v>
      </c>
      <c r="C1346" s="2" t="s">
        <v>2340</v>
      </c>
      <c r="D1346" s="2" t="s">
        <v>2341</v>
      </c>
      <c r="E1346" s="2" t="s">
        <v>26</v>
      </c>
      <c r="F1346" s="2" t="s">
        <v>7</v>
      </c>
      <c r="G1346" s="4">
        <v>43628</v>
      </c>
      <c r="H1346" s="2">
        <v>1172080</v>
      </c>
      <c r="I1346" s="2">
        <v>71111.515499999994</v>
      </c>
    </row>
    <row r="1347" spans="1:9" x14ac:dyDescent="0.25">
      <c r="A1347" s="2" t="s">
        <v>7867</v>
      </c>
      <c r="B1347" s="2" t="s">
        <v>7866</v>
      </c>
      <c r="C1347" s="2" t="s">
        <v>7868</v>
      </c>
      <c r="D1347" s="2" t="s">
        <v>7869</v>
      </c>
      <c r="E1347" s="2" t="s">
        <v>26</v>
      </c>
      <c r="F1347" s="2" t="s">
        <v>7</v>
      </c>
      <c r="G1347" s="4">
        <v>43698</v>
      </c>
      <c r="H1347" s="2">
        <v>1800000</v>
      </c>
      <c r="I1347" s="2">
        <v>133388.3431</v>
      </c>
    </row>
    <row r="1348" spans="1:9" x14ac:dyDescent="0.25">
      <c r="A1348" s="2" t="s">
        <v>4713</v>
      </c>
      <c r="B1348" s="2" t="s">
        <v>4710</v>
      </c>
      <c r="C1348" s="2" t="s">
        <v>4716</v>
      </c>
      <c r="D1348" s="2" t="s">
        <v>4717</v>
      </c>
      <c r="E1348" s="2" t="s">
        <v>26</v>
      </c>
      <c r="F1348" s="2" t="s">
        <v>7</v>
      </c>
      <c r="G1348" s="4">
        <v>43594</v>
      </c>
      <c r="H1348" s="2">
        <v>1700000</v>
      </c>
      <c r="I1348" s="2">
        <v>60411.943899999998</v>
      </c>
    </row>
    <row r="1349" spans="1:9" x14ac:dyDescent="0.25">
      <c r="A1349" s="2" t="s">
        <v>2785</v>
      </c>
      <c r="B1349" s="2" t="s">
        <v>2784</v>
      </c>
      <c r="C1349" s="2" t="s">
        <v>2786</v>
      </c>
      <c r="D1349" s="2" t="s">
        <v>2787</v>
      </c>
      <c r="E1349" s="2" t="s">
        <v>26</v>
      </c>
      <c r="F1349" s="2" t="s">
        <v>7</v>
      </c>
      <c r="G1349" s="4">
        <v>43768</v>
      </c>
      <c r="H1349" s="2">
        <v>1437600</v>
      </c>
      <c r="I1349" s="2">
        <v>102274.3198</v>
      </c>
    </row>
    <row r="1350" spans="1:9" x14ac:dyDescent="0.25">
      <c r="A1350" s="2" t="s">
        <v>5850</v>
      </c>
      <c r="B1350" s="2" t="s">
        <v>5848</v>
      </c>
      <c r="C1350" s="2" t="s">
        <v>5852</v>
      </c>
      <c r="D1350" s="2" t="s">
        <v>5853</v>
      </c>
      <c r="E1350" s="2" t="s">
        <v>26</v>
      </c>
      <c r="F1350" s="2" t="s">
        <v>7</v>
      </c>
      <c r="G1350" s="4">
        <v>43732</v>
      </c>
      <c r="H1350" s="2">
        <v>999386</v>
      </c>
      <c r="I1350" s="2">
        <v>79633.186700000006</v>
      </c>
    </row>
    <row r="1351" spans="1:9" x14ac:dyDescent="0.25">
      <c r="A1351" s="2" t="s">
        <v>4502</v>
      </c>
      <c r="B1351" s="2" t="s">
        <v>4501</v>
      </c>
      <c r="C1351" s="2" t="s">
        <v>4487</v>
      </c>
      <c r="D1351" s="2" t="s">
        <v>4488</v>
      </c>
      <c r="E1351" s="2" t="s">
        <v>26</v>
      </c>
      <c r="F1351" s="2" t="s">
        <v>7</v>
      </c>
      <c r="G1351" s="4">
        <v>43607</v>
      </c>
      <c r="H1351" s="2">
        <v>1253700</v>
      </c>
      <c r="I1351" s="2">
        <v>95879.273000000001</v>
      </c>
    </row>
    <row r="1352" spans="1:9" x14ac:dyDescent="0.25">
      <c r="A1352" s="2" t="s">
        <v>10539</v>
      </c>
      <c r="B1352" s="2" t="s">
        <v>10537</v>
      </c>
      <c r="C1352" s="2" t="s">
        <v>10542</v>
      </c>
      <c r="D1352" s="2" t="s">
        <v>10543</v>
      </c>
      <c r="E1352" s="2" t="s">
        <v>26</v>
      </c>
      <c r="F1352" s="2" t="s">
        <v>7</v>
      </c>
      <c r="G1352" s="4">
        <v>43614</v>
      </c>
      <c r="H1352" s="2">
        <v>750000</v>
      </c>
      <c r="I1352" s="2">
        <v>52487.270600000003</v>
      </c>
    </row>
    <row r="1353" spans="1:9" x14ac:dyDescent="0.25">
      <c r="A1353" s="2" t="s">
        <v>3512</v>
      </c>
      <c r="B1353" s="2" t="s">
        <v>3511</v>
      </c>
      <c r="C1353" s="2" t="s">
        <v>3513</v>
      </c>
      <c r="D1353" s="2" t="s">
        <v>3514</v>
      </c>
      <c r="E1353" s="2" t="s">
        <v>26</v>
      </c>
      <c r="F1353" s="2" t="s">
        <v>7</v>
      </c>
      <c r="G1353" s="4">
        <v>43549</v>
      </c>
      <c r="H1353" s="2">
        <v>1500000</v>
      </c>
      <c r="I1353" s="2">
        <v>86064.429099999994</v>
      </c>
    </row>
    <row r="1354" spans="1:9" x14ac:dyDescent="0.25">
      <c r="A1354" s="2" t="s">
        <v>3633</v>
      </c>
      <c r="B1354" s="2" t="s">
        <v>3632</v>
      </c>
      <c r="C1354" s="2" t="s">
        <v>3634</v>
      </c>
      <c r="D1354" s="2" t="s">
        <v>3635</v>
      </c>
      <c r="E1354" s="2" t="s">
        <v>26</v>
      </c>
      <c r="F1354" s="2" t="s">
        <v>7</v>
      </c>
      <c r="G1354" s="4">
        <v>43649</v>
      </c>
      <c r="H1354" s="2">
        <v>9000000</v>
      </c>
      <c r="I1354" s="2">
        <v>472895.77429999999</v>
      </c>
    </row>
    <row r="1355" spans="1:9" x14ac:dyDescent="0.25">
      <c r="A1355" s="2" t="s">
        <v>11543</v>
      </c>
      <c r="B1355" s="2" t="s">
        <v>11542</v>
      </c>
      <c r="C1355" s="2" t="s">
        <v>11544</v>
      </c>
      <c r="D1355" s="2" t="s">
        <v>11545</v>
      </c>
      <c r="E1355" s="2" t="s">
        <v>26</v>
      </c>
      <c r="F1355" s="2" t="s">
        <v>7</v>
      </c>
      <c r="G1355" s="4">
        <v>43655</v>
      </c>
      <c r="H1355" s="2">
        <v>1800000</v>
      </c>
      <c r="I1355" s="2">
        <v>112079.17080000001</v>
      </c>
    </row>
    <row r="1356" spans="1:9" x14ac:dyDescent="0.25">
      <c r="A1356" s="2" t="s">
        <v>7930</v>
      </c>
      <c r="B1356" s="2" t="s">
        <v>7928</v>
      </c>
      <c r="C1356" s="2" t="s">
        <v>7906</v>
      </c>
      <c r="D1356" s="2" t="s">
        <v>7907</v>
      </c>
      <c r="E1356" s="2" t="s">
        <v>26</v>
      </c>
      <c r="F1356" s="2" t="s">
        <v>7</v>
      </c>
      <c r="G1356" s="4">
        <v>43752</v>
      </c>
      <c r="H1356" s="2">
        <v>1858000</v>
      </c>
      <c r="I1356" s="2">
        <v>175228.55869999999</v>
      </c>
    </row>
    <row r="1357" spans="1:9" x14ac:dyDescent="0.25">
      <c r="A1357" s="2" t="s">
        <v>10538</v>
      </c>
      <c r="B1357" s="2" t="s">
        <v>10536</v>
      </c>
      <c r="C1357" s="2" t="s">
        <v>10540</v>
      </c>
      <c r="D1357" s="2" t="s">
        <v>10541</v>
      </c>
      <c r="E1357" s="2" t="s">
        <v>26</v>
      </c>
      <c r="F1357" s="2" t="s">
        <v>7</v>
      </c>
      <c r="G1357" s="4">
        <v>43664</v>
      </c>
      <c r="H1357" s="2">
        <v>252538</v>
      </c>
      <c r="I1357" s="2">
        <v>14539.7029</v>
      </c>
    </row>
    <row r="1358" spans="1:9" x14ac:dyDescent="0.25">
      <c r="A1358" s="2" t="s">
        <v>1763</v>
      </c>
      <c r="B1358" s="2" t="s">
        <v>1762</v>
      </c>
      <c r="C1358" s="2" t="s">
        <v>1764</v>
      </c>
      <c r="D1358" s="2" t="s">
        <v>1765</v>
      </c>
      <c r="E1358" s="2" t="s">
        <v>26</v>
      </c>
      <c r="F1358" s="2" t="s">
        <v>7</v>
      </c>
      <c r="G1358" s="4">
        <v>43626</v>
      </c>
      <c r="H1358" s="2">
        <v>1691000</v>
      </c>
      <c r="I1358" s="2">
        <v>104802.7147</v>
      </c>
    </row>
    <row r="1359" spans="1:9" x14ac:dyDescent="0.25">
      <c r="A1359" s="2" t="s">
        <v>11393</v>
      </c>
      <c r="B1359" s="2" t="s">
        <v>11392</v>
      </c>
      <c r="C1359" s="2" t="s">
        <v>11394</v>
      </c>
      <c r="D1359" s="2" t="s">
        <v>11395</v>
      </c>
      <c r="E1359" s="2" t="s">
        <v>26</v>
      </c>
      <c r="F1359" s="2" t="s">
        <v>7</v>
      </c>
      <c r="G1359" s="4">
        <v>43578</v>
      </c>
      <c r="H1359" s="2">
        <v>1838642</v>
      </c>
      <c r="I1359" s="2">
        <v>111189.386</v>
      </c>
    </row>
    <row r="1360" spans="1:9" x14ac:dyDescent="0.25">
      <c r="A1360" s="2" t="s">
        <v>3740</v>
      </c>
      <c r="B1360" s="2" t="s">
        <v>3738</v>
      </c>
      <c r="C1360" s="2" t="s">
        <v>3696</v>
      </c>
      <c r="D1360" s="2" t="s">
        <v>3697</v>
      </c>
      <c r="E1360" s="2" t="s">
        <v>26</v>
      </c>
      <c r="F1360" s="2" t="s">
        <v>7</v>
      </c>
      <c r="G1360" s="4">
        <v>43655</v>
      </c>
      <c r="H1360" s="2">
        <v>1000000</v>
      </c>
      <c r="I1360" s="2">
        <v>36430.909</v>
      </c>
    </row>
    <row r="1361" spans="1:9" x14ac:dyDescent="0.25">
      <c r="A1361" s="2" t="s">
        <v>6981</v>
      </c>
      <c r="B1361" s="2" t="s">
        <v>6979</v>
      </c>
      <c r="C1361" s="2" t="s">
        <v>6984</v>
      </c>
      <c r="D1361" s="2" t="s">
        <v>6985</v>
      </c>
      <c r="E1361" s="2" t="s">
        <v>26</v>
      </c>
      <c r="F1361" s="2" t="s">
        <v>7</v>
      </c>
      <c r="G1361" s="4">
        <v>43629</v>
      </c>
      <c r="H1361" s="2">
        <v>1985000</v>
      </c>
      <c r="I1361" s="2">
        <v>94413.172200000001</v>
      </c>
    </row>
    <row r="1362" spans="1:9" x14ac:dyDescent="0.25">
      <c r="A1362" s="2" t="s">
        <v>2417</v>
      </c>
      <c r="B1362" s="2" t="s">
        <v>2414</v>
      </c>
      <c r="C1362" s="2" t="s">
        <v>2418</v>
      </c>
      <c r="D1362" s="2" t="s">
        <v>2419</v>
      </c>
      <c r="E1362" s="2" t="s">
        <v>26</v>
      </c>
      <c r="F1362" s="2" t="s">
        <v>7</v>
      </c>
      <c r="G1362" s="4">
        <v>43580</v>
      </c>
      <c r="H1362" s="2">
        <v>1816500</v>
      </c>
      <c r="I1362" s="2">
        <v>218230.93919999999</v>
      </c>
    </row>
    <row r="1363" spans="1:9" x14ac:dyDescent="0.25">
      <c r="A1363" s="2" t="s">
        <v>6149</v>
      </c>
      <c r="B1363" s="2" t="s">
        <v>6148</v>
      </c>
      <c r="C1363" s="2" t="s">
        <v>6150</v>
      </c>
      <c r="D1363" s="2" t="s">
        <v>6151</v>
      </c>
      <c r="E1363" s="2" t="s">
        <v>26</v>
      </c>
      <c r="F1363" s="2" t="s">
        <v>7</v>
      </c>
      <c r="G1363" s="4">
        <v>43665</v>
      </c>
      <c r="H1363" s="2">
        <v>992040</v>
      </c>
      <c r="I1363" s="2">
        <v>38578.852700000003</v>
      </c>
    </row>
    <row r="1364" spans="1:9" x14ac:dyDescent="0.25">
      <c r="A1364" s="2" t="s">
        <v>8123</v>
      </c>
      <c r="B1364" s="2" t="s">
        <v>8122</v>
      </c>
      <c r="C1364" s="2" t="s">
        <v>8124</v>
      </c>
      <c r="D1364" s="2" t="s">
        <v>8125</v>
      </c>
      <c r="E1364" s="2" t="s">
        <v>26</v>
      </c>
      <c r="F1364" s="2" t="s">
        <v>7</v>
      </c>
      <c r="G1364" s="4">
        <v>43788</v>
      </c>
      <c r="H1364" s="2">
        <v>4279933</v>
      </c>
      <c r="I1364" s="2">
        <v>46995.0092</v>
      </c>
    </row>
    <row r="1365" spans="1:9" x14ac:dyDescent="0.25">
      <c r="A1365" s="2" t="s">
        <v>10210</v>
      </c>
      <c r="B1365" s="2" t="s">
        <v>10208</v>
      </c>
      <c r="C1365" s="2" t="s">
        <v>10213</v>
      </c>
      <c r="D1365" s="2" t="s">
        <v>10214</v>
      </c>
      <c r="E1365" s="2" t="s">
        <v>26</v>
      </c>
      <c r="F1365" s="2" t="s">
        <v>7</v>
      </c>
      <c r="G1365" s="4">
        <v>43563</v>
      </c>
      <c r="H1365" s="2">
        <v>1690000</v>
      </c>
      <c r="I1365" s="2">
        <v>119114.3026</v>
      </c>
    </row>
    <row r="1366" spans="1:9" x14ac:dyDescent="0.25">
      <c r="A1366" s="2" t="s">
        <v>11092</v>
      </c>
      <c r="B1366" s="2" t="s">
        <v>11091</v>
      </c>
      <c r="C1366" s="2" t="s">
        <v>11093</v>
      </c>
      <c r="D1366" s="2" t="s">
        <v>11094</v>
      </c>
      <c r="E1366" s="2" t="s">
        <v>26</v>
      </c>
      <c r="F1366" s="2" t="s">
        <v>7</v>
      </c>
      <c r="G1366" s="4">
        <v>43621</v>
      </c>
      <c r="H1366" s="2">
        <v>580973</v>
      </c>
      <c r="I1366" s="2">
        <v>37905.017099999997</v>
      </c>
    </row>
    <row r="1367" spans="1:9" x14ac:dyDescent="0.25">
      <c r="A1367" s="2" t="s">
        <v>5179</v>
      </c>
      <c r="B1367" s="2" t="s">
        <v>5178</v>
      </c>
      <c r="C1367" s="2" t="s">
        <v>5180</v>
      </c>
      <c r="D1367" s="2" t="s">
        <v>5181</v>
      </c>
      <c r="E1367" s="2" t="s">
        <v>26</v>
      </c>
      <c r="F1367" s="2" t="s">
        <v>7</v>
      </c>
      <c r="G1367" s="4">
        <v>43733</v>
      </c>
      <c r="H1367" s="2">
        <v>866000</v>
      </c>
      <c r="I1367" s="2">
        <v>58690.8393</v>
      </c>
    </row>
    <row r="1368" spans="1:9" x14ac:dyDescent="0.25">
      <c r="A1368" s="2" t="s">
        <v>4712</v>
      </c>
      <c r="B1368" s="2" t="s">
        <v>4709</v>
      </c>
      <c r="C1368" s="2" t="s">
        <v>4714</v>
      </c>
      <c r="D1368" s="2" t="s">
        <v>4715</v>
      </c>
      <c r="E1368" s="2" t="s">
        <v>26</v>
      </c>
      <c r="F1368" s="2" t="s">
        <v>7</v>
      </c>
      <c r="G1368" s="4">
        <v>43642</v>
      </c>
      <c r="H1368" s="2">
        <v>3611078.43</v>
      </c>
      <c r="I1368" s="2">
        <v>113556.6459</v>
      </c>
    </row>
    <row r="1369" spans="1:9" x14ac:dyDescent="0.25">
      <c r="A1369" s="2" t="s">
        <v>5703</v>
      </c>
      <c r="B1369" s="2" t="s">
        <v>5702</v>
      </c>
      <c r="C1369" s="2" t="s">
        <v>5704</v>
      </c>
      <c r="D1369" s="2" t="s">
        <v>5705</v>
      </c>
      <c r="E1369" s="2" t="s">
        <v>26</v>
      </c>
      <c r="F1369" s="2" t="s">
        <v>7</v>
      </c>
      <c r="G1369" s="4">
        <v>43704</v>
      </c>
      <c r="H1369" s="2">
        <v>1699000</v>
      </c>
      <c r="I1369" s="2">
        <v>150346.65549999999</v>
      </c>
    </row>
    <row r="1370" spans="1:9" x14ac:dyDescent="0.25">
      <c r="A1370" s="2" t="s">
        <v>7706</v>
      </c>
      <c r="B1370" s="2" t="s">
        <v>7704</v>
      </c>
      <c r="C1370" s="2" t="s">
        <v>7662</v>
      </c>
      <c r="D1370" s="2" t="s">
        <v>7663</v>
      </c>
      <c r="E1370" s="2" t="s">
        <v>26</v>
      </c>
      <c r="F1370" s="2" t="s">
        <v>7</v>
      </c>
      <c r="G1370" s="4">
        <v>43607</v>
      </c>
      <c r="H1370" s="2">
        <v>1100000</v>
      </c>
      <c r="I1370" s="2">
        <v>114101.2591</v>
      </c>
    </row>
    <row r="1371" spans="1:9" x14ac:dyDescent="0.25">
      <c r="A1371" s="2" t="s">
        <v>3741</v>
      </c>
      <c r="B1371" s="2" t="s">
        <v>3739</v>
      </c>
      <c r="C1371" s="2" t="s">
        <v>3742</v>
      </c>
      <c r="D1371" s="2" t="s">
        <v>3743</v>
      </c>
      <c r="E1371" s="2" t="s">
        <v>26</v>
      </c>
      <c r="F1371" s="2" t="s">
        <v>7</v>
      </c>
      <c r="G1371" s="4">
        <v>43621</v>
      </c>
      <c r="H1371" s="2">
        <v>5181780</v>
      </c>
      <c r="I1371" s="2">
        <v>362815.23060000001</v>
      </c>
    </row>
    <row r="1372" spans="1:9" x14ac:dyDescent="0.25">
      <c r="A1372" s="2" t="s">
        <v>507</v>
      </c>
      <c r="B1372" s="2" t="s">
        <v>505</v>
      </c>
      <c r="C1372" s="2" t="s">
        <v>503</v>
      </c>
      <c r="D1372" s="2" t="s">
        <v>504</v>
      </c>
      <c r="E1372" s="2" t="s">
        <v>26</v>
      </c>
      <c r="F1372" s="2" t="s">
        <v>7</v>
      </c>
      <c r="G1372" s="4">
        <v>43615</v>
      </c>
      <c r="H1372" s="2">
        <v>698000</v>
      </c>
      <c r="I1372" s="2">
        <v>66849.606</v>
      </c>
    </row>
    <row r="1373" spans="1:9" x14ac:dyDescent="0.25">
      <c r="A1373" s="2" t="s">
        <v>508</v>
      </c>
      <c r="B1373" s="2" t="s">
        <v>506</v>
      </c>
      <c r="C1373" s="2" t="s">
        <v>503</v>
      </c>
      <c r="D1373" s="2" t="s">
        <v>504</v>
      </c>
      <c r="E1373" s="2" t="s">
        <v>26</v>
      </c>
      <c r="F1373" s="2" t="s">
        <v>7</v>
      </c>
      <c r="G1373" s="4">
        <v>43615</v>
      </c>
      <c r="H1373" s="2">
        <v>2000000</v>
      </c>
      <c r="I1373" s="2">
        <v>187808.92720000001</v>
      </c>
    </row>
    <row r="1374" spans="1:9" x14ac:dyDescent="0.25">
      <c r="A1374" s="2" t="s">
        <v>433</v>
      </c>
      <c r="B1374" s="2" t="s">
        <v>431</v>
      </c>
      <c r="C1374" s="2" t="s">
        <v>435</v>
      </c>
      <c r="D1374" s="2" t="s">
        <v>436</v>
      </c>
      <c r="E1374" s="2" t="s">
        <v>26</v>
      </c>
      <c r="F1374" s="2" t="s">
        <v>7</v>
      </c>
      <c r="G1374" s="4">
        <v>43699</v>
      </c>
      <c r="H1374" s="2">
        <v>1088100</v>
      </c>
      <c r="I1374" s="2">
        <v>70056.8367</v>
      </c>
    </row>
    <row r="1375" spans="1:9" x14ac:dyDescent="0.25">
      <c r="A1375" s="2" t="s">
        <v>434</v>
      </c>
      <c r="B1375" s="2" t="s">
        <v>432</v>
      </c>
      <c r="C1375" s="2" t="s">
        <v>435</v>
      </c>
      <c r="D1375" s="2" t="s">
        <v>436</v>
      </c>
      <c r="E1375" s="2" t="s">
        <v>26</v>
      </c>
      <c r="F1375" s="2" t="s">
        <v>7</v>
      </c>
      <c r="G1375" s="4">
        <v>43699</v>
      </c>
      <c r="H1375" s="2">
        <v>2745000</v>
      </c>
      <c r="I1375" s="2">
        <v>176773.3872</v>
      </c>
    </row>
    <row r="1376" spans="1:9" x14ac:dyDescent="0.25">
      <c r="A1376" s="2" t="s">
        <v>10990</v>
      </c>
      <c r="B1376" s="2" t="s">
        <v>10989</v>
      </c>
      <c r="C1376" s="2" t="s">
        <v>10991</v>
      </c>
      <c r="D1376" s="2" t="s">
        <v>10992</v>
      </c>
      <c r="E1376" s="2" t="s">
        <v>26</v>
      </c>
      <c r="F1376" s="2" t="s">
        <v>7</v>
      </c>
      <c r="G1376" s="4">
        <v>43594</v>
      </c>
      <c r="H1376" s="2">
        <v>1180000</v>
      </c>
      <c r="I1376" s="2">
        <v>80385.085699999996</v>
      </c>
    </row>
    <row r="1377" spans="1:9" x14ac:dyDescent="0.25">
      <c r="A1377" s="2" t="s">
        <v>4007</v>
      </c>
      <c r="B1377" s="2" t="s">
        <v>4005</v>
      </c>
      <c r="C1377" s="2" t="s">
        <v>3131</v>
      </c>
      <c r="D1377" s="2" t="s">
        <v>3132</v>
      </c>
      <c r="E1377" s="2" t="s">
        <v>26</v>
      </c>
      <c r="F1377" s="2" t="s">
        <v>7</v>
      </c>
      <c r="G1377" s="4">
        <v>43616</v>
      </c>
      <c r="H1377" s="2">
        <v>850000</v>
      </c>
      <c r="I1377" s="2">
        <v>49612.767899999999</v>
      </c>
    </row>
    <row r="1378" spans="1:9" x14ac:dyDescent="0.25">
      <c r="A1378" s="2" t="s">
        <v>2207</v>
      </c>
      <c r="B1378" s="2" t="s">
        <v>2205</v>
      </c>
      <c r="C1378" s="2" t="s">
        <v>2210</v>
      </c>
      <c r="D1378" s="2" t="s">
        <v>2211</v>
      </c>
      <c r="E1378" s="2" t="s">
        <v>26</v>
      </c>
      <c r="F1378" s="2" t="s">
        <v>7</v>
      </c>
      <c r="G1378" s="4">
        <v>43614</v>
      </c>
      <c r="H1378" s="2">
        <v>2500000</v>
      </c>
      <c r="I1378" s="2">
        <v>165366.33850000001</v>
      </c>
    </row>
    <row r="1379" spans="1:9" x14ac:dyDescent="0.25">
      <c r="A1379" s="2" t="s">
        <v>11186</v>
      </c>
      <c r="B1379" s="2" t="s">
        <v>11185</v>
      </c>
      <c r="C1379" s="2" t="s">
        <v>11187</v>
      </c>
      <c r="D1379" s="2" t="s">
        <v>11188</v>
      </c>
      <c r="E1379" s="2" t="s">
        <v>26</v>
      </c>
      <c r="F1379" s="2" t="s">
        <v>7</v>
      </c>
      <c r="G1379" s="4">
        <v>43579</v>
      </c>
      <c r="H1379" s="2">
        <v>1494000</v>
      </c>
      <c r="I1379" s="2">
        <v>160657.69519999999</v>
      </c>
    </row>
    <row r="1380" spans="1:9" x14ac:dyDescent="0.25">
      <c r="A1380" s="2" t="s">
        <v>8357</v>
      </c>
      <c r="B1380" s="2" t="s">
        <v>8355</v>
      </c>
      <c r="C1380" s="2" t="s">
        <v>8360</v>
      </c>
      <c r="D1380" s="2" t="s">
        <v>8361</v>
      </c>
      <c r="E1380" s="2" t="s">
        <v>26</v>
      </c>
      <c r="F1380" s="2" t="s">
        <v>7</v>
      </c>
      <c r="G1380" s="4">
        <v>43609</v>
      </c>
      <c r="H1380" s="2">
        <v>455000</v>
      </c>
      <c r="I1380" s="2">
        <v>16002.2256</v>
      </c>
    </row>
    <row r="1381" spans="1:9" x14ac:dyDescent="0.25">
      <c r="A1381" s="2" t="s">
        <v>7287</v>
      </c>
      <c r="B1381" s="2" t="s">
        <v>7286</v>
      </c>
      <c r="C1381" s="2" t="s">
        <v>7288</v>
      </c>
      <c r="D1381" s="2" t="s">
        <v>7289</v>
      </c>
      <c r="E1381" s="2" t="s">
        <v>26</v>
      </c>
      <c r="F1381" s="2" t="s">
        <v>7</v>
      </c>
      <c r="G1381" s="4">
        <v>43626</v>
      </c>
      <c r="H1381" s="2">
        <v>154190</v>
      </c>
      <c r="I1381" s="2">
        <v>7530.6274000000003</v>
      </c>
    </row>
    <row r="1382" spans="1:9" x14ac:dyDescent="0.25">
      <c r="A1382" s="2" t="s">
        <v>3971</v>
      </c>
      <c r="B1382" s="2" t="s">
        <v>3970</v>
      </c>
      <c r="C1382" s="2" t="s">
        <v>3962</v>
      </c>
      <c r="D1382" s="2" t="s">
        <v>3963</v>
      </c>
      <c r="E1382" s="2" t="s">
        <v>26</v>
      </c>
      <c r="F1382" s="2" t="s">
        <v>7</v>
      </c>
      <c r="G1382" s="4">
        <v>43607</v>
      </c>
      <c r="H1382" s="2">
        <v>1110000</v>
      </c>
      <c r="I1382" s="2">
        <v>67309.921900000001</v>
      </c>
    </row>
    <row r="1383" spans="1:9" x14ac:dyDescent="0.25">
      <c r="A1383" s="2" t="s">
        <v>10399</v>
      </c>
      <c r="B1383" s="2" t="s">
        <v>10398</v>
      </c>
      <c r="C1383" s="2" t="s">
        <v>10400</v>
      </c>
      <c r="D1383" s="2" t="s">
        <v>10401</v>
      </c>
      <c r="E1383" s="2" t="s">
        <v>26</v>
      </c>
      <c r="F1383" s="2" t="s">
        <v>7</v>
      </c>
      <c r="G1383" s="4">
        <v>43615</v>
      </c>
      <c r="H1383" s="2">
        <v>753830</v>
      </c>
      <c r="I1383" s="2">
        <v>36195.299200000001</v>
      </c>
    </row>
    <row r="1384" spans="1:9" x14ac:dyDescent="0.25">
      <c r="A1384" s="2" t="s">
        <v>8033</v>
      </c>
      <c r="B1384" s="2" t="s">
        <v>8032</v>
      </c>
      <c r="C1384" s="2" t="s">
        <v>8034</v>
      </c>
      <c r="D1384" s="2" t="s">
        <v>8035</v>
      </c>
      <c r="E1384" s="2" t="s">
        <v>26</v>
      </c>
      <c r="F1384" s="2" t="s">
        <v>7</v>
      </c>
      <c r="G1384" s="4">
        <v>43585</v>
      </c>
      <c r="H1384" s="2">
        <v>1370000</v>
      </c>
      <c r="I1384" s="2">
        <v>190105.7665</v>
      </c>
    </row>
    <row r="1385" spans="1:9" x14ac:dyDescent="0.25">
      <c r="A1385" s="2" t="s">
        <v>6619</v>
      </c>
      <c r="B1385" s="2" t="s">
        <v>6618</v>
      </c>
      <c r="C1385" s="2" t="s">
        <v>6620</v>
      </c>
      <c r="D1385" s="2" t="s">
        <v>6621</v>
      </c>
      <c r="E1385" s="2" t="s">
        <v>26</v>
      </c>
      <c r="F1385" s="2" t="s">
        <v>7</v>
      </c>
      <c r="G1385" s="4">
        <v>43552</v>
      </c>
      <c r="H1385" s="2">
        <v>1630000</v>
      </c>
      <c r="I1385" s="2">
        <v>97486.0147</v>
      </c>
    </row>
    <row r="1386" spans="1:9" x14ac:dyDescent="0.25">
      <c r="A1386" s="2" t="s">
        <v>6817</v>
      </c>
      <c r="B1386" s="2" t="s">
        <v>6816</v>
      </c>
      <c r="C1386" s="2" t="s">
        <v>6818</v>
      </c>
      <c r="D1386" s="2" t="s">
        <v>6819</v>
      </c>
      <c r="E1386" s="2" t="s">
        <v>26</v>
      </c>
      <c r="F1386" s="2" t="s">
        <v>7</v>
      </c>
      <c r="G1386" s="4">
        <v>43609</v>
      </c>
      <c r="H1386" s="2">
        <v>490000</v>
      </c>
      <c r="I1386" s="2">
        <v>33233.483699999997</v>
      </c>
    </row>
    <row r="1387" spans="1:9" x14ac:dyDescent="0.25">
      <c r="A1387" s="2" t="s">
        <v>3508</v>
      </c>
      <c r="B1387" s="2" t="s">
        <v>3507</v>
      </c>
      <c r="C1387" s="2" t="s">
        <v>3509</v>
      </c>
      <c r="D1387" s="2" t="s">
        <v>3510</v>
      </c>
      <c r="E1387" s="2" t="s">
        <v>26</v>
      </c>
      <c r="F1387" s="2" t="s">
        <v>7</v>
      </c>
      <c r="G1387" s="4">
        <v>43612</v>
      </c>
      <c r="H1387" s="2">
        <v>8000000</v>
      </c>
      <c r="I1387" s="2">
        <v>760168.3419</v>
      </c>
    </row>
    <row r="1388" spans="1:9" x14ac:dyDescent="0.25">
      <c r="A1388" s="2" t="s">
        <v>1250</v>
      </c>
      <c r="B1388" s="2" t="s">
        <v>1249</v>
      </c>
      <c r="C1388" s="2" t="s">
        <v>1251</v>
      </c>
      <c r="D1388" s="2" t="s">
        <v>1252</v>
      </c>
      <c r="E1388" s="2" t="s">
        <v>26</v>
      </c>
      <c r="F1388" s="2" t="s">
        <v>7</v>
      </c>
      <c r="G1388" s="4">
        <v>43706</v>
      </c>
      <c r="H1388" s="2">
        <v>503964</v>
      </c>
      <c r="I1388" s="2">
        <v>20886.724999999999</v>
      </c>
    </row>
    <row r="1389" spans="1:9" x14ac:dyDescent="0.25">
      <c r="A1389" s="2" t="s">
        <v>9520</v>
      </c>
      <c r="B1389" s="2" t="s">
        <v>9518</v>
      </c>
      <c r="C1389" s="2" t="s">
        <v>9522</v>
      </c>
      <c r="D1389" s="2" t="s">
        <v>9523</v>
      </c>
      <c r="E1389" s="2" t="s">
        <v>26</v>
      </c>
      <c r="F1389" s="2" t="s">
        <v>7</v>
      </c>
      <c r="G1389" s="4">
        <v>43704</v>
      </c>
      <c r="H1389" s="2">
        <v>1294605</v>
      </c>
      <c r="I1389" s="2">
        <v>108227.19</v>
      </c>
    </row>
    <row r="1390" spans="1:9" x14ac:dyDescent="0.25">
      <c r="A1390" s="2" t="s">
        <v>9521</v>
      </c>
      <c r="B1390" s="2" t="s">
        <v>9519</v>
      </c>
      <c r="C1390" s="2" t="s">
        <v>9522</v>
      </c>
      <c r="D1390" s="2" t="s">
        <v>9523</v>
      </c>
      <c r="E1390" s="2" t="s">
        <v>26</v>
      </c>
      <c r="F1390" s="2" t="s">
        <v>7</v>
      </c>
      <c r="G1390" s="4">
        <v>43732</v>
      </c>
      <c r="H1390" s="2">
        <v>399187</v>
      </c>
      <c r="I1390" s="2">
        <v>26594.585999999999</v>
      </c>
    </row>
    <row r="1391" spans="1:9" x14ac:dyDescent="0.25">
      <c r="A1391" s="2" t="s">
        <v>3430</v>
      </c>
      <c r="B1391" s="2" t="s">
        <v>3429</v>
      </c>
      <c r="C1391" s="2" t="s">
        <v>3373</v>
      </c>
      <c r="D1391" s="2" t="s">
        <v>3374</v>
      </c>
      <c r="E1391" s="2" t="s">
        <v>26</v>
      </c>
      <c r="F1391" s="2" t="s">
        <v>7</v>
      </c>
      <c r="G1391" s="4">
        <v>43612</v>
      </c>
      <c r="H1391" s="2">
        <v>1070000</v>
      </c>
      <c r="I1391" s="2">
        <v>71711.930999999997</v>
      </c>
    </row>
    <row r="1392" spans="1:9" x14ac:dyDescent="0.25">
      <c r="A1392" s="2" t="s">
        <v>7171</v>
      </c>
      <c r="B1392" s="2" t="s">
        <v>7168</v>
      </c>
      <c r="C1392" s="2" t="s">
        <v>7114</v>
      </c>
      <c r="D1392" s="2" t="s">
        <v>7115</v>
      </c>
      <c r="E1392" s="2" t="s">
        <v>26</v>
      </c>
      <c r="F1392" s="2" t="s">
        <v>7</v>
      </c>
      <c r="G1392" s="4">
        <v>43718</v>
      </c>
      <c r="H1392" s="2">
        <v>1091589.3</v>
      </c>
      <c r="I1392" s="2">
        <v>88263.852100000004</v>
      </c>
    </row>
    <row r="1393" spans="1:9" x14ac:dyDescent="0.25">
      <c r="A1393" s="2" t="s">
        <v>3195</v>
      </c>
      <c r="B1393" s="2" t="s">
        <v>3192</v>
      </c>
      <c r="C1393" s="2" t="s">
        <v>3183</v>
      </c>
      <c r="D1393" s="2" t="s">
        <v>3184</v>
      </c>
      <c r="E1393" s="2" t="s">
        <v>26</v>
      </c>
      <c r="F1393" s="2" t="s">
        <v>7</v>
      </c>
      <c r="G1393" s="4">
        <v>43580</v>
      </c>
      <c r="H1393" s="2">
        <v>1925845</v>
      </c>
      <c r="I1393" s="2">
        <v>118854.6501</v>
      </c>
    </row>
    <row r="1394" spans="1:9" x14ac:dyDescent="0.25">
      <c r="A1394" s="2" t="s">
        <v>1254</v>
      </c>
      <c r="B1394" s="2" t="s">
        <v>1253</v>
      </c>
      <c r="C1394" s="2" t="s">
        <v>1255</v>
      </c>
      <c r="D1394" s="2" t="s">
        <v>1256</v>
      </c>
      <c r="E1394" s="2" t="s">
        <v>26</v>
      </c>
      <c r="F1394" s="2" t="s">
        <v>7</v>
      </c>
      <c r="G1394" s="4">
        <v>43579</v>
      </c>
      <c r="H1394" s="2">
        <v>2550000</v>
      </c>
      <c r="I1394" s="2">
        <v>225509.88459999999</v>
      </c>
    </row>
    <row r="1395" spans="1:9" x14ac:dyDescent="0.25">
      <c r="A1395" s="2" t="s">
        <v>4815</v>
      </c>
      <c r="B1395" s="2" t="s">
        <v>4814</v>
      </c>
      <c r="C1395" s="2" t="s">
        <v>4756</v>
      </c>
      <c r="D1395" s="2" t="s">
        <v>4757</v>
      </c>
      <c r="E1395" s="2" t="s">
        <v>26</v>
      </c>
      <c r="F1395" s="2" t="s">
        <v>7</v>
      </c>
      <c r="G1395" s="4">
        <v>43607</v>
      </c>
      <c r="H1395" s="2">
        <v>2520000</v>
      </c>
      <c r="I1395" s="2">
        <v>164884.87270000001</v>
      </c>
    </row>
    <row r="1396" spans="1:9" x14ac:dyDescent="0.25">
      <c r="A1396" s="2" t="s">
        <v>11346</v>
      </c>
      <c r="B1396" s="2" t="s">
        <v>11345</v>
      </c>
      <c r="C1396" s="2" t="s">
        <v>11347</v>
      </c>
      <c r="D1396" s="2" t="s">
        <v>11348</v>
      </c>
      <c r="E1396" s="2" t="s">
        <v>26</v>
      </c>
      <c r="F1396" s="2" t="s">
        <v>7</v>
      </c>
      <c r="G1396" s="4">
        <v>43594</v>
      </c>
      <c r="H1396" s="2">
        <v>1565000</v>
      </c>
      <c r="I1396" s="2">
        <v>149280.3806</v>
      </c>
    </row>
    <row r="1397" spans="1:9" x14ac:dyDescent="0.25">
      <c r="A1397" s="2" t="s">
        <v>2303</v>
      </c>
      <c r="B1397" s="2" t="s">
        <v>2302</v>
      </c>
      <c r="C1397" s="2" t="s">
        <v>2304</v>
      </c>
      <c r="D1397" s="2" t="s">
        <v>2305</v>
      </c>
      <c r="E1397" s="2" t="s">
        <v>26</v>
      </c>
      <c r="F1397" s="2" t="s">
        <v>7</v>
      </c>
      <c r="G1397" s="4">
        <v>43615</v>
      </c>
      <c r="H1397" s="2">
        <v>500000</v>
      </c>
      <c r="I1397" s="2">
        <v>34432.959600000002</v>
      </c>
    </row>
    <row r="1398" spans="1:9" x14ac:dyDescent="0.25">
      <c r="A1398" s="2" t="s">
        <v>5507</v>
      </c>
      <c r="B1398" s="2" t="s">
        <v>5504</v>
      </c>
      <c r="C1398" s="2" t="s">
        <v>5396</v>
      </c>
      <c r="D1398" s="2" t="s">
        <v>5397</v>
      </c>
      <c r="E1398" s="2" t="s">
        <v>26</v>
      </c>
      <c r="F1398" s="2" t="s">
        <v>7</v>
      </c>
      <c r="G1398" s="4">
        <v>43609</v>
      </c>
      <c r="H1398" s="2">
        <v>6634965</v>
      </c>
      <c r="I1398" s="2">
        <v>425670.33889999997</v>
      </c>
    </row>
    <row r="1399" spans="1:9" x14ac:dyDescent="0.25">
      <c r="A1399" s="2" t="s">
        <v>2206</v>
      </c>
      <c r="B1399" s="2" t="s">
        <v>2204</v>
      </c>
      <c r="C1399" s="2" t="s">
        <v>2208</v>
      </c>
      <c r="D1399" s="2" t="s">
        <v>2209</v>
      </c>
      <c r="E1399" s="2" t="s">
        <v>26</v>
      </c>
      <c r="F1399" s="2" t="s">
        <v>7</v>
      </c>
      <c r="G1399" s="4">
        <v>43650</v>
      </c>
      <c r="H1399" s="2">
        <v>4394000</v>
      </c>
      <c r="I1399" s="2">
        <v>355748.2721</v>
      </c>
    </row>
    <row r="1400" spans="1:9" x14ac:dyDescent="0.25">
      <c r="A1400" s="2" t="s">
        <v>1188</v>
      </c>
      <c r="B1400" s="2" t="s">
        <v>1187</v>
      </c>
      <c r="C1400" s="2" t="s">
        <v>1189</v>
      </c>
      <c r="D1400" s="2" t="s">
        <v>1190</v>
      </c>
      <c r="E1400" s="2" t="s">
        <v>26</v>
      </c>
      <c r="F1400" s="2" t="s">
        <v>7</v>
      </c>
      <c r="G1400" s="4">
        <v>43655</v>
      </c>
      <c r="H1400" s="2">
        <v>1695000</v>
      </c>
      <c r="I1400" s="2">
        <v>244386.91740000001</v>
      </c>
    </row>
    <row r="1401" spans="1:9" x14ac:dyDescent="0.25">
      <c r="A1401" s="2" t="s">
        <v>3142</v>
      </c>
      <c r="B1401" s="2" t="s">
        <v>3141</v>
      </c>
      <c r="C1401" s="2" t="s">
        <v>3022</v>
      </c>
      <c r="D1401" s="2" t="s">
        <v>3023</v>
      </c>
      <c r="E1401" s="2" t="s">
        <v>26</v>
      </c>
      <c r="F1401" s="2" t="s">
        <v>7</v>
      </c>
      <c r="G1401" s="4">
        <v>43607</v>
      </c>
      <c r="H1401" s="2">
        <v>5401308</v>
      </c>
      <c r="I1401" s="2">
        <v>569069.69449999998</v>
      </c>
    </row>
    <row r="1402" spans="1:9" x14ac:dyDescent="0.25">
      <c r="A1402" s="2" t="s">
        <v>8601</v>
      </c>
      <c r="B1402" s="2" t="s">
        <v>8600</v>
      </c>
      <c r="C1402" s="2" t="s">
        <v>8602</v>
      </c>
      <c r="D1402" s="2" t="s">
        <v>8603</v>
      </c>
      <c r="E1402" s="2" t="s">
        <v>26</v>
      </c>
      <c r="F1402" s="2" t="s">
        <v>7</v>
      </c>
      <c r="G1402" s="4">
        <v>43609</v>
      </c>
      <c r="H1402" s="2">
        <v>1925000</v>
      </c>
      <c r="I1402" s="2">
        <v>163696.54490000001</v>
      </c>
    </row>
    <row r="1403" spans="1:9" x14ac:dyDescent="0.25">
      <c r="A1403" s="2" t="s">
        <v>3280</v>
      </c>
      <c r="B1403" s="2" t="s">
        <v>3279</v>
      </c>
      <c r="C1403" s="2" t="s">
        <v>3281</v>
      </c>
      <c r="D1403" s="2" t="s">
        <v>3282</v>
      </c>
      <c r="E1403" s="2" t="s">
        <v>26</v>
      </c>
      <c r="F1403" s="2" t="s">
        <v>7</v>
      </c>
      <c r="G1403" s="4">
        <v>43634</v>
      </c>
      <c r="H1403" s="2">
        <v>1099000</v>
      </c>
      <c r="I1403" s="2">
        <v>64405.743900000001</v>
      </c>
    </row>
    <row r="1404" spans="1:9" x14ac:dyDescent="0.25">
      <c r="A1404" s="2" t="s">
        <v>1797</v>
      </c>
      <c r="B1404" s="2" t="s">
        <v>1796</v>
      </c>
      <c r="C1404" s="2" t="s">
        <v>1798</v>
      </c>
      <c r="D1404" s="2" t="s">
        <v>1799</v>
      </c>
      <c r="E1404" s="2" t="s">
        <v>26</v>
      </c>
      <c r="F1404" s="2" t="s">
        <v>7</v>
      </c>
      <c r="G1404" s="4">
        <v>43626</v>
      </c>
      <c r="H1404" s="2">
        <v>1494000</v>
      </c>
      <c r="I1404" s="2">
        <v>161550.41130000001</v>
      </c>
    </row>
    <row r="1405" spans="1:9" x14ac:dyDescent="0.25">
      <c r="A1405" s="2" t="s">
        <v>1315</v>
      </c>
      <c r="B1405" s="2" t="s">
        <v>1313</v>
      </c>
      <c r="C1405" s="2" t="s">
        <v>1317</v>
      </c>
      <c r="D1405" s="2" t="s">
        <v>1318</v>
      </c>
      <c r="E1405" s="2" t="s">
        <v>26</v>
      </c>
      <c r="F1405" s="2" t="s">
        <v>7</v>
      </c>
      <c r="G1405" s="4">
        <v>43594</v>
      </c>
      <c r="H1405" s="2">
        <v>799285</v>
      </c>
      <c r="I1405" s="2">
        <v>95194.066399999996</v>
      </c>
    </row>
    <row r="1406" spans="1:9" x14ac:dyDescent="0.25">
      <c r="A1406" s="2" t="s">
        <v>11431</v>
      </c>
      <c r="B1406" s="2" t="s">
        <v>11430</v>
      </c>
      <c r="C1406" s="2" t="s">
        <v>11432</v>
      </c>
      <c r="D1406" s="2" t="s">
        <v>11433</v>
      </c>
      <c r="E1406" s="2" t="s">
        <v>26</v>
      </c>
      <c r="F1406" s="2" t="s">
        <v>7</v>
      </c>
      <c r="G1406" s="4">
        <v>43699</v>
      </c>
      <c r="H1406" s="2">
        <v>2520000</v>
      </c>
      <c r="I1406" s="2">
        <v>238311.83679999999</v>
      </c>
    </row>
    <row r="1407" spans="1:9" x14ac:dyDescent="0.25">
      <c r="A1407" s="2" t="s">
        <v>5575</v>
      </c>
      <c r="B1407" s="2" t="s">
        <v>5574</v>
      </c>
      <c r="C1407" s="2" t="s">
        <v>5576</v>
      </c>
      <c r="D1407" s="2" t="s">
        <v>5577</v>
      </c>
      <c r="E1407" s="2" t="s">
        <v>26</v>
      </c>
      <c r="F1407" s="2" t="s">
        <v>7</v>
      </c>
      <c r="G1407" s="4">
        <v>43635</v>
      </c>
      <c r="H1407" s="2">
        <v>519325</v>
      </c>
      <c r="I1407" s="2">
        <v>25109.1927</v>
      </c>
    </row>
    <row r="1408" spans="1:9" x14ac:dyDescent="0.25">
      <c r="A1408" s="2" t="s">
        <v>10956</v>
      </c>
      <c r="B1408" s="2" t="s">
        <v>10955</v>
      </c>
      <c r="C1408" s="2" t="s">
        <v>10957</v>
      </c>
      <c r="D1408" s="2" t="s">
        <v>10958</v>
      </c>
      <c r="E1408" s="2" t="s">
        <v>26</v>
      </c>
      <c r="F1408" s="2" t="s">
        <v>7</v>
      </c>
      <c r="G1408" s="4">
        <v>43655</v>
      </c>
      <c r="H1408" s="2">
        <v>390510</v>
      </c>
      <c r="I1408" s="2">
        <v>23693.963199999998</v>
      </c>
    </row>
    <row r="1409" spans="1:9" x14ac:dyDescent="0.25">
      <c r="A1409" s="2" t="s">
        <v>7331</v>
      </c>
      <c r="B1409" s="2" t="s">
        <v>7330</v>
      </c>
      <c r="C1409" s="2" t="s">
        <v>7332</v>
      </c>
      <c r="D1409" s="2" t="s">
        <v>7333</v>
      </c>
      <c r="E1409" s="2" t="s">
        <v>26</v>
      </c>
      <c r="F1409" s="2" t="s">
        <v>7</v>
      </c>
      <c r="G1409" s="4">
        <v>43594</v>
      </c>
      <c r="H1409" s="2">
        <v>706500</v>
      </c>
      <c r="I1409" s="2">
        <v>58004.241499999996</v>
      </c>
    </row>
    <row r="1410" spans="1:9" x14ac:dyDescent="0.25">
      <c r="A1410" s="2" t="s">
        <v>5247</v>
      </c>
      <c r="B1410" s="2" t="s">
        <v>5246</v>
      </c>
      <c r="C1410" s="2" t="s">
        <v>5240</v>
      </c>
      <c r="D1410" s="2" t="s">
        <v>5241</v>
      </c>
      <c r="E1410" s="2" t="s">
        <v>26</v>
      </c>
      <c r="F1410" s="2" t="s">
        <v>7</v>
      </c>
      <c r="G1410" s="4">
        <v>43628</v>
      </c>
      <c r="H1410" s="2">
        <v>958000</v>
      </c>
      <c r="I1410" s="2">
        <v>96139.095600000001</v>
      </c>
    </row>
    <row r="1411" spans="1:9" x14ac:dyDescent="0.25">
      <c r="A1411" s="2" t="s">
        <v>8330</v>
      </c>
      <c r="B1411" s="2" t="s">
        <v>8327</v>
      </c>
      <c r="C1411" s="2" t="s">
        <v>8310</v>
      </c>
      <c r="D1411" s="2" t="s">
        <v>8311</v>
      </c>
      <c r="E1411" s="2" t="s">
        <v>26</v>
      </c>
      <c r="F1411" s="2" t="s">
        <v>7</v>
      </c>
      <c r="G1411" s="4">
        <v>43613</v>
      </c>
      <c r="H1411" s="2">
        <v>2504000</v>
      </c>
      <c r="I1411" s="2">
        <v>151583.79319999999</v>
      </c>
    </row>
    <row r="1412" spans="1:9" x14ac:dyDescent="0.25">
      <c r="A1412" s="2" t="s">
        <v>8668</v>
      </c>
      <c r="B1412" s="2" t="s">
        <v>8666</v>
      </c>
      <c r="C1412" s="2" t="s">
        <v>8670</v>
      </c>
      <c r="D1412" s="2" t="s">
        <v>8671</v>
      </c>
      <c r="E1412" s="2" t="s">
        <v>26</v>
      </c>
      <c r="F1412" s="2" t="s">
        <v>7</v>
      </c>
      <c r="G1412" s="4">
        <v>43592</v>
      </c>
      <c r="H1412" s="2">
        <v>123400</v>
      </c>
      <c r="I1412" s="2">
        <v>4504.7361000000001</v>
      </c>
    </row>
    <row r="1413" spans="1:9" x14ac:dyDescent="0.25">
      <c r="A1413" s="2" t="s">
        <v>274</v>
      </c>
      <c r="B1413" s="2" t="s">
        <v>271</v>
      </c>
      <c r="C1413" s="2" t="s">
        <v>277</v>
      </c>
      <c r="D1413" s="2" t="s">
        <v>278</v>
      </c>
      <c r="E1413" s="2" t="s">
        <v>26</v>
      </c>
      <c r="F1413" s="2" t="s">
        <v>7</v>
      </c>
      <c r="G1413" s="4">
        <v>43585</v>
      </c>
      <c r="H1413" s="2">
        <v>489775</v>
      </c>
      <c r="I1413" s="2">
        <v>16951.0173</v>
      </c>
    </row>
    <row r="1414" spans="1:9" x14ac:dyDescent="0.25">
      <c r="A1414" s="2" t="s">
        <v>9682</v>
      </c>
      <c r="B1414" s="2" t="s">
        <v>9679</v>
      </c>
      <c r="C1414" s="2" t="s">
        <v>9684</v>
      </c>
      <c r="D1414" s="2" t="s">
        <v>9685</v>
      </c>
      <c r="E1414" s="2" t="s">
        <v>26</v>
      </c>
      <c r="F1414" s="2" t="s">
        <v>7</v>
      </c>
      <c r="G1414" s="4">
        <v>43579</v>
      </c>
      <c r="H1414" s="2">
        <v>265001.09999999998</v>
      </c>
      <c r="I1414" s="2">
        <v>15611.3699</v>
      </c>
    </row>
    <row r="1415" spans="1:9" x14ac:dyDescent="0.25">
      <c r="A1415" s="2" t="s">
        <v>9683</v>
      </c>
      <c r="B1415" s="2" t="s">
        <v>9680</v>
      </c>
      <c r="C1415" s="2" t="s">
        <v>9684</v>
      </c>
      <c r="D1415" s="2" t="s">
        <v>9685</v>
      </c>
      <c r="E1415" s="2" t="s">
        <v>26</v>
      </c>
      <c r="F1415" s="2" t="s">
        <v>7</v>
      </c>
      <c r="G1415" s="4">
        <v>43633</v>
      </c>
      <c r="H1415" s="2">
        <v>402997.75</v>
      </c>
      <c r="I1415" s="2">
        <v>24508.309600000001</v>
      </c>
    </row>
    <row r="1416" spans="1:9" x14ac:dyDescent="0.25">
      <c r="A1416" s="2" t="s">
        <v>5875</v>
      </c>
      <c r="B1416" s="2" t="s">
        <v>5874</v>
      </c>
      <c r="C1416" s="2" t="s">
        <v>5868</v>
      </c>
      <c r="D1416" s="2" t="s">
        <v>5869</v>
      </c>
      <c r="E1416" s="2" t="s">
        <v>26</v>
      </c>
      <c r="F1416" s="2" t="s">
        <v>7</v>
      </c>
      <c r="G1416" s="4">
        <v>43774</v>
      </c>
      <c r="H1416" s="2">
        <v>1001923</v>
      </c>
      <c r="I1416" s="2">
        <v>78498.957999999999</v>
      </c>
    </row>
    <row r="1417" spans="1:9" x14ac:dyDescent="0.25">
      <c r="A1417" s="2" t="s">
        <v>4281</v>
      </c>
      <c r="B1417" s="2" t="s">
        <v>4280</v>
      </c>
      <c r="C1417" s="2" t="s">
        <v>4282</v>
      </c>
      <c r="D1417" s="2" t="s">
        <v>4283</v>
      </c>
      <c r="E1417" s="2" t="s">
        <v>26</v>
      </c>
      <c r="F1417" s="2" t="s">
        <v>7</v>
      </c>
      <c r="G1417" s="4">
        <v>43612</v>
      </c>
      <c r="H1417" s="2">
        <v>600000</v>
      </c>
      <c r="I1417" s="2">
        <v>36149.512499999997</v>
      </c>
    </row>
    <row r="1418" spans="1:9" x14ac:dyDescent="0.25">
      <c r="A1418" s="2" t="s">
        <v>6294</v>
      </c>
      <c r="B1418" s="2" t="s">
        <v>6286</v>
      </c>
      <c r="C1418" s="2" t="s">
        <v>6208</v>
      </c>
      <c r="D1418" s="2" t="s">
        <v>6209</v>
      </c>
      <c r="E1418" s="2" t="s">
        <v>26</v>
      </c>
      <c r="F1418" s="2" t="s">
        <v>7</v>
      </c>
      <c r="G1418" s="4">
        <v>43676</v>
      </c>
      <c r="H1418" s="2">
        <v>2170000</v>
      </c>
      <c r="I1418" s="2">
        <v>140488.19820000001</v>
      </c>
    </row>
    <row r="1419" spans="1:9" x14ac:dyDescent="0.25">
      <c r="A1419" s="2" t="s">
        <v>6916</v>
      </c>
      <c r="B1419" s="2" t="s">
        <v>6914</v>
      </c>
      <c r="C1419" s="2" t="s">
        <v>6918</v>
      </c>
      <c r="D1419" s="2" t="s">
        <v>6919</v>
      </c>
      <c r="E1419" s="2" t="s">
        <v>26</v>
      </c>
      <c r="F1419" s="2" t="s">
        <v>7</v>
      </c>
      <c r="G1419" s="4">
        <v>43796</v>
      </c>
      <c r="H1419" s="2">
        <v>1500000</v>
      </c>
      <c r="I1419" s="2">
        <v>112755.4614</v>
      </c>
    </row>
    <row r="1420" spans="1:9" x14ac:dyDescent="0.25">
      <c r="A1420" s="2" t="s">
        <v>5511</v>
      </c>
      <c r="B1420" s="2" t="s">
        <v>5510</v>
      </c>
      <c r="C1420" s="2" t="s">
        <v>5512</v>
      </c>
      <c r="D1420" s="2" t="s">
        <v>5513</v>
      </c>
      <c r="E1420" s="2" t="s">
        <v>26</v>
      </c>
      <c r="F1420" s="2" t="s">
        <v>7</v>
      </c>
      <c r="G1420" s="4">
        <v>43634</v>
      </c>
      <c r="H1420" s="2">
        <v>1175000</v>
      </c>
      <c r="I1420" s="2">
        <v>55713.591099999998</v>
      </c>
    </row>
    <row r="1421" spans="1:9" x14ac:dyDescent="0.25">
      <c r="A1421" s="2" t="s">
        <v>1869</v>
      </c>
      <c r="B1421" s="2" t="s">
        <v>1868</v>
      </c>
      <c r="C1421" s="2" t="s">
        <v>1870</v>
      </c>
      <c r="D1421" s="2" t="s">
        <v>1871</v>
      </c>
      <c r="E1421" s="2" t="s">
        <v>26</v>
      </c>
      <c r="F1421" s="2" t="s">
        <v>7</v>
      </c>
      <c r="G1421" s="4">
        <v>43699</v>
      </c>
      <c r="H1421" s="2">
        <v>1000000</v>
      </c>
      <c r="I1421" s="2">
        <v>143044.15330000001</v>
      </c>
    </row>
    <row r="1422" spans="1:9" x14ac:dyDescent="0.25">
      <c r="A1422" s="2" t="s">
        <v>7909</v>
      </c>
      <c r="B1422" s="2" t="s">
        <v>7908</v>
      </c>
      <c r="C1422" s="2" t="s">
        <v>7910</v>
      </c>
      <c r="D1422" s="2" t="s">
        <v>7911</v>
      </c>
      <c r="E1422" s="2" t="s">
        <v>26</v>
      </c>
      <c r="F1422" s="2" t="s">
        <v>7</v>
      </c>
      <c r="G1422" s="4">
        <v>43644</v>
      </c>
      <c r="H1422" s="2">
        <v>5494000</v>
      </c>
      <c r="I1422" s="2">
        <v>338806.69050000003</v>
      </c>
    </row>
    <row r="1423" spans="1:9" x14ac:dyDescent="0.25">
      <c r="A1423" s="2" t="s">
        <v>9441</v>
      </c>
      <c r="B1423" s="2" t="s">
        <v>9440</v>
      </c>
      <c r="C1423" s="2" t="s">
        <v>9442</v>
      </c>
      <c r="D1423" s="2" t="s">
        <v>9443</v>
      </c>
      <c r="E1423" s="2" t="s">
        <v>26</v>
      </c>
      <c r="F1423" s="2" t="s">
        <v>7</v>
      </c>
      <c r="G1423" s="4">
        <v>43585</v>
      </c>
      <c r="H1423" s="2">
        <v>380000</v>
      </c>
      <c r="I1423" s="2">
        <v>25187.997500000001</v>
      </c>
    </row>
    <row r="1424" spans="1:9" x14ac:dyDescent="0.25">
      <c r="A1424" s="2" t="s">
        <v>369</v>
      </c>
      <c r="B1424" s="2" t="s">
        <v>367</v>
      </c>
      <c r="C1424" s="2" t="s">
        <v>371</v>
      </c>
      <c r="D1424" s="2" t="s">
        <v>372</v>
      </c>
      <c r="E1424" s="2" t="s">
        <v>26</v>
      </c>
      <c r="F1424" s="2" t="s">
        <v>7</v>
      </c>
      <c r="G1424" s="4">
        <v>43655</v>
      </c>
      <c r="H1424" s="2">
        <v>3780000</v>
      </c>
      <c r="I1424" s="2">
        <v>236351.70730000001</v>
      </c>
    </row>
    <row r="1425" spans="1:9" x14ac:dyDescent="0.25">
      <c r="A1425" s="2" t="s">
        <v>370</v>
      </c>
      <c r="B1425" s="2" t="s">
        <v>368</v>
      </c>
      <c r="C1425" s="2" t="s">
        <v>371</v>
      </c>
      <c r="D1425" s="2" t="s">
        <v>372</v>
      </c>
      <c r="E1425" s="2" t="s">
        <v>26</v>
      </c>
      <c r="F1425" s="2" t="s">
        <v>7</v>
      </c>
      <c r="G1425" s="4">
        <v>43649</v>
      </c>
      <c r="H1425" s="2">
        <v>1800000</v>
      </c>
      <c r="I1425" s="2">
        <v>102971.73239999999</v>
      </c>
    </row>
    <row r="1426" spans="1:9" x14ac:dyDescent="0.25">
      <c r="A1426" s="2" t="s">
        <v>2959</v>
      </c>
      <c r="B1426" s="2" t="s">
        <v>2958</v>
      </c>
      <c r="C1426" s="2" t="s">
        <v>2960</v>
      </c>
      <c r="D1426" s="2" t="s">
        <v>2961</v>
      </c>
      <c r="E1426" s="2" t="s">
        <v>26</v>
      </c>
      <c r="F1426" s="2" t="s">
        <v>7</v>
      </c>
      <c r="G1426" s="4">
        <v>43592</v>
      </c>
      <c r="H1426" s="2">
        <v>3486000</v>
      </c>
      <c r="I1426" s="2">
        <v>207269.3113</v>
      </c>
    </row>
    <row r="1427" spans="1:9" x14ac:dyDescent="0.25">
      <c r="A1427" s="2" t="s">
        <v>6295</v>
      </c>
      <c r="B1427" s="2" t="s">
        <v>6287</v>
      </c>
      <c r="C1427" s="2" t="s">
        <v>6266</v>
      </c>
      <c r="D1427" s="2" t="s">
        <v>6267</v>
      </c>
      <c r="E1427" s="2" t="s">
        <v>26</v>
      </c>
      <c r="F1427" s="2" t="s">
        <v>7</v>
      </c>
      <c r="G1427" s="4">
        <v>43592</v>
      </c>
      <c r="H1427" s="2">
        <v>7422000</v>
      </c>
      <c r="I1427" s="2">
        <v>423638.42249999999</v>
      </c>
    </row>
    <row r="1428" spans="1:9" x14ac:dyDescent="0.25">
      <c r="A1428" s="2" t="s">
        <v>5010</v>
      </c>
      <c r="B1428" s="2" t="s">
        <v>5008</v>
      </c>
      <c r="C1428" s="2" t="s">
        <v>5012</v>
      </c>
      <c r="D1428" s="2" t="s">
        <v>5013</v>
      </c>
      <c r="E1428" s="2" t="s">
        <v>26</v>
      </c>
      <c r="F1428" s="2" t="s">
        <v>7</v>
      </c>
      <c r="G1428" s="4">
        <v>43704</v>
      </c>
      <c r="H1428" s="2">
        <v>580500</v>
      </c>
      <c r="I1428" s="2">
        <v>48896.800900000002</v>
      </c>
    </row>
    <row r="1429" spans="1:9" x14ac:dyDescent="0.25">
      <c r="A1429" s="2" t="s">
        <v>466</v>
      </c>
      <c r="B1429" s="2" t="s">
        <v>465</v>
      </c>
      <c r="C1429" s="2" t="s">
        <v>467</v>
      </c>
      <c r="D1429" s="2" t="s">
        <v>468</v>
      </c>
      <c r="E1429" s="2" t="s">
        <v>26</v>
      </c>
      <c r="F1429" s="2" t="s">
        <v>7</v>
      </c>
      <c r="G1429" s="4">
        <v>43621</v>
      </c>
      <c r="H1429" s="2">
        <v>600000</v>
      </c>
      <c r="I1429" s="2">
        <v>36263.862500000003</v>
      </c>
    </row>
    <row r="1430" spans="1:9" x14ac:dyDescent="0.25">
      <c r="A1430" s="2" t="s">
        <v>7143</v>
      </c>
      <c r="B1430" s="2" t="s">
        <v>7142</v>
      </c>
      <c r="C1430" s="2" t="s">
        <v>5694</v>
      </c>
      <c r="D1430" s="2" t="s">
        <v>5695</v>
      </c>
      <c r="E1430" s="2" t="s">
        <v>26</v>
      </c>
      <c r="F1430" s="2" t="s">
        <v>7</v>
      </c>
      <c r="G1430" s="4">
        <v>43636</v>
      </c>
      <c r="H1430" s="2">
        <v>2000000</v>
      </c>
      <c r="I1430" s="2">
        <v>119561.3527</v>
      </c>
    </row>
    <row r="1431" spans="1:9" x14ac:dyDescent="0.25">
      <c r="A1431" s="2" t="s">
        <v>6509</v>
      </c>
      <c r="B1431" s="2" t="s">
        <v>6507</v>
      </c>
      <c r="C1431" s="2" t="s">
        <v>6512</v>
      </c>
      <c r="D1431" s="2" t="s">
        <v>6513</v>
      </c>
      <c r="E1431" s="2" t="s">
        <v>26</v>
      </c>
      <c r="F1431" s="2" t="s">
        <v>7</v>
      </c>
      <c r="G1431" s="4">
        <v>43592</v>
      </c>
      <c r="H1431" s="2">
        <v>959000</v>
      </c>
      <c r="I1431" s="2">
        <v>86321.748099999997</v>
      </c>
    </row>
    <row r="1432" spans="1:9" x14ac:dyDescent="0.25">
      <c r="A1432" s="2" t="s">
        <v>7997</v>
      </c>
      <c r="B1432" s="2" t="s">
        <v>7996</v>
      </c>
      <c r="C1432" s="2" t="s">
        <v>7998</v>
      </c>
      <c r="D1432" s="2" t="s">
        <v>7999</v>
      </c>
      <c r="E1432" s="2" t="s">
        <v>26</v>
      </c>
      <c r="F1432" s="2" t="s">
        <v>7</v>
      </c>
      <c r="G1432" s="4">
        <v>43607</v>
      </c>
      <c r="H1432" s="2">
        <v>2280000</v>
      </c>
      <c r="I1432" s="2">
        <v>240283.5742</v>
      </c>
    </row>
    <row r="1433" spans="1:9" x14ac:dyDescent="0.25">
      <c r="A1433" s="2" t="s">
        <v>5558</v>
      </c>
      <c r="B1433" s="2" t="s">
        <v>5556</v>
      </c>
      <c r="C1433" s="2" t="s">
        <v>5560</v>
      </c>
      <c r="D1433" s="2" t="s">
        <v>5561</v>
      </c>
      <c r="E1433" s="2" t="s">
        <v>26</v>
      </c>
      <c r="F1433" s="2" t="s">
        <v>7</v>
      </c>
      <c r="G1433" s="4">
        <v>43612</v>
      </c>
      <c r="H1433" s="2">
        <v>3999000</v>
      </c>
      <c r="I1433" s="2">
        <v>239995.39910000001</v>
      </c>
    </row>
    <row r="1434" spans="1:9" x14ac:dyDescent="0.25">
      <c r="A1434" s="2" t="s">
        <v>8419</v>
      </c>
      <c r="B1434" s="2" t="s">
        <v>8418</v>
      </c>
      <c r="C1434" s="2" t="s">
        <v>8420</v>
      </c>
      <c r="D1434" s="2" t="s">
        <v>8421</v>
      </c>
      <c r="E1434" s="2" t="s">
        <v>26</v>
      </c>
      <c r="F1434" s="2" t="s">
        <v>7</v>
      </c>
      <c r="G1434" s="4">
        <v>43579</v>
      </c>
      <c r="H1434" s="2">
        <v>382500</v>
      </c>
      <c r="I1434" s="2">
        <v>37580.400000000001</v>
      </c>
    </row>
    <row r="1435" spans="1:9" x14ac:dyDescent="0.25">
      <c r="A1435" s="2" t="s">
        <v>9649</v>
      </c>
      <c r="B1435" s="2" t="s">
        <v>9647</v>
      </c>
      <c r="C1435" s="2" t="s">
        <v>9652</v>
      </c>
      <c r="D1435" s="2" t="s">
        <v>9653</v>
      </c>
      <c r="E1435" s="2" t="s">
        <v>26</v>
      </c>
      <c r="F1435" s="2" t="s">
        <v>7</v>
      </c>
      <c r="G1435" s="4">
        <v>43606</v>
      </c>
      <c r="H1435" s="2">
        <v>995000</v>
      </c>
      <c r="I1435" s="2">
        <v>51146.41</v>
      </c>
    </row>
    <row r="1436" spans="1:9" x14ac:dyDescent="0.25">
      <c r="A1436" s="2" t="s">
        <v>3993</v>
      </c>
      <c r="B1436" s="2" t="s">
        <v>3992</v>
      </c>
      <c r="C1436" s="2" t="s">
        <v>3946</v>
      </c>
      <c r="D1436" s="2" t="s">
        <v>3947</v>
      </c>
      <c r="E1436" s="2" t="s">
        <v>26</v>
      </c>
      <c r="F1436" s="2" t="s">
        <v>7</v>
      </c>
      <c r="G1436" s="4">
        <v>43712</v>
      </c>
      <c r="H1436" s="2">
        <v>2940000</v>
      </c>
      <c r="I1436" s="2">
        <v>173443.95869999999</v>
      </c>
    </row>
    <row r="1437" spans="1:9" x14ac:dyDescent="0.25">
      <c r="A1437" s="2" t="s">
        <v>8899</v>
      </c>
      <c r="B1437" s="2" t="s">
        <v>8898</v>
      </c>
      <c r="C1437" s="2" t="s">
        <v>8900</v>
      </c>
      <c r="D1437" s="2" t="s">
        <v>8901</v>
      </c>
      <c r="E1437" s="2" t="s">
        <v>26</v>
      </c>
      <c r="F1437" s="2" t="s">
        <v>7</v>
      </c>
      <c r="G1437" s="4">
        <v>43633</v>
      </c>
      <c r="H1437" s="2">
        <v>3260000</v>
      </c>
      <c r="I1437" s="2">
        <v>197646.8659</v>
      </c>
    </row>
    <row r="1438" spans="1:9" x14ac:dyDescent="0.25">
      <c r="A1438" s="2" t="s">
        <v>4140</v>
      </c>
      <c r="B1438" s="2" t="s">
        <v>4138</v>
      </c>
      <c r="C1438" s="2" t="s">
        <v>4142</v>
      </c>
      <c r="D1438" s="2" t="s">
        <v>4143</v>
      </c>
      <c r="E1438" s="2" t="s">
        <v>26</v>
      </c>
      <c r="F1438" s="2" t="s">
        <v>7</v>
      </c>
      <c r="G1438" s="4">
        <v>43727</v>
      </c>
      <c r="H1438" s="2">
        <v>944100</v>
      </c>
      <c r="I1438" s="2">
        <v>47259.588100000001</v>
      </c>
    </row>
    <row r="1439" spans="1:9" x14ac:dyDescent="0.25">
      <c r="A1439" s="2" t="s">
        <v>2381</v>
      </c>
      <c r="B1439" s="2" t="s">
        <v>2380</v>
      </c>
      <c r="C1439" s="2" t="s">
        <v>2382</v>
      </c>
      <c r="D1439" s="2" t="s">
        <v>2383</v>
      </c>
      <c r="E1439" s="2" t="s">
        <v>26</v>
      </c>
      <c r="F1439" s="2" t="s">
        <v>7</v>
      </c>
      <c r="G1439" s="4">
        <v>43616</v>
      </c>
      <c r="H1439" s="2">
        <v>1903577</v>
      </c>
      <c r="I1439" s="2">
        <v>198986.0828</v>
      </c>
    </row>
    <row r="1440" spans="1:9" x14ac:dyDescent="0.25">
      <c r="A1440" s="2" t="s">
        <v>11202</v>
      </c>
      <c r="B1440" s="2" t="s">
        <v>11201</v>
      </c>
      <c r="C1440" s="2" t="s">
        <v>11203</v>
      </c>
      <c r="D1440" s="2" t="s">
        <v>11204</v>
      </c>
      <c r="E1440" s="2" t="s">
        <v>26</v>
      </c>
      <c r="F1440" s="2" t="s">
        <v>7</v>
      </c>
      <c r="G1440" s="4">
        <v>43635</v>
      </c>
      <c r="H1440" s="2">
        <v>2780000</v>
      </c>
      <c r="I1440" s="2">
        <v>176095.826</v>
      </c>
    </row>
    <row r="1441" spans="1:9" x14ac:dyDescent="0.25">
      <c r="A1441" s="2" t="s">
        <v>1244</v>
      </c>
      <c r="B1441" s="2" t="s">
        <v>1243</v>
      </c>
      <c r="C1441" s="2" t="s">
        <v>1245</v>
      </c>
      <c r="D1441" s="2" t="s">
        <v>1246</v>
      </c>
      <c r="E1441" s="2" t="s">
        <v>26</v>
      </c>
      <c r="F1441" s="2" t="s">
        <v>7</v>
      </c>
      <c r="G1441" s="4">
        <v>43612</v>
      </c>
      <c r="H1441" s="2">
        <v>567500</v>
      </c>
      <c r="I1441" s="2">
        <v>32434.306499999999</v>
      </c>
    </row>
    <row r="1442" spans="1:9" x14ac:dyDescent="0.25">
      <c r="A1442" s="2" t="s">
        <v>790</v>
      </c>
      <c r="B1442" s="2" t="s">
        <v>789</v>
      </c>
      <c r="C1442" s="2" t="s">
        <v>791</v>
      </c>
      <c r="D1442" s="2" t="s">
        <v>792</v>
      </c>
      <c r="E1442" s="2" t="s">
        <v>26</v>
      </c>
      <c r="F1442" s="2" t="s">
        <v>7</v>
      </c>
      <c r="G1442" s="4">
        <v>43615</v>
      </c>
      <c r="H1442" s="2">
        <v>2320000</v>
      </c>
      <c r="I1442" s="2">
        <v>88553.180399999997</v>
      </c>
    </row>
    <row r="1443" spans="1:9" x14ac:dyDescent="0.25">
      <c r="A1443" s="2" t="s">
        <v>7312</v>
      </c>
      <c r="B1443" s="2" t="s">
        <v>7310</v>
      </c>
      <c r="C1443" s="2" t="s">
        <v>7314</v>
      </c>
      <c r="D1443" s="2" t="s">
        <v>7315</v>
      </c>
      <c r="E1443" s="2" t="s">
        <v>26</v>
      </c>
      <c r="F1443" s="2" t="s">
        <v>7</v>
      </c>
      <c r="G1443" s="4">
        <v>43633</v>
      </c>
      <c r="H1443" s="2">
        <v>2628000</v>
      </c>
      <c r="I1443" s="2">
        <v>119305.20299999999</v>
      </c>
    </row>
    <row r="1444" spans="1:9" x14ac:dyDescent="0.25">
      <c r="A1444" s="2" t="s">
        <v>11515</v>
      </c>
      <c r="B1444" s="2" t="s">
        <v>11513</v>
      </c>
      <c r="C1444" s="2" t="s">
        <v>11516</v>
      </c>
      <c r="D1444" s="2" t="s">
        <v>11517</v>
      </c>
      <c r="E1444" s="2" t="s">
        <v>26</v>
      </c>
      <c r="F1444" s="2" t="s">
        <v>7</v>
      </c>
      <c r="G1444" s="4">
        <v>43657</v>
      </c>
      <c r="H1444" s="2">
        <v>950000</v>
      </c>
      <c r="I1444" s="2">
        <v>68918.464200000002</v>
      </c>
    </row>
    <row r="1445" spans="1:9" x14ac:dyDescent="0.25">
      <c r="A1445" s="2" t="s">
        <v>2213</v>
      </c>
      <c r="B1445" s="2" t="s">
        <v>2212</v>
      </c>
      <c r="C1445" s="2" t="s">
        <v>2214</v>
      </c>
      <c r="D1445" s="2" t="s">
        <v>2215</v>
      </c>
      <c r="E1445" s="2" t="s">
        <v>26</v>
      </c>
      <c r="F1445" s="2" t="s">
        <v>7</v>
      </c>
      <c r="G1445" s="4">
        <v>43629</v>
      </c>
      <c r="H1445" s="2">
        <v>950000</v>
      </c>
      <c r="I1445" s="2">
        <v>122358.6685</v>
      </c>
    </row>
    <row r="1446" spans="1:9" x14ac:dyDescent="0.25">
      <c r="A1446" s="2" t="s">
        <v>9471</v>
      </c>
      <c r="B1446" s="2" t="s">
        <v>9469</v>
      </c>
      <c r="C1446" s="2" t="s">
        <v>9472</v>
      </c>
      <c r="D1446" s="2" t="s">
        <v>9473</v>
      </c>
      <c r="E1446" s="2" t="s">
        <v>26</v>
      </c>
      <c r="F1446" s="2" t="s">
        <v>7</v>
      </c>
      <c r="G1446" s="4">
        <v>43650</v>
      </c>
      <c r="H1446" s="2">
        <v>1568000</v>
      </c>
      <c r="I1446" s="2">
        <v>124028.45819999999</v>
      </c>
    </row>
    <row r="1447" spans="1:9" x14ac:dyDescent="0.25">
      <c r="A1447" s="2" t="s">
        <v>5183</v>
      </c>
      <c r="B1447" s="2" t="s">
        <v>5182</v>
      </c>
      <c r="C1447" s="2" t="s">
        <v>5184</v>
      </c>
      <c r="D1447" s="2" t="s">
        <v>5185</v>
      </c>
      <c r="E1447" s="2" t="s">
        <v>26</v>
      </c>
      <c r="F1447" s="2" t="s">
        <v>7</v>
      </c>
      <c r="G1447" s="4">
        <v>43650</v>
      </c>
      <c r="H1447" s="2">
        <v>3100000</v>
      </c>
      <c r="I1447" s="2">
        <v>484193.63549999997</v>
      </c>
    </row>
    <row r="1448" spans="1:9" x14ac:dyDescent="0.25">
      <c r="A1448" s="2" t="s">
        <v>7608</v>
      </c>
      <c r="B1448" s="2" t="s">
        <v>7605</v>
      </c>
      <c r="C1448" s="2" t="s">
        <v>7612</v>
      </c>
      <c r="D1448" s="2" t="s">
        <v>7613</v>
      </c>
      <c r="E1448" s="2" t="s">
        <v>26</v>
      </c>
      <c r="F1448" s="2" t="s">
        <v>7</v>
      </c>
      <c r="G1448" s="4">
        <v>43629</v>
      </c>
      <c r="H1448" s="2">
        <v>3470100</v>
      </c>
      <c r="I1448" s="2">
        <v>243843.01949999999</v>
      </c>
    </row>
    <row r="1449" spans="1:9" x14ac:dyDescent="0.25">
      <c r="A1449" s="2" t="s">
        <v>4350</v>
      </c>
      <c r="B1449" s="2" t="s">
        <v>4348</v>
      </c>
      <c r="C1449" s="2" t="s">
        <v>4353</v>
      </c>
      <c r="D1449" s="2" t="s">
        <v>4354</v>
      </c>
      <c r="E1449" s="2" t="s">
        <v>26</v>
      </c>
      <c r="F1449" s="2" t="s">
        <v>7</v>
      </c>
      <c r="G1449" s="4">
        <v>43615</v>
      </c>
      <c r="H1449" s="2">
        <v>2750000</v>
      </c>
      <c r="I1449" s="2">
        <v>167419.68659999999</v>
      </c>
    </row>
    <row r="1450" spans="1:9" x14ac:dyDescent="0.25">
      <c r="A1450" s="2" t="s">
        <v>4349</v>
      </c>
      <c r="B1450" s="2" t="s">
        <v>4347</v>
      </c>
      <c r="C1450" s="2" t="s">
        <v>4351</v>
      </c>
      <c r="D1450" s="2" t="s">
        <v>4352</v>
      </c>
      <c r="E1450" s="2" t="s">
        <v>26</v>
      </c>
      <c r="F1450" s="2" t="s">
        <v>7</v>
      </c>
      <c r="G1450" s="4">
        <v>43668</v>
      </c>
      <c r="H1450" s="2">
        <v>4197875</v>
      </c>
      <c r="I1450" s="2">
        <v>320931.51819999999</v>
      </c>
    </row>
    <row r="1451" spans="1:9" x14ac:dyDescent="0.25">
      <c r="A1451" s="2" t="s">
        <v>2659</v>
      </c>
      <c r="B1451" s="2" t="s">
        <v>2658</v>
      </c>
      <c r="C1451" s="2" t="s">
        <v>2660</v>
      </c>
      <c r="D1451" s="2" t="s">
        <v>2661</v>
      </c>
      <c r="E1451" s="2" t="s">
        <v>26</v>
      </c>
      <c r="F1451" s="2" t="s">
        <v>7</v>
      </c>
      <c r="G1451" s="4">
        <v>43592</v>
      </c>
      <c r="H1451" s="2">
        <v>600000</v>
      </c>
      <c r="I1451" s="2">
        <v>36095.135199999997</v>
      </c>
    </row>
    <row r="1452" spans="1:9" x14ac:dyDescent="0.25">
      <c r="A1452" s="2" t="s">
        <v>172</v>
      </c>
      <c r="B1452" s="2" t="s">
        <v>171</v>
      </c>
      <c r="C1452" s="2" t="s">
        <v>173</v>
      </c>
      <c r="D1452" s="2" t="s">
        <v>174</v>
      </c>
      <c r="E1452" s="2" t="s">
        <v>26</v>
      </c>
      <c r="F1452" s="2" t="s">
        <v>7</v>
      </c>
      <c r="G1452" s="4">
        <v>43592</v>
      </c>
      <c r="H1452" s="2">
        <v>1506000</v>
      </c>
      <c r="I1452" s="2">
        <v>111590.1087</v>
      </c>
    </row>
    <row r="1453" spans="1:9" x14ac:dyDescent="0.25">
      <c r="A1453" s="2" t="s">
        <v>1299</v>
      </c>
      <c r="B1453" s="2" t="s">
        <v>1297</v>
      </c>
      <c r="C1453" s="2" t="s">
        <v>1269</v>
      </c>
      <c r="D1453" s="2" t="s">
        <v>1270</v>
      </c>
      <c r="E1453" s="2" t="s">
        <v>26</v>
      </c>
      <c r="F1453" s="2" t="s">
        <v>7</v>
      </c>
      <c r="G1453" s="4">
        <v>43612</v>
      </c>
      <c r="H1453" s="2">
        <v>1980700</v>
      </c>
      <c r="I1453" s="2">
        <v>124228.80560000001</v>
      </c>
    </row>
    <row r="1454" spans="1:9" x14ac:dyDescent="0.25">
      <c r="A1454" s="2" t="s">
        <v>5224</v>
      </c>
      <c r="B1454" s="2" t="s">
        <v>5221</v>
      </c>
      <c r="C1454" s="2" t="s">
        <v>5228</v>
      </c>
      <c r="D1454" s="2" t="s">
        <v>5229</v>
      </c>
      <c r="E1454" s="2" t="s">
        <v>26</v>
      </c>
      <c r="F1454" s="2" t="s">
        <v>7</v>
      </c>
      <c r="G1454" s="4">
        <v>43748</v>
      </c>
      <c r="H1454" s="2">
        <v>43000</v>
      </c>
      <c r="I1454" s="2">
        <v>3315.6381999999999</v>
      </c>
    </row>
    <row r="1455" spans="1:9" x14ac:dyDescent="0.25">
      <c r="A1455" s="2" t="s">
        <v>7134</v>
      </c>
      <c r="B1455" s="2" t="s">
        <v>7131</v>
      </c>
      <c r="C1455" s="2" t="s">
        <v>7138</v>
      </c>
      <c r="D1455" s="2" t="s">
        <v>7139</v>
      </c>
      <c r="E1455" s="2" t="s">
        <v>26</v>
      </c>
      <c r="F1455" s="2" t="s">
        <v>7</v>
      </c>
      <c r="G1455" s="4">
        <v>43594</v>
      </c>
      <c r="H1455" s="2">
        <v>486364</v>
      </c>
      <c r="I1455" s="2">
        <v>46281.377999999997</v>
      </c>
    </row>
    <row r="1456" spans="1:9" x14ac:dyDescent="0.25">
      <c r="A1456" s="2" t="s">
        <v>10934</v>
      </c>
      <c r="B1456" s="2" t="s">
        <v>10933</v>
      </c>
      <c r="C1456" s="2" t="s">
        <v>10935</v>
      </c>
      <c r="D1456" s="2" t="s">
        <v>10936</v>
      </c>
      <c r="E1456" s="2" t="s">
        <v>26</v>
      </c>
      <c r="F1456" s="2" t="s">
        <v>7</v>
      </c>
      <c r="G1456" s="4">
        <v>43650</v>
      </c>
      <c r="H1456" s="2">
        <v>1399000</v>
      </c>
      <c r="I1456" s="2">
        <v>87136.895199999999</v>
      </c>
    </row>
    <row r="1457" spans="1:9" x14ac:dyDescent="0.25">
      <c r="A1457" s="2" t="s">
        <v>2261</v>
      </c>
      <c r="B1457" s="2" t="s">
        <v>2260</v>
      </c>
      <c r="C1457" s="2" t="s">
        <v>2230</v>
      </c>
      <c r="D1457" s="2" t="s">
        <v>2231</v>
      </c>
      <c r="E1457" s="2" t="s">
        <v>26</v>
      </c>
      <c r="F1457" s="2" t="s">
        <v>7</v>
      </c>
      <c r="G1457" s="4">
        <v>43699</v>
      </c>
      <c r="H1457" s="2">
        <v>5100000</v>
      </c>
      <c r="I1457" s="2">
        <v>386183.47859999997</v>
      </c>
    </row>
    <row r="1458" spans="1:9" x14ac:dyDescent="0.25">
      <c r="A1458" s="2" t="s">
        <v>8986</v>
      </c>
      <c r="B1458" s="2" t="s">
        <v>8984</v>
      </c>
      <c r="C1458" s="2" t="s">
        <v>8989</v>
      </c>
      <c r="D1458" s="2" t="s">
        <v>8990</v>
      </c>
      <c r="E1458" s="2" t="s">
        <v>26</v>
      </c>
      <c r="F1458" s="2" t="s">
        <v>7</v>
      </c>
      <c r="G1458" s="4">
        <v>43782</v>
      </c>
      <c r="H1458" s="2">
        <v>1875000</v>
      </c>
      <c r="I1458" s="2">
        <v>153162.1225</v>
      </c>
    </row>
    <row r="1459" spans="1:9" x14ac:dyDescent="0.25">
      <c r="A1459" s="2" t="s">
        <v>7304</v>
      </c>
      <c r="B1459" s="2" t="s">
        <v>7302</v>
      </c>
      <c r="C1459" s="2" t="s">
        <v>7306</v>
      </c>
      <c r="D1459" s="2" t="s">
        <v>7307</v>
      </c>
      <c r="E1459" s="2" t="s">
        <v>26</v>
      </c>
      <c r="F1459" s="2" t="s">
        <v>7</v>
      </c>
      <c r="G1459" s="4">
        <v>43801</v>
      </c>
      <c r="H1459" s="2">
        <v>1214925</v>
      </c>
      <c r="I1459" s="2">
        <v>54012.942600000002</v>
      </c>
    </row>
    <row r="1460" spans="1:9" x14ac:dyDescent="0.25">
      <c r="A1460" s="2" t="s">
        <v>5223</v>
      </c>
      <c r="B1460" s="2" t="s">
        <v>5220</v>
      </c>
      <c r="C1460" s="2" t="s">
        <v>5226</v>
      </c>
      <c r="D1460" s="2" t="s">
        <v>5227</v>
      </c>
      <c r="E1460" s="2" t="s">
        <v>26</v>
      </c>
      <c r="F1460" s="2" t="s">
        <v>7</v>
      </c>
      <c r="G1460" s="4">
        <v>43585</v>
      </c>
      <c r="H1460" s="2">
        <v>925000</v>
      </c>
      <c r="I1460" s="2">
        <v>64083.3776</v>
      </c>
    </row>
    <row r="1461" spans="1:9" x14ac:dyDescent="0.25">
      <c r="A1461" s="2" t="s">
        <v>7305</v>
      </c>
      <c r="B1461" s="2" t="s">
        <v>7303</v>
      </c>
      <c r="C1461" s="2" t="s">
        <v>7308</v>
      </c>
      <c r="D1461" s="2" t="s">
        <v>7309</v>
      </c>
      <c r="E1461" s="2" t="s">
        <v>26</v>
      </c>
      <c r="F1461" s="2" t="s">
        <v>7</v>
      </c>
      <c r="G1461" s="4">
        <v>43629</v>
      </c>
      <c r="H1461" s="2">
        <v>3020000</v>
      </c>
      <c r="I1461" s="2">
        <v>302801.0429</v>
      </c>
    </row>
    <row r="1462" spans="1:9" x14ac:dyDescent="0.25">
      <c r="A1462" s="2" t="s">
        <v>10938</v>
      </c>
      <c r="B1462" s="2" t="s">
        <v>10937</v>
      </c>
      <c r="C1462" s="2" t="s">
        <v>10939</v>
      </c>
      <c r="D1462" s="2" t="s">
        <v>10940</v>
      </c>
      <c r="E1462" s="2" t="s">
        <v>26</v>
      </c>
      <c r="F1462" s="2" t="s">
        <v>7</v>
      </c>
      <c r="G1462" s="4">
        <v>43649</v>
      </c>
      <c r="H1462" s="2">
        <v>250000</v>
      </c>
      <c r="I1462" s="2">
        <v>15004.065199999999</v>
      </c>
    </row>
    <row r="1463" spans="1:9" x14ac:dyDescent="0.25">
      <c r="A1463" s="2" t="s">
        <v>1002</v>
      </c>
      <c r="B1463" s="2" t="s">
        <v>1000</v>
      </c>
      <c r="C1463" s="2" t="s">
        <v>1003</v>
      </c>
      <c r="D1463" s="2" t="s">
        <v>1004</v>
      </c>
      <c r="E1463" s="2" t="s">
        <v>26</v>
      </c>
      <c r="F1463" s="2" t="s">
        <v>7</v>
      </c>
      <c r="G1463" s="4">
        <v>43650</v>
      </c>
      <c r="H1463" s="2">
        <v>2900000</v>
      </c>
      <c r="I1463" s="2">
        <v>298035.56030000001</v>
      </c>
    </row>
    <row r="1464" spans="1:9" x14ac:dyDescent="0.25">
      <c r="A1464" s="2" t="s">
        <v>7133</v>
      </c>
      <c r="B1464" s="2" t="s">
        <v>7130</v>
      </c>
      <c r="C1464" s="2" t="s">
        <v>7136</v>
      </c>
      <c r="D1464" s="2" t="s">
        <v>7137</v>
      </c>
      <c r="E1464" s="2" t="s">
        <v>26</v>
      </c>
      <c r="F1464" s="2" t="s">
        <v>7</v>
      </c>
      <c r="G1464" s="4">
        <v>43770</v>
      </c>
      <c r="H1464" s="2">
        <v>1435000</v>
      </c>
      <c r="I1464" s="2">
        <v>114473.04429999999</v>
      </c>
    </row>
    <row r="1465" spans="1:9" x14ac:dyDescent="0.25">
      <c r="A1465" s="2" t="s">
        <v>8254</v>
      </c>
      <c r="B1465" s="2" t="s">
        <v>8252</v>
      </c>
      <c r="C1465" s="2" t="s">
        <v>8256</v>
      </c>
      <c r="D1465" s="2" t="s">
        <v>8257</v>
      </c>
      <c r="E1465" s="2" t="s">
        <v>26</v>
      </c>
      <c r="F1465" s="2" t="s">
        <v>7</v>
      </c>
      <c r="G1465" s="4">
        <v>43734</v>
      </c>
      <c r="H1465" s="2">
        <v>1162000</v>
      </c>
      <c r="I1465" s="2">
        <v>90747.748800000001</v>
      </c>
    </row>
    <row r="1466" spans="1:9" x14ac:dyDescent="0.25">
      <c r="A1466" s="2" t="s">
        <v>8813</v>
      </c>
      <c r="B1466" s="2" t="s">
        <v>8811</v>
      </c>
      <c r="C1466" s="2" t="s">
        <v>8786</v>
      </c>
      <c r="D1466" s="2" t="s">
        <v>8787</v>
      </c>
      <c r="E1466" s="2" t="s">
        <v>26</v>
      </c>
      <c r="F1466" s="2" t="s">
        <v>7</v>
      </c>
      <c r="G1466" s="4">
        <v>43798</v>
      </c>
      <c r="H1466" s="2">
        <v>2450000</v>
      </c>
      <c r="I1466" s="2">
        <v>101034.5827</v>
      </c>
    </row>
    <row r="1467" spans="1:9" x14ac:dyDescent="0.25">
      <c r="A1467" s="2" t="s">
        <v>4761</v>
      </c>
      <c r="B1467" s="2" t="s">
        <v>4759</v>
      </c>
      <c r="C1467" s="2" t="s">
        <v>4762</v>
      </c>
      <c r="D1467" s="2" t="s">
        <v>4763</v>
      </c>
      <c r="E1467" s="2" t="s">
        <v>26</v>
      </c>
      <c r="F1467" s="2" t="s">
        <v>7</v>
      </c>
      <c r="G1467" s="4">
        <v>43622</v>
      </c>
      <c r="H1467" s="2">
        <v>4471800</v>
      </c>
      <c r="I1467" s="2">
        <v>278609.53399999999</v>
      </c>
    </row>
    <row r="1468" spans="1:9" x14ac:dyDescent="0.25">
      <c r="A1468" s="2" t="s">
        <v>2136</v>
      </c>
      <c r="B1468" s="2" t="s">
        <v>2131</v>
      </c>
      <c r="C1468" s="2" t="s">
        <v>2138</v>
      </c>
      <c r="D1468" s="2" t="s">
        <v>2139</v>
      </c>
      <c r="E1468" s="2" t="s">
        <v>26</v>
      </c>
      <c r="F1468" s="2" t="s">
        <v>7</v>
      </c>
      <c r="G1468" s="4">
        <v>43699</v>
      </c>
      <c r="H1468" s="2">
        <v>735657</v>
      </c>
      <c r="I1468" s="2">
        <v>57052.3747</v>
      </c>
    </row>
    <row r="1469" spans="1:9" x14ac:dyDescent="0.25">
      <c r="A1469" s="2" t="s">
        <v>4299</v>
      </c>
      <c r="B1469" s="2" t="s">
        <v>4296</v>
      </c>
      <c r="C1469" s="2" t="s">
        <v>4180</v>
      </c>
      <c r="D1469" s="2" t="s">
        <v>4181</v>
      </c>
      <c r="E1469" s="2" t="s">
        <v>26</v>
      </c>
      <c r="F1469" s="2" t="s">
        <v>591</v>
      </c>
      <c r="G1469" s="4">
        <v>43635</v>
      </c>
      <c r="H1469" s="2">
        <v>3414180</v>
      </c>
    </row>
    <row r="1470" spans="1:9" x14ac:dyDescent="0.25">
      <c r="A1470" s="2" t="s">
        <v>9838</v>
      </c>
      <c r="B1470" s="2" t="s">
        <v>9836</v>
      </c>
      <c r="C1470" s="2" t="s">
        <v>9840</v>
      </c>
      <c r="D1470" s="2" t="s">
        <v>9841</v>
      </c>
      <c r="E1470" s="2" t="s">
        <v>26</v>
      </c>
      <c r="F1470" s="2" t="s">
        <v>7</v>
      </c>
      <c r="G1470" s="4">
        <v>43633</v>
      </c>
      <c r="H1470" s="2">
        <v>1350000</v>
      </c>
      <c r="I1470" s="2">
        <v>119744.8841</v>
      </c>
    </row>
    <row r="1471" spans="1:9" x14ac:dyDescent="0.25">
      <c r="A1471" s="2" t="s">
        <v>8812</v>
      </c>
      <c r="B1471" s="2" t="s">
        <v>8810</v>
      </c>
      <c r="C1471" s="2" t="s">
        <v>8742</v>
      </c>
      <c r="D1471" s="2" t="s">
        <v>8743</v>
      </c>
      <c r="E1471" s="2" t="s">
        <v>26</v>
      </c>
      <c r="F1471" s="2" t="s">
        <v>7</v>
      </c>
      <c r="G1471" s="4">
        <v>43650</v>
      </c>
      <c r="H1471" s="2">
        <v>4238000</v>
      </c>
      <c r="I1471" s="2">
        <v>408973.89110000001</v>
      </c>
    </row>
    <row r="1472" spans="1:9" x14ac:dyDescent="0.25">
      <c r="A1472" s="2" t="s">
        <v>8487</v>
      </c>
      <c r="B1472" s="2" t="s">
        <v>8483</v>
      </c>
      <c r="C1472" s="2" t="s">
        <v>8491</v>
      </c>
      <c r="D1472" s="2" t="s">
        <v>8492</v>
      </c>
      <c r="E1472" s="2" t="s">
        <v>26</v>
      </c>
      <c r="F1472" s="2" t="s">
        <v>7</v>
      </c>
      <c r="G1472" s="4">
        <v>43740</v>
      </c>
      <c r="H1472" s="2">
        <v>4180500</v>
      </c>
      <c r="I1472" s="2">
        <v>457636.45809999999</v>
      </c>
    </row>
    <row r="1473" spans="1:9" x14ac:dyDescent="0.25">
      <c r="A1473" s="2" t="s">
        <v>11041</v>
      </c>
      <c r="B1473" s="2" t="s">
        <v>11039</v>
      </c>
      <c r="C1473" s="2" t="s">
        <v>11043</v>
      </c>
      <c r="D1473" s="2" t="s">
        <v>11044</v>
      </c>
      <c r="E1473" s="2" t="s">
        <v>26</v>
      </c>
      <c r="F1473" s="2" t="s">
        <v>591</v>
      </c>
      <c r="G1473" s="4">
        <v>43642</v>
      </c>
      <c r="H1473" s="2">
        <v>718100</v>
      </c>
    </row>
    <row r="1474" spans="1:9" x14ac:dyDescent="0.25">
      <c r="A1474" s="2" t="s">
        <v>8583</v>
      </c>
      <c r="B1474" s="2" t="s">
        <v>8579</v>
      </c>
      <c r="C1474" s="2" t="s">
        <v>8588</v>
      </c>
      <c r="D1474" s="2" t="s">
        <v>8589</v>
      </c>
      <c r="E1474" s="2" t="s">
        <v>26</v>
      </c>
      <c r="F1474" s="2" t="s">
        <v>7</v>
      </c>
      <c r="G1474" s="4">
        <v>43718</v>
      </c>
      <c r="H1474" s="2">
        <v>900000</v>
      </c>
      <c r="I1474" s="2">
        <v>63264.712099999997</v>
      </c>
    </row>
    <row r="1475" spans="1:9" x14ac:dyDescent="0.25">
      <c r="A1475" s="2" t="s">
        <v>9648</v>
      </c>
      <c r="B1475" s="2" t="s">
        <v>9646</v>
      </c>
      <c r="C1475" s="2" t="s">
        <v>9650</v>
      </c>
      <c r="D1475" s="2" t="s">
        <v>9651</v>
      </c>
      <c r="E1475" s="2" t="s">
        <v>26</v>
      </c>
      <c r="F1475" s="2" t="s">
        <v>7</v>
      </c>
      <c r="G1475" s="4">
        <v>43636</v>
      </c>
      <c r="H1475" s="2">
        <v>3537787</v>
      </c>
      <c r="I1475" s="2">
        <v>298919.41330000001</v>
      </c>
    </row>
    <row r="1476" spans="1:9" x14ac:dyDescent="0.25">
      <c r="A1476" s="2" t="s">
        <v>2135</v>
      </c>
      <c r="B1476" s="2" t="s">
        <v>2130</v>
      </c>
      <c r="C1476" s="2" t="s">
        <v>2140</v>
      </c>
      <c r="D1476" s="2" t="s">
        <v>2141</v>
      </c>
      <c r="E1476" s="2" t="s">
        <v>26</v>
      </c>
      <c r="F1476" s="2" t="s">
        <v>7</v>
      </c>
      <c r="G1476" s="4">
        <v>43579</v>
      </c>
      <c r="H1476" s="2">
        <v>1780000</v>
      </c>
      <c r="I1476" s="2">
        <v>125987.6459</v>
      </c>
    </row>
    <row r="1477" spans="1:9" x14ac:dyDescent="0.25">
      <c r="A1477" s="2" t="s">
        <v>8985</v>
      </c>
      <c r="B1477" s="2" t="s">
        <v>8983</v>
      </c>
      <c r="C1477" s="2" t="s">
        <v>8987</v>
      </c>
      <c r="D1477" s="2" t="s">
        <v>8988</v>
      </c>
      <c r="E1477" s="2" t="s">
        <v>26</v>
      </c>
      <c r="F1477" s="2" t="s">
        <v>7</v>
      </c>
      <c r="G1477" s="4">
        <v>43592</v>
      </c>
      <c r="H1477" s="2">
        <v>1111294.5</v>
      </c>
      <c r="I1477" s="2">
        <v>68039.638500000001</v>
      </c>
    </row>
    <row r="1478" spans="1:9" x14ac:dyDescent="0.25">
      <c r="A1478" s="2" t="s">
        <v>11629</v>
      </c>
      <c r="B1478" s="2" t="s">
        <v>11628</v>
      </c>
      <c r="C1478" s="2" t="s">
        <v>8588</v>
      </c>
      <c r="D1478" s="2" t="s">
        <v>11630</v>
      </c>
      <c r="E1478" s="2" t="s">
        <v>26</v>
      </c>
      <c r="F1478" s="2" t="s">
        <v>7</v>
      </c>
      <c r="G1478" s="4">
        <v>43718</v>
      </c>
      <c r="H1478" s="2">
        <v>1050000</v>
      </c>
      <c r="I1478" s="2">
        <v>56079.225899999998</v>
      </c>
    </row>
    <row r="1479" spans="1:9" x14ac:dyDescent="0.25">
      <c r="A1479" s="2" t="s">
        <v>3418</v>
      </c>
      <c r="B1479" s="2" t="s">
        <v>3416</v>
      </c>
      <c r="C1479" s="2" t="s">
        <v>3419</v>
      </c>
      <c r="D1479" s="2" t="s">
        <v>3420</v>
      </c>
      <c r="E1479" s="2" t="s">
        <v>26</v>
      </c>
      <c r="F1479" s="2" t="s">
        <v>7</v>
      </c>
      <c r="G1479" s="4">
        <v>43698</v>
      </c>
      <c r="H1479" s="2">
        <v>4590000</v>
      </c>
      <c r="I1479" s="2">
        <v>272432.58809999999</v>
      </c>
    </row>
    <row r="1480" spans="1:9" x14ac:dyDescent="0.25">
      <c r="A1480" s="2" t="s">
        <v>10338</v>
      </c>
      <c r="B1480" s="2" t="s">
        <v>10337</v>
      </c>
      <c r="C1480" s="2" t="s">
        <v>10223</v>
      </c>
      <c r="D1480" s="2" t="s">
        <v>10224</v>
      </c>
      <c r="E1480" s="2" t="s">
        <v>26</v>
      </c>
      <c r="F1480" s="2" t="s">
        <v>7</v>
      </c>
      <c r="G1480" s="4">
        <v>43616</v>
      </c>
      <c r="H1480" s="2">
        <v>1852500</v>
      </c>
      <c r="I1480" s="2">
        <v>177040.44589999999</v>
      </c>
    </row>
    <row r="1481" spans="1:9" x14ac:dyDescent="0.25">
      <c r="A1481" s="2" t="s">
        <v>1423</v>
      </c>
      <c r="B1481" s="2" t="s">
        <v>1420</v>
      </c>
      <c r="C1481" s="2" t="s">
        <v>1426</v>
      </c>
      <c r="D1481" s="2" t="s">
        <v>1427</v>
      </c>
      <c r="E1481" s="2" t="s">
        <v>26</v>
      </c>
      <c r="F1481" s="2" t="s">
        <v>7</v>
      </c>
      <c r="G1481" s="4">
        <v>43649</v>
      </c>
      <c r="H1481" s="2">
        <v>400000</v>
      </c>
      <c r="I1481" s="2">
        <v>26004.547500000001</v>
      </c>
    </row>
    <row r="1482" spans="1:9" x14ac:dyDescent="0.25">
      <c r="A1482" s="2" t="s">
        <v>1635</v>
      </c>
      <c r="B1482" s="2" t="s">
        <v>1633</v>
      </c>
      <c r="C1482" s="2" t="s">
        <v>1638</v>
      </c>
      <c r="D1482" s="2" t="s">
        <v>1639</v>
      </c>
      <c r="E1482" s="2" t="s">
        <v>26</v>
      </c>
      <c r="F1482" s="2" t="s">
        <v>7</v>
      </c>
      <c r="G1482" s="4">
        <v>43655</v>
      </c>
      <c r="H1482" s="2">
        <v>3116839</v>
      </c>
      <c r="I1482" s="2">
        <v>183767.5148</v>
      </c>
    </row>
    <row r="1483" spans="1:9" x14ac:dyDescent="0.25">
      <c r="A1483" s="2" t="s">
        <v>5225</v>
      </c>
      <c r="B1483" s="2" t="s">
        <v>5222</v>
      </c>
      <c r="C1483" s="2" t="s">
        <v>5228</v>
      </c>
      <c r="D1483" s="2" t="s">
        <v>5229</v>
      </c>
      <c r="E1483" s="2" t="s">
        <v>26</v>
      </c>
      <c r="F1483" s="2" t="s">
        <v>7</v>
      </c>
      <c r="G1483" s="4">
        <v>43748</v>
      </c>
      <c r="H1483" s="2">
        <v>949000</v>
      </c>
      <c r="I1483" s="2">
        <v>73886.487899999993</v>
      </c>
    </row>
    <row r="1484" spans="1:9" x14ac:dyDescent="0.25">
      <c r="A1484" s="2" t="s">
        <v>8584</v>
      </c>
      <c r="B1484" s="2" t="s">
        <v>8580</v>
      </c>
      <c r="C1484" s="2" t="s">
        <v>8586</v>
      </c>
      <c r="D1484" s="2" t="s">
        <v>8587</v>
      </c>
      <c r="E1484" s="2" t="s">
        <v>26</v>
      </c>
      <c r="F1484" s="2" t="s">
        <v>7</v>
      </c>
      <c r="G1484" s="4">
        <v>43636</v>
      </c>
      <c r="H1484" s="2">
        <v>1381749</v>
      </c>
      <c r="I1484" s="2">
        <v>76336.121499999994</v>
      </c>
    </row>
    <row r="1485" spans="1:9" x14ac:dyDescent="0.25">
      <c r="A1485" s="2" t="s">
        <v>6223</v>
      </c>
      <c r="B1485" s="2" t="s">
        <v>6222</v>
      </c>
      <c r="C1485" s="2" t="s">
        <v>6224</v>
      </c>
      <c r="D1485" s="2" t="s">
        <v>6225</v>
      </c>
      <c r="E1485" s="2" t="s">
        <v>26</v>
      </c>
      <c r="F1485" s="2" t="s">
        <v>7</v>
      </c>
      <c r="G1485" s="4">
        <v>43774</v>
      </c>
      <c r="H1485" s="2">
        <v>1240000</v>
      </c>
      <c r="I1485" s="2">
        <v>65657.763399999996</v>
      </c>
    </row>
    <row r="1486" spans="1:9" x14ac:dyDescent="0.25">
      <c r="A1486" s="2" t="s">
        <v>2133</v>
      </c>
      <c r="B1486" s="2" t="s">
        <v>2128</v>
      </c>
      <c r="C1486" s="2" t="s">
        <v>2138</v>
      </c>
      <c r="D1486" s="2" t="s">
        <v>2139</v>
      </c>
      <c r="E1486" s="2" t="s">
        <v>26</v>
      </c>
      <c r="F1486" s="2" t="s">
        <v>7</v>
      </c>
      <c r="G1486" s="4">
        <v>43580</v>
      </c>
      <c r="H1486" s="2">
        <v>3118000</v>
      </c>
      <c r="I1486" s="2">
        <v>272478.0392</v>
      </c>
    </row>
    <row r="1487" spans="1:9" x14ac:dyDescent="0.25">
      <c r="A1487" s="2" t="s">
        <v>5559</v>
      </c>
      <c r="B1487" s="2" t="s">
        <v>5557</v>
      </c>
      <c r="C1487" s="2" t="s">
        <v>5562</v>
      </c>
      <c r="D1487" s="2" t="s">
        <v>5563</v>
      </c>
      <c r="E1487" s="2" t="s">
        <v>26</v>
      </c>
      <c r="F1487" s="2" t="s">
        <v>7</v>
      </c>
      <c r="G1487" s="4">
        <v>43635</v>
      </c>
      <c r="H1487" s="2">
        <v>380243</v>
      </c>
      <c r="I1487" s="2">
        <v>23507.817200000001</v>
      </c>
    </row>
    <row r="1488" spans="1:9" x14ac:dyDescent="0.25">
      <c r="A1488" s="2" t="s">
        <v>11042</v>
      </c>
      <c r="B1488" s="2" t="s">
        <v>11040</v>
      </c>
      <c r="C1488" s="2" t="s">
        <v>11005</v>
      </c>
      <c r="D1488" s="2" t="s">
        <v>11006</v>
      </c>
      <c r="E1488" s="2" t="s">
        <v>26</v>
      </c>
      <c r="F1488" s="2" t="s">
        <v>7</v>
      </c>
      <c r="G1488" s="4">
        <v>43580</v>
      </c>
      <c r="H1488" s="2">
        <v>4750000</v>
      </c>
      <c r="I1488" s="2">
        <v>171553.60750000001</v>
      </c>
    </row>
    <row r="1489" spans="1:9" x14ac:dyDescent="0.25">
      <c r="A1489" s="2" t="s">
        <v>6083</v>
      </c>
      <c r="B1489" s="2" t="s">
        <v>6082</v>
      </c>
      <c r="C1489" s="2" t="s">
        <v>6084</v>
      </c>
      <c r="D1489" s="2" t="s">
        <v>6085</v>
      </c>
      <c r="E1489" s="2" t="s">
        <v>26</v>
      </c>
      <c r="F1489" s="2" t="s">
        <v>7</v>
      </c>
      <c r="G1489" s="4">
        <v>43608</v>
      </c>
      <c r="H1489" s="2">
        <v>2879915.77</v>
      </c>
      <c r="I1489" s="2">
        <v>226756.1329</v>
      </c>
    </row>
    <row r="1490" spans="1:9" x14ac:dyDescent="0.25">
      <c r="A1490" s="2" t="s">
        <v>2819</v>
      </c>
      <c r="B1490" s="2" t="s">
        <v>2818</v>
      </c>
      <c r="C1490" s="2" t="s">
        <v>2820</v>
      </c>
      <c r="D1490" s="2" t="s">
        <v>2821</v>
      </c>
      <c r="E1490" s="2" t="s">
        <v>26</v>
      </c>
      <c r="F1490" s="2" t="s">
        <v>7</v>
      </c>
      <c r="G1490" s="4">
        <v>43628</v>
      </c>
      <c r="H1490" s="2">
        <v>5250000</v>
      </c>
      <c r="I1490" s="2">
        <v>686548.95490000001</v>
      </c>
    </row>
    <row r="1491" spans="1:9" x14ac:dyDescent="0.25">
      <c r="A1491" s="2" t="s">
        <v>1173</v>
      </c>
      <c r="B1491" s="2" t="s">
        <v>1170</v>
      </c>
      <c r="C1491" s="2" t="s">
        <v>1167</v>
      </c>
      <c r="D1491" s="2" t="s">
        <v>1168</v>
      </c>
      <c r="E1491" s="2" t="s">
        <v>26</v>
      </c>
      <c r="F1491" s="2" t="s">
        <v>7</v>
      </c>
      <c r="G1491" s="4">
        <v>43585</v>
      </c>
      <c r="H1491" s="2">
        <v>333810</v>
      </c>
      <c r="I1491" s="2">
        <v>31768.381000000001</v>
      </c>
    </row>
    <row r="1492" spans="1:9" x14ac:dyDescent="0.25">
      <c r="A1492" s="2" t="s">
        <v>2134</v>
      </c>
      <c r="B1492" s="2" t="s">
        <v>2129</v>
      </c>
      <c r="C1492" s="2" t="s">
        <v>2140</v>
      </c>
      <c r="D1492" s="2" t="s">
        <v>2141</v>
      </c>
      <c r="E1492" s="2" t="s">
        <v>26</v>
      </c>
      <c r="F1492" s="2" t="s">
        <v>7</v>
      </c>
      <c r="G1492" s="4">
        <v>43579</v>
      </c>
      <c r="H1492" s="2">
        <v>1950000</v>
      </c>
      <c r="I1492" s="2">
        <v>138142.33309999999</v>
      </c>
    </row>
    <row r="1493" spans="1:9" x14ac:dyDescent="0.25">
      <c r="A1493" s="2" t="s">
        <v>9839</v>
      </c>
      <c r="B1493" s="2" t="s">
        <v>9837</v>
      </c>
      <c r="C1493" s="2" t="s">
        <v>9039</v>
      </c>
      <c r="D1493" s="2" t="s">
        <v>9040</v>
      </c>
      <c r="E1493" s="2" t="s">
        <v>26</v>
      </c>
      <c r="F1493" s="2" t="s">
        <v>7</v>
      </c>
      <c r="G1493" s="4">
        <v>43594</v>
      </c>
      <c r="H1493" s="2">
        <v>4650000</v>
      </c>
      <c r="I1493" s="2">
        <v>275308.33069999999</v>
      </c>
    </row>
    <row r="1494" spans="1:9" x14ac:dyDescent="0.25">
      <c r="A1494" s="2" t="s">
        <v>77</v>
      </c>
      <c r="B1494" s="2" t="s">
        <v>76</v>
      </c>
      <c r="C1494" s="2" t="s">
        <v>78</v>
      </c>
      <c r="D1494" s="2" t="s">
        <v>79</v>
      </c>
      <c r="E1494" s="2" t="s">
        <v>26</v>
      </c>
      <c r="F1494" s="2" t="s">
        <v>7</v>
      </c>
      <c r="G1494" s="4">
        <v>43672</v>
      </c>
      <c r="H1494" s="2">
        <v>1025000</v>
      </c>
      <c r="I1494" s="2">
        <v>77319.086200000005</v>
      </c>
    </row>
    <row r="1495" spans="1:9" x14ac:dyDescent="0.25">
      <c r="A1495" s="2" t="s">
        <v>4760</v>
      </c>
      <c r="B1495" s="2" t="s">
        <v>4758</v>
      </c>
      <c r="C1495" s="2" t="s">
        <v>4762</v>
      </c>
      <c r="D1495" s="2" t="s">
        <v>4763</v>
      </c>
      <c r="E1495" s="2" t="s">
        <v>26</v>
      </c>
      <c r="F1495" s="2" t="s">
        <v>7</v>
      </c>
      <c r="G1495" s="4">
        <v>43622</v>
      </c>
      <c r="H1495" s="2">
        <v>5500000</v>
      </c>
      <c r="I1495" s="2">
        <v>344377.85019999999</v>
      </c>
    </row>
    <row r="1496" spans="1:9" x14ac:dyDescent="0.25">
      <c r="A1496" s="2" t="s">
        <v>8488</v>
      </c>
      <c r="B1496" s="2" t="s">
        <v>8484</v>
      </c>
      <c r="C1496" s="2" t="s">
        <v>8491</v>
      </c>
      <c r="D1496" s="2" t="s">
        <v>8492</v>
      </c>
      <c r="E1496" s="2" t="s">
        <v>26</v>
      </c>
      <c r="F1496" s="2" t="s">
        <v>7</v>
      </c>
      <c r="G1496" s="4">
        <v>43711</v>
      </c>
      <c r="H1496" s="2">
        <v>3148338</v>
      </c>
      <c r="I1496" s="2">
        <v>338539.15179999999</v>
      </c>
    </row>
    <row r="1497" spans="1:9" x14ac:dyDescent="0.25">
      <c r="A1497" s="2" t="s">
        <v>7607</v>
      </c>
      <c r="B1497" s="2" t="s">
        <v>7604</v>
      </c>
      <c r="C1497" s="2" t="s">
        <v>7610</v>
      </c>
      <c r="D1497" s="2" t="s">
        <v>7611</v>
      </c>
      <c r="E1497" s="2" t="s">
        <v>26</v>
      </c>
      <c r="F1497" s="2" t="s">
        <v>7</v>
      </c>
      <c r="G1497" s="4">
        <v>43613</v>
      </c>
      <c r="H1497" s="2">
        <v>8400000</v>
      </c>
      <c r="I1497" s="2">
        <v>644502.82519999996</v>
      </c>
    </row>
    <row r="1498" spans="1:9" x14ac:dyDescent="0.25">
      <c r="A1498" s="2" t="s">
        <v>9314</v>
      </c>
      <c r="B1498" s="2" t="s">
        <v>9313</v>
      </c>
      <c r="C1498" s="2" t="s">
        <v>9271</v>
      </c>
      <c r="D1498" s="2" t="s">
        <v>9272</v>
      </c>
      <c r="E1498" s="2" t="s">
        <v>26</v>
      </c>
      <c r="F1498" s="2" t="s">
        <v>7</v>
      </c>
      <c r="G1498" s="4">
        <v>43621</v>
      </c>
      <c r="H1498" s="2">
        <v>272540</v>
      </c>
      <c r="I1498" s="2">
        <v>17527.534599999999</v>
      </c>
    </row>
    <row r="1499" spans="1:9" x14ac:dyDescent="0.25">
      <c r="A1499" s="2" t="s">
        <v>3460</v>
      </c>
      <c r="B1499" s="2" t="s">
        <v>3458</v>
      </c>
      <c r="C1499" s="2" t="s">
        <v>3463</v>
      </c>
      <c r="D1499" s="2" t="s">
        <v>3464</v>
      </c>
      <c r="E1499" s="2" t="s">
        <v>26</v>
      </c>
      <c r="F1499" s="2" t="s">
        <v>7</v>
      </c>
      <c r="G1499" s="4">
        <v>43741</v>
      </c>
      <c r="H1499" s="2">
        <v>805000</v>
      </c>
      <c r="I1499" s="2">
        <v>32700.659500000002</v>
      </c>
    </row>
    <row r="1500" spans="1:9" x14ac:dyDescent="0.25">
      <c r="A1500" s="2" t="s">
        <v>5754</v>
      </c>
      <c r="B1500" s="2" t="s">
        <v>5751</v>
      </c>
      <c r="C1500" s="2" t="s">
        <v>5756</v>
      </c>
      <c r="D1500" s="2" t="s">
        <v>5757</v>
      </c>
      <c r="E1500" s="2" t="s">
        <v>26</v>
      </c>
      <c r="F1500" s="2" t="s">
        <v>7</v>
      </c>
      <c r="G1500" s="4">
        <v>43672</v>
      </c>
      <c r="H1500" s="2">
        <v>1350000</v>
      </c>
      <c r="I1500" s="2">
        <v>116653.7971</v>
      </c>
    </row>
    <row r="1501" spans="1:9" x14ac:dyDescent="0.25">
      <c r="A1501" s="2" t="s">
        <v>2565</v>
      </c>
      <c r="B1501" s="2" t="s">
        <v>2564</v>
      </c>
      <c r="C1501" s="2" t="s">
        <v>2566</v>
      </c>
      <c r="D1501" s="2" t="s">
        <v>2567</v>
      </c>
      <c r="E1501" s="2" t="s">
        <v>26</v>
      </c>
      <c r="F1501" s="2" t="s">
        <v>7</v>
      </c>
      <c r="G1501" s="4">
        <v>43644</v>
      </c>
      <c r="H1501" s="2">
        <v>1452000</v>
      </c>
      <c r="I1501" s="2">
        <v>91296.274900000004</v>
      </c>
    </row>
    <row r="1502" spans="1:9" x14ac:dyDescent="0.25">
      <c r="A1502" s="2" t="s">
        <v>5747</v>
      </c>
      <c r="B1502" s="2" t="s">
        <v>5746</v>
      </c>
      <c r="C1502" s="2" t="s">
        <v>5748</v>
      </c>
      <c r="D1502" s="2" t="s">
        <v>5749</v>
      </c>
      <c r="E1502" s="2" t="s">
        <v>26</v>
      </c>
      <c r="F1502" s="2" t="s">
        <v>7</v>
      </c>
      <c r="G1502" s="4">
        <v>43635</v>
      </c>
      <c r="H1502" s="2">
        <v>4077000</v>
      </c>
      <c r="I1502" s="2">
        <v>293040.76909999998</v>
      </c>
    </row>
    <row r="1503" spans="1:9" x14ac:dyDescent="0.25">
      <c r="A1503" s="2" t="s">
        <v>3417</v>
      </c>
      <c r="B1503" s="2" t="s">
        <v>3415</v>
      </c>
      <c r="C1503" s="2" t="s">
        <v>3395</v>
      </c>
      <c r="D1503" s="2" t="s">
        <v>3396</v>
      </c>
      <c r="E1503" s="2" t="s">
        <v>26</v>
      </c>
      <c r="F1503" s="2" t="s">
        <v>7</v>
      </c>
      <c r="G1503" s="4">
        <v>43592</v>
      </c>
      <c r="H1503" s="2">
        <v>1995000</v>
      </c>
      <c r="I1503" s="2">
        <v>206228.50169999999</v>
      </c>
    </row>
    <row r="1504" spans="1:9" x14ac:dyDescent="0.25">
      <c r="A1504" s="2" t="s">
        <v>7771</v>
      </c>
      <c r="B1504" s="2" t="s">
        <v>7770</v>
      </c>
      <c r="C1504" s="2" t="s">
        <v>7772</v>
      </c>
      <c r="D1504" s="2" t="s">
        <v>7773</v>
      </c>
      <c r="E1504" s="2" t="s">
        <v>26</v>
      </c>
      <c r="F1504" s="2" t="s">
        <v>7</v>
      </c>
      <c r="G1504" s="4">
        <v>43741</v>
      </c>
      <c r="H1504" s="2">
        <v>1107900</v>
      </c>
      <c r="I1504" s="2">
        <v>68436.244900000005</v>
      </c>
    </row>
    <row r="1505" spans="1:9" x14ac:dyDescent="0.25">
      <c r="A1505" s="2" t="s">
        <v>4090</v>
      </c>
      <c r="B1505" s="2" t="s">
        <v>4086</v>
      </c>
      <c r="C1505" s="2" t="s">
        <v>4094</v>
      </c>
      <c r="D1505" s="2" t="s">
        <v>4095</v>
      </c>
      <c r="E1505" s="2" t="s">
        <v>26</v>
      </c>
      <c r="F1505" s="2" t="s">
        <v>7</v>
      </c>
      <c r="G1505" s="4">
        <v>43725</v>
      </c>
      <c r="H1505" s="2">
        <v>3428800</v>
      </c>
      <c r="I1505" s="2">
        <v>215644.223</v>
      </c>
    </row>
    <row r="1506" spans="1:9" x14ac:dyDescent="0.25">
      <c r="A1506" s="2" t="s">
        <v>1634</v>
      </c>
      <c r="B1506" s="2" t="s">
        <v>1632</v>
      </c>
      <c r="C1506" s="2" t="s">
        <v>1636</v>
      </c>
      <c r="D1506" s="2" t="s">
        <v>1637</v>
      </c>
      <c r="E1506" s="2" t="s">
        <v>26</v>
      </c>
      <c r="F1506" s="2" t="s">
        <v>7</v>
      </c>
      <c r="G1506" s="4">
        <v>43669</v>
      </c>
      <c r="H1506" s="2">
        <v>715472</v>
      </c>
      <c r="I1506" s="2">
        <v>34538.186199999996</v>
      </c>
    </row>
    <row r="1507" spans="1:9" x14ac:dyDescent="0.25">
      <c r="A1507" s="2" t="s">
        <v>1120</v>
      </c>
      <c r="B1507" s="2" t="s">
        <v>1119</v>
      </c>
      <c r="C1507" s="2" t="s">
        <v>1121</v>
      </c>
      <c r="D1507" s="2" t="s">
        <v>1122</v>
      </c>
      <c r="E1507" s="2" t="s">
        <v>26</v>
      </c>
      <c r="F1507" s="2" t="s">
        <v>7</v>
      </c>
      <c r="G1507" s="4">
        <v>43644</v>
      </c>
      <c r="H1507" s="2">
        <v>1036000</v>
      </c>
      <c r="I1507" s="2">
        <v>88971.671700000006</v>
      </c>
    </row>
    <row r="1508" spans="1:9" x14ac:dyDescent="0.25">
      <c r="A1508" s="2" t="s">
        <v>8255</v>
      </c>
      <c r="B1508" s="2" t="s">
        <v>8253</v>
      </c>
      <c r="C1508" s="2" t="s">
        <v>8258</v>
      </c>
      <c r="D1508" s="2" t="s">
        <v>8259</v>
      </c>
      <c r="E1508" s="2" t="s">
        <v>26</v>
      </c>
      <c r="F1508" s="2" t="s">
        <v>7</v>
      </c>
      <c r="G1508" s="4">
        <v>43636</v>
      </c>
      <c r="H1508" s="2">
        <v>2321810</v>
      </c>
      <c r="I1508" s="2">
        <v>264988.89159999997</v>
      </c>
    </row>
    <row r="1509" spans="1:9" x14ac:dyDescent="0.25">
      <c r="A1509" s="2" t="s">
        <v>7558</v>
      </c>
      <c r="B1509" s="2" t="s">
        <v>7556</v>
      </c>
      <c r="C1509" s="2" t="s">
        <v>7560</v>
      </c>
      <c r="D1509" s="2" t="s">
        <v>7561</v>
      </c>
      <c r="E1509" s="2" t="s">
        <v>26</v>
      </c>
      <c r="F1509" s="2" t="s">
        <v>7</v>
      </c>
      <c r="G1509" s="4">
        <v>43633</v>
      </c>
      <c r="H1509" s="2">
        <v>605000</v>
      </c>
      <c r="I1509" s="2">
        <v>42823.136200000001</v>
      </c>
    </row>
    <row r="1510" spans="1:9" x14ac:dyDescent="0.25">
      <c r="A1510" s="2" t="s">
        <v>6885</v>
      </c>
      <c r="B1510" s="2" t="s">
        <v>6882</v>
      </c>
      <c r="C1510" s="2" t="s">
        <v>6838</v>
      </c>
      <c r="D1510" s="2" t="s">
        <v>6839</v>
      </c>
      <c r="E1510" s="2" t="s">
        <v>26</v>
      </c>
      <c r="F1510" s="2" t="s">
        <v>7</v>
      </c>
      <c r="G1510" s="4">
        <v>43628</v>
      </c>
      <c r="H1510" s="2">
        <v>9593257</v>
      </c>
      <c r="I1510" s="2">
        <v>784001.30050000001</v>
      </c>
    </row>
    <row r="1511" spans="1:9" x14ac:dyDescent="0.25">
      <c r="A1511" s="2" t="s">
        <v>8489</v>
      </c>
      <c r="B1511" s="2" t="s">
        <v>8485</v>
      </c>
      <c r="C1511" s="2" t="s">
        <v>8493</v>
      </c>
      <c r="D1511" s="2" t="s">
        <v>8494</v>
      </c>
      <c r="E1511" s="2" t="s">
        <v>26</v>
      </c>
      <c r="F1511" s="2" t="s">
        <v>7</v>
      </c>
      <c r="G1511" s="4">
        <v>43592</v>
      </c>
      <c r="H1511" s="2">
        <v>1500000</v>
      </c>
      <c r="I1511" s="2">
        <v>87842.102499999994</v>
      </c>
    </row>
    <row r="1512" spans="1:9" x14ac:dyDescent="0.25">
      <c r="A1512" s="2" t="s">
        <v>4091</v>
      </c>
      <c r="B1512" s="2" t="s">
        <v>4087</v>
      </c>
      <c r="C1512" s="2" t="s">
        <v>4096</v>
      </c>
      <c r="D1512" s="2" t="s">
        <v>4097</v>
      </c>
      <c r="E1512" s="2" t="s">
        <v>26</v>
      </c>
      <c r="F1512" s="2" t="s">
        <v>7</v>
      </c>
      <c r="G1512" s="4">
        <v>43613</v>
      </c>
      <c r="H1512" s="2">
        <v>950000</v>
      </c>
      <c r="I1512" s="2">
        <v>71889.827000000005</v>
      </c>
    </row>
    <row r="1513" spans="1:9" x14ac:dyDescent="0.25">
      <c r="A1513" s="2" t="s">
        <v>9963</v>
      </c>
      <c r="B1513" s="2" t="s">
        <v>9962</v>
      </c>
      <c r="C1513" s="2" t="s">
        <v>9822</v>
      </c>
      <c r="D1513" s="2" t="s">
        <v>9823</v>
      </c>
      <c r="E1513" s="2" t="s">
        <v>26</v>
      </c>
      <c r="F1513" s="2" t="s">
        <v>7</v>
      </c>
      <c r="G1513" s="4">
        <v>43621</v>
      </c>
      <c r="H1513" s="2">
        <v>3785600</v>
      </c>
      <c r="I1513" s="2">
        <v>238948.62059999999</v>
      </c>
    </row>
    <row r="1514" spans="1:9" x14ac:dyDescent="0.25">
      <c r="A1514" s="2" t="s">
        <v>4092</v>
      </c>
      <c r="B1514" s="2" t="s">
        <v>4088</v>
      </c>
      <c r="C1514" s="2" t="s">
        <v>4098</v>
      </c>
      <c r="D1514" s="2" t="s">
        <v>4099</v>
      </c>
      <c r="E1514" s="2" t="s">
        <v>26</v>
      </c>
      <c r="F1514" s="2" t="s">
        <v>7</v>
      </c>
      <c r="G1514" s="4">
        <v>43788</v>
      </c>
      <c r="H1514" s="2">
        <v>2410000</v>
      </c>
      <c r="I1514" s="2">
        <v>126301.49679999999</v>
      </c>
    </row>
    <row r="1515" spans="1:9" x14ac:dyDescent="0.25">
      <c r="A1515" s="2" t="s">
        <v>5285</v>
      </c>
      <c r="B1515" s="2" t="s">
        <v>5284</v>
      </c>
      <c r="C1515" s="2" t="s">
        <v>5286</v>
      </c>
      <c r="D1515" s="2" t="s">
        <v>5287</v>
      </c>
      <c r="E1515" s="2" t="s">
        <v>26</v>
      </c>
      <c r="F1515" s="2" t="s">
        <v>7</v>
      </c>
      <c r="G1515" s="4">
        <v>43614</v>
      </c>
      <c r="H1515" s="2">
        <v>4289000</v>
      </c>
      <c r="I1515" s="2">
        <v>310767.76329999999</v>
      </c>
    </row>
    <row r="1516" spans="1:9" x14ac:dyDescent="0.25">
      <c r="A1516" s="2" t="s">
        <v>11625</v>
      </c>
      <c r="B1516" s="2" t="s">
        <v>11624</v>
      </c>
      <c r="C1516" s="2" t="s">
        <v>11626</v>
      </c>
      <c r="D1516" s="2" t="s">
        <v>11627</v>
      </c>
      <c r="E1516" s="2" t="s">
        <v>26</v>
      </c>
      <c r="F1516" s="2" t="s">
        <v>7</v>
      </c>
      <c r="G1516" s="4">
        <v>43629</v>
      </c>
      <c r="H1516" s="2">
        <v>1725000</v>
      </c>
      <c r="I1516" s="2">
        <v>203505.66819999999</v>
      </c>
    </row>
    <row r="1517" spans="1:9" x14ac:dyDescent="0.25">
      <c r="A1517" s="2" t="s">
        <v>446</v>
      </c>
      <c r="B1517" s="2" t="s">
        <v>445</v>
      </c>
      <c r="C1517" s="2" t="s">
        <v>447</v>
      </c>
      <c r="D1517" s="2" t="s">
        <v>448</v>
      </c>
      <c r="E1517" s="2" t="s">
        <v>26</v>
      </c>
      <c r="F1517" s="2" t="s">
        <v>7</v>
      </c>
      <c r="G1517" s="4">
        <v>43608</v>
      </c>
      <c r="H1517" s="2">
        <v>2619000</v>
      </c>
      <c r="I1517" s="2">
        <v>159965.3461</v>
      </c>
    </row>
    <row r="1518" spans="1:9" x14ac:dyDescent="0.25">
      <c r="A1518" s="2" t="s">
        <v>5755</v>
      </c>
      <c r="B1518" s="2" t="s">
        <v>5752</v>
      </c>
      <c r="C1518" s="2" t="s">
        <v>5718</v>
      </c>
      <c r="D1518" s="2" t="s">
        <v>5719</v>
      </c>
      <c r="E1518" s="2" t="s">
        <v>26</v>
      </c>
      <c r="F1518" s="2" t="s">
        <v>7</v>
      </c>
      <c r="G1518" s="4">
        <v>43698</v>
      </c>
      <c r="H1518" s="2">
        <v>1607694</v>
      </c>
      <c r="I1518" s="2">
        <v>135634.43849999999</v>
      </c>
    </row>
    <row r="1519" spans="1:9" x14ac:dyDescent="0.25">
      <c r="A1519" s="2" t="s">
        <v>8891</v>
      </c>
      <c r="B1519" s="2" t="s">
        <v>8888</v>
      </c>
      <c r="C1519" s="2" t="s">
        <v>8894</v>
      </c>
      <c r="D1519" s="2" t="s">
        <v>8895</v>
      </c>
      <c r="E1519" s="2" t="s">
        <v>26</v>
      </c>
      <c r="F1519" s="2" t="s">
        <v>7</v>
      </c>
      <c r="G1519" s="4">
        <v>43615</v>
      </c>
      <c r="H1519" s="2">
        <v>1500000</v>
      </c>
      <c r="I1519" s="2">
        <v>213665.2592</v>
      </c>
    </row>
    <row r="1520" spans="1:9" x14ac:dyDescent="0.25">
      <c r="A1520" s="2" t="s">
        <v>4336</v>
      </c>
      <c r="B1520" s="2" t="s">
        <v>4335</v>
      </c>
      <c r="C1520" s="2" t="s">
        <v>4337</v>
      </c>
      <c r="D1520" s="2" t="s">
        <v>4338</v>
      </c>
      <c r="E1520" s="2" t="s">
        <v>26</v>
      </c>
      <c r="F1520" s="2" t="s">
        <v>7</v>
      </c>
      <c r="G1520" s="4">
        <v>43615</v>
      </c>
      <c r="H1520" s="2">
        <v>3500000</v>
      </c>
      <c r="I1520" s="2">
        <v>249126.4063</v>
      </c>
    </row>
    <row r="1521" spans="1:9" x14ac:dyDescent="0.25">
      <c r="A1521" s="2" t="s">
        <v>404</v>
      </c>
      <c r="B1521" s="2" t="s">
        <v>403</v>
      </c>
      <c r="C1521" s="2" t="s">
        <v>401</v>
      </c>
      <c r="D1521" s="2" t="s">
        <v>402</v>
      </c>
      <c r="E1521" s="2" t="s">
        <v>26</v>
      </c>
      <c r="F1521" s="2" t="s">
        <v>7</v>
      </c>
      <c r="G1521" s="4">
        <v>43579</v>
      </c>
      <c r="H1521" s="2">
        <v>2000000</v>
      </c>
      <c r="I1521" s="2">
        <v>122876.3302</v>
      </c>
    </row>
    <row r="1522" spans="1:9" x14ac:dyDescent="0.25">
      <c r="A1522" s="2" t="s">
        <v>2073</v>
      </c>
      <c r="B1522" s="2" t="s">
        <v>2072</v>
      </c>
      <c r="C1522" s="2" t="s">
        <v>2074</v>
      </c>
      <c r="D1522" s="2" t="s">
        <v>2075</v>
      </c>
      <c r="E1522" s="2" t="s">
        <v>26</v>
      </c>
      <c r="F1522" s="2" t="s">
        <v>7</v>
      </c>
      <c r="G1522" s="4">
        <v>43699</v>
      </c>
      <c r="H1522" s="2">
        <v>3598000</v>
      </c>
      <c r="I1522" s="2">
        <v>228629.6611</v>
      </c>
    </row>
    <row r="1523" spans="1:9" x14ac:dyDescent="0.25">
      <c r="A1523" s="2" t="s">
        <v>5933</v>
      </c>
      <c r="B1523" s="2" t="s">
        <v>5932</v>
      </c>
      <c r="C1523" s="2" t="s">
        <v>5934</v>
      </c>
      <c r="D1523" s="2" t="s">
        <v>5935</v>
      </c>
      <c r="E1523" s="2" t="s">
        <v>26</v>
      </c>
      <c r="F1523" s="2" t="s">
        <v>7</v>
      </c>
      <c r="G1523" s="4">
        <v>43612</v>
      </c>
      <c r="H1523" s="2">
        <v>3606300.36</v>
      </c>
      <c r="I1523" s="2">
        <v>221307.3027</v>
      </c>
    </row>
    <row r="1524" spans="1:9" x14ac:dyDescent="0.25">
      <c r="A1524" s="2" t="s">
        <v>6227</v>
      </c>
      <c r="B1524" s="2" t="s">
        <v>6226</v>
      </c>
      <c r="C1524" s="2" t="s">
        <v>6220</v>
      </c>
      <c r="D1524" s="2" t="s">
        <v>6221</v>
      </c>
      <c r="E1524" s="2" t="s">
        <v>26</v>
      </c>
      <c r="F1524" s="2" t="s">
        <v>7</v>
      </c>
      <c r="G1524" s="4">
        <v>43592</v>
      </c>
      <c r="H1524" s="2">
        <v>1450000</v>
      </c>
      <c r="I1524" s="2">
        <v>69452.725099999996</v>
      </c>
    </row>
    <row r="1525" spans="1:9" x14ac:dyDescent="0.25">
      <c r="A1525" s="2" t="s">
        <v>1425</v>
      </c>
      <c r="B1525" s="2" t="s">
        <v>1422</v>
      </c>
      <c r="C1525" s="2" t="s">
        <v>1430</v>
      </c>
      <c r="D1525" s="2" t="s">
        <v>1431</v>
      </c>
      <c r="E1525" s="2" t="s">
        <v>26</v>
      </c>
      <c r="F1525" s="2" t="s">
        <v>7</v>
      </c>
      <c r="G1525" s="4">
        <v>43636</v>
      </c>
      <c r="H1525" s="2">
        <v>945000</v>
      </c>
      <c r="I1525" s="2">
        <v>53605.978900000002</v>
      </c>
    </row>
    <row r="1526" spans="1:9" x14ac:dyDescent="0.25">
      <c r="A1526" s="2" t="s">
        <v>8581</v>
      </c>
      <c r="B1526" s="2" t="s">
        <v>8577</v>
      </c>
      <c r="C1526" s="2" t="s">
        <v>863</v>
      </c>
      <c r="D1526" s="2" t="s">
        <v>8585</v>
      </c>
      <c r="E1526" s="2" t="s">
        <v>26</v>
      </c>
      <c r="F1526" s="2" t="s">
        <v>7</v>
      </c>
      <c r="G1526" s="4">
        <v>43774</v>
      </c>
      <c r="H1526" s="2">
        <v>1931213</v>
      </c>
      <c r="I1526" s="2">
        <v>168959.07490000001</v>
      </c>
    </row>
    <row r="1527" spans="1:9" x14ac:dyDescent="0.25">
      <c r="A1527" s="2" t="s">
        <v>11477</v>
      </c>
      <c r="B1527" s="2" t="s">
        <v>11476</v>
      </c>
      <c r="C1527" s="2" t="s">
        <v>11478</v>
      </c>
      <c r="D1527" s="2" t="s">
        <v>11479</v>
      </c>
      <c r="E1527" s="2" t="s">
        <v>26</v>
      </c>
      <c r="F1527" s="2" t="s">
        <v>7</v>
      </c>
      <c r="G1527" s="4">
        <v>43707</v>
      </c>
      <c r="H1527" s="2">
        <v>1865636.15</v>
      </c>
      <c r="I1527" s="2">
        <v>153073.40429999999</v>
      </c>
    </row>
    <row r="1528" spans="1:9" x14ac:dyDescent="0.25">
      <c r="A1528" s="2" t="s">
        <v>3452</v>
      </c>
      <c r="B1528" s="2" t="s">
        <v>3450</v>
      </c>
      <c r="C1528" s="2" t="s">
        <v>3455</v>
      </c>
      <c r="D1528" s="2" t="s">
        <v>3456</v>
      </c>
      <c r="E1528" s="2" t="s">
        <v>26</v>
      </c>
      <c r="F1528" s="2" t="s">
        <v>7</v>
      </c>
      <c r="G1528" s="4">
        <v>43633</v>
      </c>
      <c r="H1528" s="2">
        <v>4240000</v>
      </c>
      <c r="I1528" s="2">
        <v>391279.1937</v>
      </c>
    </row>
    <row r="1529" spans="1:9" x14ac:dyDescent="0.25">
      <c r="A1529" s="2" t="s">
        <v>10818</v>
      </c>
      <c r="B1529" s="2" t="s">
        <v>10817</v>
      </c>
      <c r="C1529" s="2" t="s">
        <v>10819</v>
      </c>
      <c r="D1529" s="2" t="s">
        <v>10820</v>
      </c>
      <c r="E1529" s="2" t="s">
        <v>26</v>
      </c>
      <c r="F1529" s="2" t="s">
        <v>7</v>
      </c>
      <c r="G1529" s="4">
        <v>43578</v>
      </c>
      <c r="H1529" s="2">
        <v>698000</v>
      </c>
      <c r="I1529" s="2">
        <v>25629.906800000001</v>
      </c>
    </row>
    <row r="1530" spans="1:9" x14ac:dyDescent="0.25">
      <c r="A1530" s="2" t="s">
        <v>6884</v>
      </c>
      <c r="B1530" s="2" t="s">
        <v>6881</v>
      </c>
      <c r="C1530" s="2" t="s">
        <v>6832</v>
      </c>
      <c r="D1530" s="2" t="s">
        <v>6833</v>
      </c>
      <c r="E1530" s="2" t="s">
        <v>26</v>
      </c>
      <c r="F1530" s="2" t="s">
        <v>7</v>
      </c>
      <c r="G1530" s="4">
        <v>43657</v>
      </c>
      <c r="H1530" s="2">
        <v>1704200</v>
      </c>
      <c r="I1530" s="2">
        <v>103226.0453</v>
      </c>
    </row>
    <row r="1531" spans="1:9" x14ac:dyDescent="0.25">
      <c r="A1531" s="2" t="s">
        <v>8815</v>
      </c>
      <c r="B1531" s="2" t="s">
        <v>8814</v>
      </c>
      <c r="C1531" s="2" t="s">
        <v>8780</v>
      </c>
      <c r="D1531" s="2" t="s">
        <v>8781</v>
      </c>
      <c r="E1531" s="2" t="s">
        <v>26</v>
      </c>
      <c r="F1531" s="2" t="s">
        <v>7</v>
      </c>
      <c r="G1531" s="4">
        <v>43657</v>
      </c>
      <c r="H1531" s="2">
        <v>3830000</v>
      </c>
      <c r="I1531" s="2">
        <v>346626.2672</v>
      </c>
    </row>
    <row r="1532" spans="1:9" x14ac:dyDescent="0.25">
      <c r="A1532" s="2" t="s">
        <v>11130</v>
      </c>
      <c r="B1532" s="2" t="s">
        <v>11129</v>
      </c>
      <c r="C1532" s="2" t="s">
        <v>11131</v>
      </c>
      <c r="D1532" s="2" t="s">
        <v>11132</v>
      </c>
      <c r="E1532" s="2" t="s">
        <v>26</v>
      </c>
      <c r="F1532" s="2" t="s">
        <v>7</v>
      </c>
      <c r="G1532" s="4">
        <v>43579</v>
      </c>
      <c r="H1532" s="2">
        <v>3220000</v>
      </c>
      <c r="I1532" s="2">
        <v>309925.47529999999</v>
      </c>
    </row>
    <row r="1533" spans="1:9" x14ac:dyDescent="0.25">
      <c r="A1533" s="2" t="s">
        <v>2137</v>
      </c>
      <c r="B1533" s="2" t="s">
        <v>2132</v>
      </c>
      <c r="C1533" s="2" t="s">
        <v>2138</v>
      </c>
      <c r="D1533" s="2" t="s">
        <v>2139</v>
      </c>
      <c r="E1533" s="2" t="s">
        <v>26</v>
      </c>
      <c r="F1533" s="2" t="s">
        <v>7</v>
      </c>
      <c r="G1533" s="4">
        <v>43580</v>
      </c>
      <c r="H1533" s="2">
        <v>1049000</v>
      </c>
      <c r="I1533" s="2">
        <v>81994.856299999999</v>
      </c>
    </row>
    <row r="1534" spans="1:9" x14ac:dyDescent="0.25">
      <c r="A1534" s="2" t="s">
        <v>4020</v>
      </c>
      <c r="B1534" s="2" t="s">
        <v>4018</v>
      </c>
      <c r="C1534" s="2" t="s">
        <v>4022</v>
      </c>
      <c r="D1534" s="2" t="s">
        <v>4023</v>
      </c>
      <c r="E1534" s="2" t="s">
        <v>26</v>
      </c>
      <c r="F1534" s="2" t="s">
        <v>7</v>
      </c>
      <c r="G1534" s="4">
        <v>43579</v>
      </c>
      <c r="H1534" s="2">
        <v>750000</v>
      </c>
      <c r="I1534" s="2">
        <v>71846.039999999994</v>
      </c>
    </row>
    <row r="1535" spans="1:9" x14ac:dyDescent="0.25">
      <c r="A1535" s="2" t="s">
        <v>5047</v>
      </c>
      <c r="B1535" s="2" t="s">
        <v>5046</v>
      </c>
      <c r="C1535" s="2" t="s">
        <v>5048</v>
      </c>
      <c r="D1535" s="2" t="s">
        <v>5049</v>
      </c>
      <c r="E1535" s="2" t="s">
        <v>26</v>
      </c>
      <c r="F1535" s="2" t="s">
        <v>7</v>
      </c>
      <c r="G1535" s="4">
        <v>43616</v>
      </c>
      <c r="H1535" s="2">
        <v>2317883</v>
      </c>
      <c r="I1535" s="2">
        <v>104721.31540000001</v>
      </c>
    </row>
    <row r="1536" spans="1:9" x14ac:dyDescent="0.25">
      <c r="A1536" s="2" t="s">
        <v>1146</v>
      </c>
      <c r="B1536" s="2" t="s">
        <v>1145</v>
      </c>
      <c r="C1536" s="2" t="s">
        <v>1143</v>
      </c>
      <c r="D1536" s="2" t="s">
        <v>1144</v>
      </c>
      <c r="E1536" s="2" t="s">
        <v>26</v>
      </c>
      <c r="F1536" s="2" t="s">
        <v>7</v>
      </c>
      <c r="G1536" s="4">
        <v>43612</v>
      </c>
      <c r="H1536" s="2">
        <v>820000</v>
      </c>
      <c r="I1536" s="2">
        <v>60837.722300000001</v>
      </c>
    </row>
    <row r="1537" spans="1:9" x14ac:dyDescent="0.25">
      <c r="A1537" s="2" t="s">
        <v>1575</v>
      </c>
      <c r="B1537" s="2" t="s">
        <v>1574</v>
      </c>
      <c r="C1537" s="2" t="s">
        <v>1576</v>
      </c>
      <c r="D1537" s="2" t="s">
        <v>1577</v>
      </c>
      <c r="E1537" s="2" t="s">
        <v>26</v>
      </c>
      <c r="F1537" s="2" t="s">
        <v>7</v>
      </c>
      <c r="G1537" s="4">
        <v>43608</v>
      </c>
      <c r="H1537" s="2">
        <v>1000000</v>
      </c>
      <c r="I1537" s="2">
        <v>76676.473899999997</v>
      </c>
    </row>
    <row r="1538" spans="1:9" x14ac:dyDescent="0.25">
      <c r="A1538" s="2" t="s">
        <v>8892</v>
      </c>
      <c r="B1538" s="2" t="s">
        <v>8889</v>
      </c>
      <c r="C1538" s="2" t="s">
        <v>8886</v>
      </c>
      <c r="D1538" s="2" t="s">
        <v>8887</v>
      </c>
      <c r="E1538" s="2" t="s">
        <v>26</v>
      </c>
      <c r="F1538" s="2" t="s">
        <v>7</v>
      </c>
      <c r="G1538" s="4">
        <v>43613</v>
      </c>
      <c r="H1538" s="2">
        <v>450000</v>
      </c>
      <c r="I1538" s="2">
        <v>21352.191200000001</v>
      </c>
    </row>
    <row r="1539" spans="1:9" x14ac:dyDescent="0.25">
      <c r="A1539" s="2" t="s">
        <v>10188</v>
      </c>
      <c r="B1539" s="2" t="s">
        <v>10187</v>
      </c>
      <c r="C1539" s="2" t="s">
        <v>10189</v>
      </c>
      <c r="D1539" s="2" t="s">
        <v>10190</v>
      </c>
      <c r="E1539" s="2" t="s">
        <v>26</v>
      </c>
      <c r="F1539" s="2" t="s">
        <v>7</v>
      </c>
      <c r="G1539" s="4">
        <v>43628</v>
      </c>
      <c r="H1539" s="2">
        <v>3367000</v>
      </c>
      <c r="I1539" s="2">
        <v>348684.50870000001</v>
      </c>
    </row>
    <row r="1540" spans="1:9" x14ac:dyDescent="0.25">
      <c r="A1540" s="2" t="s">
        <v>4093</v>
      </c>
      <c r="B1540" s="2" t="s">
        <v>4089</v>
      </c>
      <c r="C1540" s="2" t="s">
        <v>4094</v>
      </c>
      <c r="D1540" s="2" t="s">
        <v>4095</v>
      </c>
      <c r="E1540" s="2" t="s">
        <v>26</v>
      </c>
      <c r="F1540" s="2" t="s">
        <v>7</v>
      </c>
      <c r="G1540" s="4">
        <v>43725</v>
      </c>
      <c r="H1540" s="2">
        <v>3976800</v>
      </c>
      <c r="I1540" s="2">
        <v>244984.7997</v>
      </c>
    </row>
    <row r="1541" spans="1:9" x14ac:dyDescent="0.25">
      <c r="A1541" s="2" t="s">
        <v>6975</v>
      </c>
      <c r="B1541" s="2" t="s">
        <v>6974</v>
      </c>
      <c r="C1541" s="2" t="s">
        <v>6972</v>
      </c>
      <c r="D1541" s="2" t="s">
        <v>6973</v>
      </c>
      <c r="E1541" s="2" t="s">
        <v>26</v>
      </c>
      <c r="F1541" s="2" t="s">
        <v>7</v>
      </c>
      <c r="G1541" s="4">
        <v>43707</v>
      </c>
      <c r="H1541" s="2">
        <v>1480000</v>
      </c>
      <c r="I1541" s="2">
        <v>146823.54800000001</v>
      </c>
    </row>
    <row r="1542" spans="1:9" x14ac:dyDescent="0.25">
      <c r="A1542" s="2" t="s">
        <v>8582</v>
      </c>
      <c r="B1542" s="2" t="s">
        <v>8578</v>
      </c>
      <c r="C1542" s="2" t="s">
        <v>8586</v>
      </c>
      <c r="D1542" s="2" t="s">
        <v>8587</v>
      </c>
      <c r="E1542" s="2" t="s">
        <v>26</v>
      </c>
      <c r="F1542" s="2" t="s">
        <v>7</v>
      </c>
      <c r="G1542" s="4">
        <v>43636</v>
      </c>
      <c r="H1542" s="2">
        <v>2081835</v>
      </c>
      <c r="I1542" s="2">
        <v>178754.80129999999</v>
      </c>
    </row>
    <row r="1543" spans="1:9" x14ac:dyDescent="0.25">
      <c r="A1543" s="2" t="s">
        <v>9799</v>
      </c>
      <c r="B1543" s="2" t="s">
        <v>9798</v>
      </c>
      <c r="C1543" s="2" t="s">
        <v>9742</v>
      </c>
      <c r="D1543" s="2" t="s">
        <v>9743</v>
      </c>
      <c r="E1543" s="2" t="s">
        <v>26</v>
      </c>
      <c r="F1543" s="2" t="s">
        <v>7</v>
      </c>
      <c r="G1543" s="4">
        <v>43649</v>
      </c>
      <c r="H1543" s="2">
        <v>3836000</v>
      </c>
      <c r="I1543" s="2">
        <v>194439.33609999999</v>
      </c>
    </row>
    <row r="1544" spans="1:9" x14ac:dyDescent="0.25">
      <c r="A1544" s="2" t="s">
        <v>8490</v>
      </c>
      <c r="B1544" s="2" t="s">
        <v>8486</v>
      </c>
      <c r="C1544" s="2" t="s">
        <v>8495</v>
      </c>
      <c r="D1544" s="2" t="s">
        <v>8496</v>
      </c>
      <c r="E1544" s="2" t="s">
        <v>26</v>
      </c>
      <c r="F1544" s="2" t="s">
        <v>7</v>
      </c>
      <c r="G1544" s="4">
        <v>43579</v>
      </c>
      <c r="H1544" s="2">
        <v>1965600</v>
      </c>
      <c r="I1544" s="2">
        <v>118163.2285</v>
      </c>
    </row>
    <row r="1545" spans="1:9" x14ac:dyDescent="0.25">
      <c r="A1545" s="2" t="s">
        <v>11411</v>
      </c>
      <c r="B1545" s="2" t="s">
        <v>11410</v>
      </c>
      <c r="C1545" s="2" t="s">
        <v>11412</v>
      </c>
      <c r="D1545" s="2" t="s">
        <v>11413</v>
      </c>
      <c r="E1545" s="2" t="s">
        <v>26</v>
      </c>
      <c r="F1545" s="2" t="s">
        <v>7</v>
      </c>
      <c r="G1545" s="4">
        <v>43636</v>
      </c>
      <c r="H1545" s="2">
        <v>4500000</v>
      </c>
      <c r="I1545" s="2">
        <v>270311.93839999998</v>
      </c>
    </row>
    <row r="1546" spans="1:9" x14ac:dyDescent="0.25">
      <c r="A1546" s="2" t="s">
        <v>7523</v>
      </c>
      <c r="B1546" s="2" t="s">
        <v>7520</v>
      </c>
      <c r="C1546" s="2" t="s">
        <v>7449</v>
      </c>
      <c r="D1546" s="2" t="s">
        <v>7450</v>
      </c>
      <c r="E1546" s="2" t="s">
        <v>26</v>
      </c>
      <c r="F1546" s="2" t="s">
        <v>7</v>
      </c>
      <c r="G1546" s="4">
        <v>43628</v>
      </c>
      <c r="H1546" s="2">
        <v>455000</v>
      </c>
      <c r="I1546" s="2">
        <v>30416.4535</v>
      </c>
    </row>
    <row r="1547" spans="1:9" x14ac:dyDescent="0.25">
      <c r="A1547" s="2" t="s">
        <v>6883</v>
      </c>
      <c r="B1547" s="2" t="s">
        <v>6880</v>
      </c>
      <c r="C1547" s="2" t="s">
        <v>6886</v>
      </c>
      <c r="D1547" s="2" t="s">
        <v>6887</v>
      </c>
      <c r="E1547" s="2" t="s">
        <v>26</v>
      </c>
      <c r="F1547" s="2" t="s">
        <v>7</v>
      </c>
      <c r="G1547" s="4">
        <v>43720</v>
      </c>
      <c r="H1547" s="2">
        <v>655800</v>
      </c>
      <c r="I1547" s="2">
        <v>41527.244200000001</v>
      </c>
    </row>
    <row r="1548" spans="1:9" x14ac:dyDescent="0.25">
      <c r="A1548" s="2" t="s">
        <v>4344</v>
      </c>
      <c r="B1548" s="2" t="s">
        <v>4343</v>
      </c>
      <c r="C1548" s="2" t="s">
        <v>4345</v>
      </c>
      <c r="D1548" s="2" t="s">
        <v>4346</v>
      </c>
      <c r="E1548" s="2" t="s">
        <v>26</v>
      </c>
      <c r="F1548" s="2" t="s">
        <v>7</v>
      </c>
      <c r="G1548" s="4">
        <v>43684</v>
      </c>
      <c r="H1548" s="2">
        <v>1640000</v>
      </c>
      <c r="I1548" s="2">
        <v>119329.2452</v>
      </c>
    </row>
    <row r="1549" spans="1:9" x14ac:dyDescent="0.25">
      <c r="A1549" s="2" t="s">
        <v>1300</v>
      </c>
      <c r="B1549" s="2" t="s">
        <v>1298</v>
      </c>
      <c r="C1549" s="2" t="s">
        <v>1283</v>
      </c>
      <c r="D1549" s="2" t="s">
        <v>1284</v>
      </c>
      <c r="E1549" s="2" t="s">
        <v>26</v>
      </c>
      <c r="F1549" s="2" t="s">
        <v>7</v>
      </c>
      <c r="G1549" s="4">
        <v>43594</v>
      </c>
      <c r="H1549" s="2">
        <v>1710000</v>
      </c>
      <c r="I1549" s="2">
        <v>112160.5278</v>
      </c>
    </row>
    <row r="1550" spans="1:9" x14ac:dyDescent="0.25">
      <c r="A1550" s="2" t="s">
        <v>2815</v>
      </c>
      <c r="B1550" s="2" t="s">
        <v>2814</v>
      </c>
      <c r="C1550" s="2" t="s">
        <v>2816</v>
      </c>
      <c r="D1550" s="2" t="s">
        <v>2817</v>
      </c>
      <c r="E1550" s="2" t="s">
        <v>26</v>
      </c>
      <c r="F1550" s="2" t="s">
        <v>7</v>
      </c>
      <c r="G1550" s="4">
        <v>43633</v>
      </c>
      <c r="H1550" s="2">
        <v>1800000</v>
      </c>
      <c r="I1550" s="2">
        <v>141371.13690000001</v>
      </c>
    </row>
    <row r="1551" spans="1:9" x14ac:dyDescent="0.25">
      <c r="A1551" s="2" t="s">
        <v>1699</v>
      </c>
      <c r="B1551" s="2" t="s">
        <v>1698</v>
      </c>
      <c r="C1551" s="2" t="s">
        <v>1700</v>
      </c>
      <c r="D1551" s="2" t="s">
        <v>1701</v>
      </c>
      <c r="E1551" s="2" t="s">
        <v>26</v>
      </c>
      <c r="F1551" s="2" t="s">
        <v>7</v>
      </c>
      <c r="G1551" s="4">
        <v>43676</v>
      </c>
      <c r="H1551" s="2">
        <v>3465277.32</v>
      </c>
      <c r="I1551" s="2">
        <v>315001.47029999999</v>
      </c>
    </row>
    <row r="1552" spans="1:9" x14ac:dyDescent="0.25">
      <c r="A1552" s="2" t="s">
        <v>7524</v>
      </c>
      <c r="B1552" s="2" t="s">
        <v>7521</v>
      </c>
      <c r="C1552" s="2" t="s">
        <v>7427</v>
      </c>
      <c r="D1552" s="2" t="s">
        <v>7428</v>
      </c>
      <c r="E1552" s="2" t="s">
        <v>26</v>
      </c>
      <c r="F1552" s="2" t="s">
        <v>7</v>
      </c>
      <c r="G1552" s="4">
        <v>43580</v>
      </c>
      <c r="H1552" s="2">
        <v>2188426.5699999998</v>
      </c>
      <c r="I1552" s="2">
        <v>134296.80410000001</v>
      </c>
    </row>
    <row r="1553" spans="1:9" x14ac:dyDescent="0.25">
      <c r="A1553" s="2" t="s">
        <v>2791</v>
      </c>
      <c r="B1553" s="2" t="s">
        <v>2789</v>
      </c>
      <c r="C1553" s="2" t="s">
        <v>2794</v>
      </c>
      <c r="D1553" s="2" t="s">
        <v>2795</v>
      </c>
      <c r="E1553" s="2" t="s">
        <v>26</v>
      </c>
      <c r="F1553" s="2" t="s">
        <v>7</v>
      </c>
      <c r="G1553" s="4">
        <v>43629</v>
      </c>
      <c r="H1553" s="2">
        <v>1728670</v>
      </c>
      <c r="I1553" s="2">
        <v>235746.13399999999</v>
      </c>
    </row>
    <row r="1554" spans="1:9" x14ac:dyDescent="0.25">
      <c r="A1554" s="2" t="s">
        <v>8373</v>
      </c>
      <c r="B1554" s="2" t="s">
        <v>8371</v>
      </c>
      <c r="C1554" s="2" t="s">
        <v>8376</v>
      </c>
      <c r="D1554" s="2" t="s">
        <v>8377</v>
      </c>
      <c r="E1554" s="2" t="s">
        <v>26</v>
      </c>
      <c r="F1554" s="2" t="s">
        <v>7</v>
      </c>
      <c r="G1554" s="4">
        <v>43629</v>
      </c>
      <c r="H1554" s="2">
        <v>999000</v>
      </c>
      <c r="I1554" s="2">
        <v>61017.852599999998</v>
      </c>
    </row>
    <row r="1555" spans="1:9" x14ac:dyDescent="0.25">
      <c r="A1555" s="2" t="s">
        <v>7811</v>
      </c>
      <c r="B1555" s="2" t="s">
        <v>7810</v>
      </c>
      <c r="C1555" s="2" t="s">
        <v>7812</v>
      </c>
      <c r="D1555" s="2" t="s">
        <v>7813</v>
      </c>
      <c r="E1555" s="2" t="s">
        <v>26</v>
      </c>
      <c r="F1555" s="2" t="s">
        <v>7</v>
      </c>
      <c r="G1555" s="4">
        <v>43634</v>
      </c>
      <c r="H1555" s="2">
        <v>676000</v>
      </c>
      <c r="I1555" s="2">
        <v>31071.662899999999</v>
      </c>
    </row>
    <row r="1556" spans="1:9" x14ac:dyDescent="0.25">
      <c r="A1556" s="2" t="s">
        <v>4536</v>
      </c>
      <c r="B1556" s="2" t="s">
        <v>4535</v>
      </c>
      <c r="C1556" s="2" t="s">
        <v>4499</v>
      </c>
      <c r="D1556" s="2" t="s">
        <v>4500</v>
      </c>
      <c r="E1556" s="2" t="s">
        <v>26</v>
      </c>
      <c r="F1556" s="2" t="s">
        <v>7</v>
      </c>
      <c r="G1556" s="4">
        <v>43763</v>
      </c>
      <c r="H1556" s="2">
        <v>2090000</v>
      </c>
      <c r="I1556" s="2">
        <v>105558.6341</v>
      </c>
    </row>
    <row r="1557" spans="1:9" x14ac:dyDescent="0.25">
      <c r="A1557" s="2" t="s">
        <v>10997</v>
      </c>
      <c r="B1557" s="2" t="s">
        <v>10995</v>
      </c>
      <c r="C1557" s="2" t="s">
        <v>10969</v>
      </c>
      <c r="D1557" s="2" t="s">
        <v>10970</v>
      </c>
      <c r="E1557" s="2" t="s">
        <v>26</v>
      </c>
      <c r="F1557" s="2" t="s">
        <v>7</v>
      </c>
      <c r="G1557" s="4">
        <v>43626</v>
      </c>
      <c r="H1557" s="2">
        <v>1100000</v>
      </c>
      <c r="I1557" s="2">
        <v>78706.4908</v>
      </c>
    </row>
    <row r="1558" spans="1:9" x14ac:dyDescent="0.25">
      <c r="A1558" s="2" t="s">
        <v>8043</v>
      </c>
      <c r="B1558" s="2" t="s">
        <v>8041</v>
      </c>
      <c r="C1558" s="2" t="s">
        <v>8046</v>
      </c>
      <c r="D1558" s="2" t="s">
        <v>8047</v>
      </c>
      <c r="E1558" s="2" t="s">
        <v>26</v>
      </c>
      <c r="F1558" s="2" t="s">
        <v>7</v>
      </c>
      <c r="G1558" s="4">
        <v>43644</v>
      </c>
      <c r="H1558" s="2">
        <v>2100000</v>
      </c>
      <c r="I1558" s="2">
        <v>147776.5025</v>
      </c>
    </row>
    <row r="1559" spans="1:9" x14ac:dyDescent="0.25">
      <c r="A1559" s="2" t="s">
        <v>1769</v>
      </c>
      <c r="B1559" s="2" t="s">
        <v>1768</v>
      </c>
      <c r="C1559" s="2" t="s">
        <v>1770</v>
      </c>
      <c r="D1559" s="2" t="s">
        <v>1771</v>
      </c>
      <c r="E1559" s="2" t="s">
        <v>26</v>
      </c>
      <c r="F1559" s="2" t="s">
        <v>7</v>
      </c>
      <c r="G1559" s="4">
        <v>43626</v>
      </c>
      <c r="H1559" s="2">
        <v>355000</v>
      </c>
      <c r="I1559" s="2">
        <v>22342.752400000001</v>
      </c>
    </row>
    <row r="1560" spans="1:9" x14ac:dyDescent="0.25">
      <c r="A1560" s="2" t="s">
        <v>4340</v>
      </c>
      <c r="B1560" s="2" t="s">
        <v>4339</v>
      </c>
      <c r="C1560" s="2" t="s">
        <v>4341</v>
      </c>
      <c r="D1560" s="2" t="s">
        <v>4342</v>
      </c>
      <c r="E1560" s="2" t="s">
        <v>26</v>
      </c>
      <c r="F1560" s="2" t="s">
        <v>7</v>
      </c>
      <c r="G1560" s="4">
        <v>43606</v>
      </c>
      <c r="H1560" s="2">
        <v>3680000</v>
      </c>
      <c r="I1560" s="2">
        <v>241723.53649999999</v>
      </c>
    </row>
    <row r="1561" spans="1:9" x14ac:dyDescent="0.25">
      <c r="A1561" s="2" t="s">
        <v>10858</v>
      </c>
      <c r="B1561" s="2" t="s">
        <v>10857</v>
      </c>
      <c r="C1561" s="2" t="s">
        <v>10859</v>
      </c>
      <c r="D1561" s="2" t="s">
        <v>10860</v>
      </c>
      <c r="E1561" s="2" t="s">
        <v>26</v>
      </c>
      <c r="F1561" s="2" t="s">
        <v>7</v>
      </c>
      <c r="G1561" s="4">
        <v>43580</v>
      </c>
      <c r="H1561" s="2">
        <v>300000</v>
      </c>
      <c r="I1561" s="2">
        <v>27488.580900000001</v>
      </c>
    </row>
    <row r="1562" spans="1:9" x14ac:dyDescent="0.25">
      <c r="A1562" s="2" t="s">
        <v>3459</v>
      </c>
      <c r="B1562" s="2" t="s">
        <v>3457</v>
      </c>
      <c r="C1562" s="2" t="s">
        <v>3461</v>
      </c>
      <c r="D1562" s="2" t="s">
        <v>3462</v>
      </c>
      <c r="E1562" s="2" t="s">
        <v>26</v>
      </c>
      <c r="F1562" s="2" t="s">
        <v>7</v>
      </c>
      <c r="G1562" s="4">
        <v>43655</v>
      </c>
      <c r="H1562" s="2">
        <v>1350000</v>
      </c>
      <c r="I1562" s="2">
        <v>158370.93419999999</v>
      </c>
    </row>
    <row r="1563" spans="1:9" x14ac:dyDescent="0.25">
      <c r="A1563" s="2" t="s">
        <v>8765</v>
      </c>
      <c r="B1563" s="2" t="s">
        <v>8764</v>
      </c>
      <c r="C1563" s="2" t="s">
        <v>8766</v>
      </c>
      <c r="D1563" s="2" t="s">
        <v>8767</v>
      </c>
      <c r="E1563" s="2" t="s">
        <v>26</v>
      </c>
      <c r="F1563" s="2" t="s">
        <v>7</v>
      </c>
      <c r="G1563" s="4">
        <v>43621</v>
      </c>
      <c r="H1563" s="2">
        <v>964000</v>
      </c>
      <c r="I1563" s="2">
        <v>102181.6991</v>
      </c>
    </row>
    <row r="1564" spans="1:9" x14ac:dyDescent="0.25">
      <c r="A1564" s="2" t="s">
        <v>7559</v>
      </c>
      <c r="B1564" s="2" t="s">
        <v>7557</v>
      </c>
      <c r="C1564" s="2" t="s">
        <v>7429</v>
      </c>
      <c r="D1564" s="2" t="s">
        <v>7430</v>
      </c>
      <c r="E1564" s="2" t="s">
        <v>26</v>
      </c>
      <c r="F1564" s="2" t="s">
        <v>7</v>
      </c>
      <c r="G1564" s="4">
        <v>43621</v>
      </c>
      <c r="H1564" s="2">
        <v>4695523</v>
      </c>
      <c r="I1564" s="2">
        <v>303959.33809999999</v>
      </c>
    </row>
    <row r="1565" spans="1:9" x14ac:dyDescent="0.25">
      <c r="A1565" s="2" t="s">
        <v>8262</v>
      </c>
      <c r="B1565" s="2" t="s">
        <v>8260</v>
      </c>
      <c r="C1565" s="2" t="s">
        <v>8264</v>
      </c>
      <c r="D1565" s="2" t="s">
        <v>8265</v>
      </c>
      <c r="E1565" s="2" t="s">
        <v>26</v>
      </c>
      <c r="F1565" s="2" t="s">
        <v>7</v>
      </c>
      <c r="G1565" s="4">
        <v>43657</v>
      </c>
      <c r="H1565" s="2">
        <v>1402200</v>
      </c>
      <c r="I1565" s="2">
        <v>86629.912400000001</v>
      </c>
    </row>
    <row r="1566" spans="1:9" x14ac:dyDescent="0.25">
      <c r="A1566" s="2" t="s">
        <v>8263</v>
      </c>
      <c r="B1566" s="2" t="s">
        <v>8261</v>
      </c>
      <c r="C1566" s="2" t="s">
        <v>8152</v>
      </c>
      <c r="D1566" s="2" t="s">
        <v>8153</v>
      </c>
      <c r="E1566" s="2" t="s">
        <v>26</v>
      </c>
      <c r="F1566" s="2" t="s">
        <v>7</v>
      </c>
      <c r="G1566" s="4">
        <v>43621</v>
      </c>
      <c r="H1566" s="2">
        <v>1496000</v>
      </c>
      <c r="I1566" s="2">
        <v>87742.053700000004</v>
      </c>
    </row>
    <row r="1567" spans="1:9" x14ac:dyDescent="0.25">
      <c r="A1567" s="2" t="s">
        <v>8042</v>
      </c>
      <c r="B1567" s="2" t="s">
        <v>8040</v>
      </c>
      <c r="C1567" s="2" t="s">
        <v>8044</v>
      </c>
      <c r="D1567" s="2" t="s">
        <v>8045</v>
      </c>
      <c r="E1567" s="2" t="s">
        <v>26</v>
      </c>
      <c r="F1567" s="2" t="s">
        <v>7</v>
      </c>
      <c r="G1567" s="4">
        <v>43616</v>
      </c>
      <c r="H1567" s="2">
        <v>2842912.05</v>
      </c>
      <c r="I1567" s="2">
        <v>146722.9382</v>
      </c>
    </row>
    <row r="1568" spans="1:9" x14ac:dyDescent="0.25">
      <c r="A1568" s="2" t="s">
        <v>5631</v>
      </c>
      <c r="B1568" s="2" t="s">
        <v>5630</v>
      </c>
      <c r="C1568" s="2" t="s">
        <v>5632</v>
      </c>
      <c r="D1568" s="2" t="s">
        <v>5633</v>
      </c>
      <c r="E1568" s="2" t="s">
        <v>26</v>
      </c>
      <c r="F1568" s="2" t="s">
        <v>7</v>
      </c>
      <c r="G1568" s="4">
        <v>43629</v>
      </c>
      <c r="H1568" s="2">
        <v>363363</v>
      </c>
      <c r="I1568" s="2">
        <v>11946.579900000001</v>
      </c>
    </row>
    <row r="1569" spans="1:9" x14ac:dyDescent="0.25">
      <c r="A1569" s="2" t="s">
        <v>195</v>
      </c>
      <c r="B1569" s="2" t="s">
        <v>193</v>
      </c>
      <c r="C1569" s="2" t="s">
        <v>197</v>
      </c>
      <c r="D1569" s="2" t="s">
        <v>198</v>
      </c>
      <c r="E1569" s="2" t="s">
        <v>26</v>
      </c>
      <c r="F1569" s="2" t="s">
        <v>7</v>
      </c>
      <c r="G1569" s="4">
        <v>43781</v>
      </c>
      <c r="H1569" s="2">
        <v>534600</v>
      </c>
      <c r="I1569" s="2">
        <v>30911.8377</v>
      </c>
    </row>
    <row r="1570" spans="1:9" x14ac:dyDescent="0.25">
      <c r="A1570" s="2" t="s">
        <v>4689</v>
      </c>
      <c r="B1570" s="2" t="s">
        <v>4688</v>
      </c>
      <c r="C1570" s="2" t="s">
        <v>4690</v>
      </c>
      <c r="D1570" s="2" t="s">
        <v>4691</v>
      </c>
      <c r="E1570" s="2" t="s">
        <v>26</v>
      </c>
      <c r="F1570" s="2" t="s">
        <v>7</v>
      </c>
      <c r="G1570" s="4">
        <v>43616</v>
      </c>
      <c r="H1570" s="2">
        <v>1534692.25</v>
      </c>
      <c r="I1570" s="2">
        <v>170044.1991</v>
      </c>
    </row>
    <row r="1571" spans="1:9" x14ac:dyDescent="0.25">
      <c r="A1571" s="2" t="s">
        <v>1345</v>
      </c>
      <c r="B1571" s="2" t="s">
        <v>1343</v>
      </c>
      <c r="C1571" s="2" t="s">
        <v>1347</v>
      </c>
      <c r="D1571" s="2" t="s">
        <v>1348</v>
      </c>
      <c r="E1571" s="2" t="s">
        <v>26</v>
      </c>
      <c r="F1571" s="2" t="s">
        <v>7</v>
      </c>
      <c r="G1571" s="4">
        <v>43669</v>
      </c>
      <c r="H1571" s="2">
        <v>434561</v>
      </c>
      <c r="I1571" s="2">
        <v>33453.832199999997</v>
      </c>
    </row>
    <row r="1572" spans="1:9" x14ac:dyDescent="0.25">
      <c r="A1572" s="2" t="s">
        <v>8838</v>
      </c>
      <c r="B1572" s="2" t="s">
        <v>8836</v>
      </c>
      <c r="C1572" s="2" t="s">
        <v>8840</v>
      </c>
      <c r="D1572" s="2" t="s">
        <v>8841</v>
      </c>
      <c r="E1572" s="2" t="s">
        <v>26</v>
      </c>
      <c r="F1572" s="2" t="s">
        <v>7</v>
      </c>
      <c r="G1572" s="4">
        <v>43698</v>
      </c>
      <c r="H1572" s="2">
        <v>3566194</v>
      </c>
      <c r="I1572" s="2">
        <v>309357.511</v>
      </c>
    </row>
    <row r="1573" spans="1:9" x14ac:dyDescent="0.25">
      <c r="A1573" s="2" t="s">
        <v>10371</v>
      </c>
      <c r="B1573" s="2" t="s">
        <v>10369</v>
      </c>
      <c r="C1573" s="2" t="s">
        <v>10374</v>
      </c>
      <c r="D1573" s="2" t="s">
        <v>10375</v>
      </c>
      <c r="E1573" s="2" t="s">
        <v>26</v>
      </c>
      <c r="F1573" s="2" t="s">
        <v>7</v>
      </c>
      <c r="G1573" s="4">
        <v>43669</v>
      </c>
      <c r="H1573" s="2">
        <v>2890000</v>
      </c>
      <c r="I1573" s="2">
        <v>319467.98540000001</v>
      </c>
    </row>
    <row r="1574" spans="1:9" x14ac:dyDescent="0.25">
      <c r="A1574" s="2" t="s">
        <v>5289</v>
      </c>
      <c r="B1574" s="2" t="s">
        <v>5288</v>
      </c>
      <c r="C1574" s="2" t="s">
        <v>5290</v>
      </c>
      <c r="D1574" s="2" t="s">
        <v>5291</v>
      </c>
      <c r="E1574" s="2" t="s">
        <v>26</v>
      </c>
      <c r="F1574" s="2" t="s">
        <v>7</v>
      </c>
      <c r="G1574" s="4">
        <v>43657</v>
      </c>
      <c r="H1574" s="2">
        <v>2935250</v>
      </c>
      <c r="I1574" s="2">
        <v>177517.98</v>
      </c>
    </row>
    <row r="1575" spans="1:9" x14ac:dyDescent="0.25">
      <c r="A1575" s="2" t="s">
        <v>8372</v>
      </c>
      <c r="B1575" s="2" t="s">
        <v>8370</v>
      </c>
      <c r="C1575" s="2" t="s">
        <v>8374</v>
      </c>
      <c r="D1575" s="2" t="s">
        <v>8375</v>
      </c>
      <c r="E1575" s="2" t="s">
        <v>26</v>
      </c>
      <c r="F1575" s="2" t="s">
        <v>7</v>
      </c>
      <c r="G1575" s="4">
        <v>43712</v>
      </c>
      <c r="H1575" s="2">
        <v>7260000</v>
      </c>
      <c r="I1575" s="2">
        <v>523709.76400000002</v>
      </c>
    </row>
    <row r="1576" spans="1:9" x14ac:dyDescent="0.25">
      <c r="A1576" s="2" t="s">
        <v>39</v>
      </c>
      <c r="B1576" s="2" t="s">
        <v>38</v>
      </c>
      <c r="C1576" s="2" t="s">
        <v>40</v>
      </c>
      <c r="D1576" s="2" t="s">
        <v>41</v>
      </c>
      <c r="E1576" s="2" t="s">
        <v>26</v>
      </c>
      <c r="F1576" s="2" t="s">
        <v>7</v>
      </c>
      <c r="G1576" s="4">
        <v>43741</v>
      </c>
      <c r="H1576" s="2">
        <v>889000</v>
      </c>
      <c r="I1576" s="2">
        <v>63058.073600000003</v>
      </c>
    </row>
    <row r="1577" spans="1:9" x14ac:dyDescent="0.25">
      <c r="A1577" s="2" t="s">
        <v>2790</v>
      </c>
      <c r="B1577" s="2" t="s">
        <v>2788</v>
      </c>
      <c r="C1577" s="2" t="s">
        <v>2792</v>
      </c>
      <c r="D1577" s="2" t="s">
        <v>2793</v>
      </c>
      <c r="E1577" s="2" t="s">
        <v>26</v>
      </c>
      <c r="F1577" s="2" t="s">
        <v>7</v>
      </c>
      <c r="G1577" s="4">
        <v>43629</v>
      </c>
      <c r="H1577" s="2">
        <v>2100000</v>
      </c>
      <c r="I1577" s="2">
        <v>288254.2046</v>
      </c>
    </row>
    <row r="1578" spans="1:9" x14ac:dyDescent="0.25">
      <c r="A1578" s="2" t="s">
        <v>10717</v>
      </c>
      <c r="B1578" s="2" t="s">
        <v>10716</v>
      </c>
      <c r="C1578" s="2" t="s">
        <v>10718</v>
      </c>
      <c r="D1578" s="2" t="s">
        <v>10719</v>
      </c>
      <c r="E1578" s="2" t="s">
        <v>26</v>
      </c>
      <c r="F1578" s="2" t="s">
        <v>7</v>
      </c>
      <c r="G1578" s="4">
        <v>43676</v>
      </c>
      <c r="H1578" s="2">
        <v>371970</v>
      </c>
      <c r="I1578" s="2">
        <v>39551.438000000002</v>
      </c>
    </row>
    <row r="1579" spans="1:9" x14ac:dyDescent="0.25">
      <c r="A1579" s="2" t="s">
        <v>7887</v>
      </c>
      <c r="B1579" s="2" t="s">
        <v>7884</v>
      </c>
      <c r="C1579" s="2" t="s">
        <v>7888</v>
      </c>
      <c r="D1579" s="2" t="s">
        <v>7889</v>
      </c>
      <c r="E1579" s="2" t="s">
        <v>26</v>
      </c>
      <c r="F1579" s="2" t="s">
        <v>7</v>
      </c>
      <c r="G1579" s="4">
        <v>43607</v>
      </c>
      <c r="H1579" s="2">
        <v>1201300</v>
      </c>
      <c r="I1579" s="2">
        <v>76360.664600000004</v>
      </c>
    </row>
    <row r="1580" spans="1:9" x14ac:dyDescent="0.25">
      <c r="A1580" s="2" t="s">
        <v>7299</v>
      </c>
      <c r="B1580" s="2" t="s">
        <v>7298</v>
      </c>
      <c r="C1580" s="2" t="s">
        <v>7300</v>
      </c>
      <c r="D1580" s="2" t="s">
        <v>7301</v>
      </c>
      <c r="E1580" s="2" t="s">
        <v>26</v>
      </c>
      <c r="F1580" s="2" t="s">
        <v>7</v>
      </c>
      <c r="G1580" s="4">
        <v>43621</v>
      </c>
      <c r="H1580" s="2">
        <v>2500000</v>
      </c>
      <c r="I1580" s="2">
        <v>170199.99979999999</v>
      </c>
    </row>
    <row r="1581" spans="1:9" x14ac:dyDescent="0.25">
      <c r="A1581" s="2" t="s">
        <v>3388</v>
      </c>
      <c r="B1581" s="2" t="s">
        <v>3385</v>
      </c>
      <c r="C1581" s="2" t="s">
        <v>3391</v>
      </c>
      <c r="D1581" s="2" t="s">
        <v>3392</v>
      </c>
      <c r="E1581" s="2" t="s">
        <v>26</v>
      </c>
      <c r="F1581" s="2" t="s">
        <v>7</v>
      </c>
      <c r="G1581" s="4">
        <v>43570</v>
      </c>
      <c r="H1581" s="2">
        <v>2400000</v>
      </c>
      <c r="I1581" s="2">
        <v>127073.41529999999</v>
      </c>
    </row>
    <row r="1582" spans="1:9" x14ac:dyDescent="0.25">
      <c r="A1582" s="2" t="s">
        <v>3389</v>
      </c>
      <c r="B1582" s="2" t="s">
        <v>3386</v>
      </c>
      <c r="C1582" s="2" t="s">
        <v>3393</v>
      </c>
      <c r="D1582" s="2" t="s">
        <v>3394</v>
      </c>
      <c r="E1582" s="2" t="s">
        <v>26</v>
      </c>
      <c r="F1582" s="2" t="s">
        <v>7</v>
      </c>
      <c r="G1582" s="4">
        <v>43594</v>
      </c>
      <c r="H1582" s="2">
        <v>1962437</v>
      </c>
      <c r="I1582" s="2">
        <v>94353.119500000001</v>
      </c>
    </row>
    <row r="1583" spans="1:9" x14ac:dyDescent="0.25">
      <c r="A1583" s="2" t="s">
        <v>2180</v>
      </c>
      <c r="B1583" s="2" t="s">
        <v>2178</v>
      </c>
      <c r="C1583" s="2" t="s">
        <v>2008</v>
      </c>
      <c r="D1583" s="2" t="s">
        <v>2009</v>
      </c>
      <c r="E1583" s="2" t="s">
        <v>26</v>
      </c>
      <c r="F1583" s="2" t="s">
        <v>7</v>
      </c>
      <c r="G1583" s="4">
        <v>43579</v>
      </c>
      <c r="H1583" s="2">
        <v>1200000</v>
      </c>
      <c r="I1583" s="2">
        <v>57147.133300000001</v>
      </c>
    </row>
    <row r="1584" spans="1:9" x14ac:dyDescent="0.25">
      <c r="A1584" s="2" t="s">
        <v>4693</v>
      </c>
      <c r="B1584" s="2" t="s">
        <v>4692</v>
      </c>
      <c r="C1584" s="2" t="s">
        <v>4694</v>
      </c>
      <c r="D1584" s="2" t="s">
        <v>4695</v>
      </c>
      <c r="E1584" s="2" t="s">
        <v>26</v>
      </c>
      <c r="F1584" s="2" t="s">
        <v>7</v>
      </c>
      <c r="G1584" s="4">
        <v>43633</v>
      </c>
      <c r="H1584" s="2">
        <v>2835000</v>
      </c>
      <c r="I1584" s="2">
        <v>232999.08240000001</v>
      </c>
    </row>
    <row r="1585" spans="1:9" x14ac:dyDescent="0.25">
      <c r="A1585" s="2" t="s">
        <v>9140</v>
      </c>
      <c r="B1585" s="2" t="s">
        <v>9139</v>
      </c>
      <c r="C1585" s="2" t="s">
        <v>9141</v>
      </c>
      <c r="D1585" s="2" t="s">
        <v>9142</v>
      </c>
      <c r="E1585" s="2" t="s">
        <v>26</v>
      </c>
      <c r="F1585" s="2" t="s">
        <v>7</v>
      </c>
      <c r="G1585" s="4">
        <v>43735</v>
      </c>
      <c r="H1585" s="2">
        <v>2491000</v>
      </c>
      <c r="I1585" s="2">
        <v>142853.56820000001</v>
      </c>
    </row>
    <row r="1586" spans="1:9" x14ac:dyDescent="0.25">
      <c r="A1586" s="2" t="s">
        <v>2687</v>
      </c>
      <c r="B1586" s="2" t="s">
        <v>2685</v>
      </c>
      <c r="C1586" s="2" t="s">
        <v>2690</v>
      </c>
      <c r="D1586" s="2" t="s">
        <v>2691</v>
      </c>
      <c r="E1586" s="2" t="s">
        <v>26</v>
      </c>
      <c r="F1586" s="2" t="s">
        <v>7</v>
      </c>
      <c r="G1586" s="4">
        <v>43607</v>
      </c>
      <c r="H1586" s="2">
        <v>4000000</v>
      </c>
      <c r="I1586" s="2">
        <v>260994.7163</v>
      </c>
    </row>
    <row r="1587" spans="1:9" x14ac:dyDescent="0.25">
      <c r="A1587" s="2" t="s">
        <v>1346</v>
      </c>
      <c r="B1587" s="2" t="s">
        <v>1344</v>
      </c>
      <c r="C1587" s="2" t="s">
        <v>1349</v>
      </c>
      <c r="D1587" s="2" t="s">
        <v>1350</v>
      </c>
      <c r="E1587" s="2" t="s">
        <v>26</v>
      </c>
      <c r="F1587" s="2" t="s">
        <v>7</v>
      </c>
      <c r="G1587" s="4">
        <v>43725</v>
      </c>
      <c r="H1587" s="2">
        <v>9771948.75</v>
      </c>
      <c r="I1587" s="2">
        <v>203319.54209999999</v>
      </c>
    </row>
    <row r="1588" spans="1:9" x14ac:dyDescent="0.25">
      <c r="A1588" s="2" t="s">
        <v>10310</v>
      </c>
      <c r="B1588" s="2" t="s">
        <v>10309</v>
      </c>
      <c r="C1588" s="2" t="s">
        <v>10311</v>
      </c>
      <c r="D1588" s="2" t="s">
        <v>10312</v>
      </c>
      <c r="E1588" s="2" t="s">
        <v>26</v>
      </c>
      <c r="F1588" s="2" t="s">
        <v>7</v>
      </c>
      <c r="G1588" s="4">
        <v>43657</v>
      </c>
      <c r="H1588" s="2">
        <v>6000000</v>
      </c>
      <c r="I1588" s="2">
        <v>395064.37760000001</v>
      </c>
    </row>
    <row r="1589" spans="1:9" x14ac:dyDescent="0.25">
      <c r="A1589" s="2" t="s">
        <v>6712</v>
      </c>
      <c r="B1589" s="2" t="s">
        <v>6710</v>
      </c>
      <c r="C1589" s="2" t="s">
        <v>6714</v>
      </c>
      <c r="D1589" s="2" t="s">
        <v>6715</v>
      </c>
      <c r="E1589" s="2" t="s">
        <v>26</v>
      </c>
      <c r="F1589" s="2" t="s">
        <v>7</v>
      </c>
      <c r="G1589" s="4">
        <v>43633</v>
      </c>
      <c r="H1589" s="2">
        <v>1949900</v>
      </c>
      <c r="I1589" s="2">
        <v>202287.82149999999</v>
      </c>
    </row>
    <row r="1590" spans="1:9" x14ac:dyDescent="0.25">
      <c r="A1590" s="2" t="s">
        <v>8366</v>
      </c>
      <c r="B1590" s="2" t="s">
        <v>8363</v>
      </c>
      <c r="C1590" s="2" t="s">
        <v>8294</v>
      </c>
      <c r="D1590" s="2" t="s">
        <v>8295</v>
      </c>
      <c r="E1590" s="2" t="s">
        <v>26</v>
      </c>
      <c r="F1590" s="2" t="s">
        <v>7</v>
      </c>
      <c r="G1590" s="4">
        <v>43609</v>
      </c>
      <c r="H1590" s="2">
        <v>1249248</v>
      </c>
      <c r="I1590" s="2">
        <v>76249.739600000001</v>
      </c>
    </row>
    <row r="1591" spans="1:9" x14ac:dyDescent="0.25">
      <c r="A1591" s="2" t="s">
        <v>8365</v>
      </c>
      <c r="B1591" s="2" t="s">
        <v>8362</v>
      </c>
      <c r="C1591" s="2" t="s">
        <v>8294</v>
      </c>
      <c r="D1591" s="2" t="s">
        <v>8295</v>
      </c>
      <c r="E1591" s="2" t="s">
        <v>26</v>
      </c>
      <c r="F1591" s="2" t="s">
        <v>7</v>
      </c>
      <c r="G1591" s="4">
        <v>43609</v>
      </c>
      <c r="H1591" s="2">
        <v>920000</v>
      </c>
      <c r="I1591" s="2">
        <v>56153.5939</v>
      </c>
    </row>
    <row r="1592" spans="1:9" x14ac:dyDescent="0.25">
      <c r="A1592" s="2" t="s">
        <v>8367</v>
      </c>
      <c r="B1592" s="2" t="s">
        <v>8364</v>
      </c>
      <c r="C1592" s="2" t="s">
        <v>8368</v>
      </c>
      <c r="D1592" s="2" t="s">
        <v>8369</v>
      </c>
      <c r="E1592" s="2" t="s">
        <v>26</v>
      </c>
      <c r="F1592" s="2" t="s">
        <v>7</v>
      </c>
      <c r="G1592" s="4">
        <v>43634</v>
      </c>
      <c r="H1592" s="2">
        <v>4623150</v>
      </c>
      <c r="I1592" s="2">
        <v>294929.42359999998</v>
      </c>
    </row>
    <row r="1593" spans="1:9" x14ac:dyDescent="0.25">
      <c r="A1593" s="2" t="s">
        <v>5517</v>
      </c>
      <c r="B1593" s="2" t="s">
        <v>5514</v>
      </c>
      <c r="C1593" s="2" t="s">
        <v>5520</v>
      </c>
      <c r="D1593" s="2" t="s">
        <v>5521</v>
      </c>
      <c r="E1593" s="2" t="s">
        <v>26</v>
      </c>
      <c r="F1593" s="2" t="s">
        <v>7</v>
      </c>
      <c r="G1593" s="4">
        <v>43642</v>
      </c>
      <c r="H1593" s="2">
        <v>2089000</v>
      </c>
      <c r="I1593" s="2">
        <v>155516.09669999999</v>
      </c>
    </row>
    <row r="1594" spans="1:9" x14ac:dyDescent="0.25">
      <c r="A1594" s="2" t="s">
        <v>2847</v>
      </c>
      <c r="B1594" s="2" t="s">
        <v>2846</v>
      </c>
      <c r="C1594" s="2" t="s">
        <v>2734</v>
      </c>
      <c r="D1594" s="2" t="s">
        <v>2735</v>
      </c>
      <c r="E1594" s="2" t="s">
        <v>26</v>
      </c>
      <c r="F1594" s="2" t="s">
        <v>7</v>
      </c>
      <c r="G1594" s="4">
        <v>43592</v>
      </c>
      <c r="H1594" s="2">
        <v>2400000</v>
      </c>
      <c r="I1594" s="2">
        <v>168593.27119999999</v>
      </c>
    </row>
    <row r="1595" spans="1:9" x14ac:dyDescent="0.25">
      <c r="A1595" s="2" t="s">
        <v>9216</v>
      </c>
      <c r="B1595" s="2" t="s">
        <v>9215</v>
      </c>
      <c r="C1595" s="2" t="s">
        <v>9217</v>
      </c>
      <c r="D1595" s="2" t="s">
        <v>9218</v>
      </c>
      <c r="E1595" s="2" t="s">
        <v>26</v>
      </c>
      <c r="F1595" s="2" t="s">
        <v>7</v>
      </c>
      <c r="G1595" s="4">
        <v>43585</v>
      </c>
      <c r="H1595" s="2">
        <v>1135000</v>
      </c>
      <c r="I1595" s="2">
        <v>85576.344700000001</v>
      </c>
    </row>
    <row r="1596" spans="1:9" x14ac:dyDescent="0.25">
      <c r="A1596" s="2" t="s">
        <v>10986</v>
      </c>
      <c r="B1596" s="2" t="s">
        <v>10985</v>
      </c>
      <c r="C1596" s="2" t="s">
        <v>10847</v>
      </c>
      <c r="D1596" s="2" t="s">
        <v>10848</v>
      </c>
      <c r="E1596" s="2" t="s">
        <v>26</v>
      </c>
      <c r="F1596" s="2" t="s">
        <v>7</v>
      </c>
      <c r="G1596" s="4">
        <v>43616</v>
      </c>
      <c r="H1596" s="2">
        <v>3500000</v>
      </c>
      <c r="I1596" s="2">
        <v>203418.94570000001</v>
      </c>
    </row>
    <row r="1597" spans="1:9" x14ac:dyDescent="0.25">
      <c r="A1597" s="2" t="s">
        <v>2999</v>
      </c>
      <c r="B1597" s="2" t="s">
        <v>2998</v>
      </c>
      <c r="C1597" s="2" t="s">
        <v>3000</v>
      </c>
      <c r="D1597" s="2" t="s">
        <v>3001</v>
      </c>
      <c r="E1597" s="2" t="s">
        <v>26</v>
      </c>
      <c r="F1597" s="2" t="s">
        <v>7</v>
      </c>
      <c r="G1597" s="4">
        <v>43685</v>
      </c>
      <c r="H1597" s="2">
        <v>1312500</v>
      </c>
      <c r="I1597" s="2">
        <v>105267.69439999999</v>
      </c>
    </row>
    <row r="1598" spans="1:9" x14ac:dyDescent="0.25">
      <c r="A1598" s="2" t="s">
        <v>9011</v>
      </c>
      <c r="B1598" s="2" t="s">
        <v>9009</v>
      </c>
      <c r="C1598" s="2" t="s">
        <v>9013</v>
      </c>
      <c r="D1598" s="2" t="s">
        <v>9014</v>
      </c>
      <c r="E1598" s="2" t="s">
        <v>26</v>
      </c>
      <c r="F1598" s="2" t="s">
        <v>7</v>
      </c>
      <c r="G1598" s="4">
        <v>43607</v>
      </c>
      <c r="H1598" s="2">
        <v>630000</v>
      </c>
      <c r="I1598" s="2">
        <v>78660.172000000006</v>
      </c>
    </row>
    <row r="1599" spans="1:9" x14ac:dyDescent="0.25">
      <c r="A1599" s="2" t="s">
        <v>1064</v>
      </c>
      <c r="B1599" s="2" t="s">
        <v>1063</v>
      </c>
      <c r="C1599" s="2" t="s">
        <v>1065</v>
      </c>
      <c r="D1599" s="2" t="s">
        <v>1066</v>
      </c>
      <c r="E1599" s="2" t="s">
        <v>26</v>
      </c>
      <c r="F1599" s="2" t="s">
        <v>7</v>
      </c>
      <c r="G1599" s="4">
        <v>43634</v>
      </c>
      <c r="H1599" s="2">
        <v>1060000</v>
      </c>
      <c r="I1599" s="2">
        <v>81061.829400000002</v>
      </c>
    </row>
    <row r="1600" spans="1:9" x14ac:dyDescent="0.25">
      <c r="A1600" s="2" t="s">
        <v>9012</v>
      </c>
      <c r="B1600" s="2" t="s">
        <v>9010</v>
      </c>
      <c r="C1600" s="2" t="s">
        <v>9015</v>
      </c>
      <c r="D1600" s="2" t="s">
        <v>9016</v>
      </c>
      <c r="E1600" s="2" t="s">
        <v>26</v>
      </c>
      <c r="F1600" s="2" t="s">
        <v>7</v>
      </c>
      <c r="G1600" s="4">
        <v>43664</v>
      </c>
      <c r="H1600" s="2">
        <v>2100600</v>
      </c>
      <c r="I1600" s="2">
        <v>267045.41869999998</v>
      </c>
    </row>
    <row r="1601" spans="1:9" x14ac:dyDescent="0.25">
      <c r="A1601" s="2" t="s">
        <v>3516</v>
      </c>
      <c r="B1601" s="2" t="s">
        <v>3515</v>
      </c>
      <c r="C1601" s="2" t="s">
        <v>3517</v>
      </c>
      <c r="D1601" s="2" t="s">
        <v>3518</v>
      </c>
      <c r="E1601" s="2" t="s">
        <v>26</v>
      </c>
      <c r="F1601" s="2" t="s">
        <v>7</v>
      </c>
      <c r="G1601" s="4">
        <v>43579</v>
      </c>
      <c r="H1601" s="2">
        <v>230000</v>
      </c>
      <c r="I1601" s="2">
        <v>10144.3835</v>
      </c>
    </row>
    <row r="1602" spans="1:9" x14ac:dyDescent="0.25">
      <c r="A1602" s="2" t="s">
        <v>5033</v>
      </c>
      <c r="B1602" s="2" t="s">
        <v>5031</v>
      </c>
      <c r="C1602" s="2" t="s">
        <v>5034</v>
      </c>
      <c r="D1602" s="2" t="s">
        <v>5035</v>
      </c>
      <c r="E1602" s="2" t="s">
        <v>26</v>
      </c>
      <c r="F1602" s="2" t="s">
        <v>7</v>
      </c>
      <c r="G1602" s="4">
        <v>43633</v>
      </c>
      <c r="H1602" s="2">
        <v>456000</v>
      </c>
      <c r="I1602" s="2">
        <v>27853.402699999999</v>
      </c>
    </row>
    <row r="1603" spans="1:9" x14ac:dyDescent="0.25">
      <c r="A1603" s="2" t="s">
        <v>4021</v>
      </c>
      <c r="B1603" s="2" t="s">
        <v>4019</v>
      </c>
      <c r="C1603" s="2" t="s">
        <v>4024</v>
      </c>
      <c r="D1603" s="2" t="s">
        <v>4025</v>
      </c>
      <c r="E1603" s="2" t="s">
        <v>26</v>
      </c>
      <c r="F1603" s="2" t="s">
        <v>7</v>
      </c>
      <c r="G1603" s="4">
        <v>43700</v>
      </c>
      <c r="H1603" s="2">
        <v>905490</v>
      </c>
      <c r="I1603" s="2">
        <v>63991.823100000001</v>
      </c>
    </row>
    <row r="1604" spans="1:9" x14ac:dyDescent="0.25">
      <c r="A1604" s="2" t="s">
        <v>4141</v>
      </c>
      <c r="B1604" s="2" t="s">
        <v>4139</v>
      </c>
      <c r="C1604" s="2" t="s">
        <v>4144</v>
      </c>
      <c r="D1604" s="2" t="s">
        <v>4145</v>
      </c>
      <c r="E1604" s="2" t="s">
        <v>26</v>
      </c>
      <c r="F1604" s="2" t="s">
        <v>7</v>
      </c>
      <c r="G1604" s="4">
        <v>43700</v>
      </c>
      <c r="H1604" s="2">
        <v>814000</v>
      </c>
      <c r="I1604" s="2">
        <v>42609.564599999998</v>
      </c>
    </row>
    <row r="1605" spans="1:9" x14ac:dyDescent="0.25">
      <c r="A1605" s="2" t="s">
        <v>4878</v>
      </c>
      <c r="B1605" s="2" t="s">
        <v>4876</v>
      </c>
      <c r="C1605" s="2" t="s">
        <v>4880</v>
      </c>
      <c r="D1605" s="2" t="s">
        <v>4881</v>
      </c>
      <c r="E1605" s="2" t="s">
        <v>26</v>
      </c>
      <c r="F1605" s="2" t="s">
        <v>7</v>
      </c>
      <c r="G1605" s="4">
        <v>43749</v>
      </c>
      <c r="H1605" s="2">
        <v>2570000</v>
      </c>
      <c r="I1605" s="2">
        <v>297807.69819999998</v>
      </c>
    </row>
    <row r="1606" spans="1:9" x14ac:dyDescent="0.25">
      <c r="A1606" s="2" t="s">
        <v>7355</v>
      </c>
      <c r="B1606" s="2" t="s">
        <v>7352</v>
      </c>
      <c r="C1606" s="2" t="s">
        <v>7360</v>
      </c>
      <c r="D1606" s="2" t="s">
        <v>7361</v>
      </c>
      <c r="E1606" s="2" t="s">
        <v>26</v>
      </c>
      <c r="F1606" s="2" t="s">
        <v>7</v>
      </c>
      <c r="G1606" s="4">
        <v>43633</v>
      </c>
      <c r="H1606" s="2">
        <v>850000</v>
      </c>
      <c r="I1606" s="2">
        <v>72666.837700000004</v>
      </c>
    </row>
    <row r="1607" spans="1:9" x14ac:dyDescent="0.25">
      <c r="A1607" s="2" t="s">
        <v>9365</v>
      </c>
      <c r="B1607" s="2" t="s">
        <v>9364</v>
      </c>
      <c r="C1607" s="2" t="s">
        <v>9366</v>
      </c>
      <c r="D1607" s="2" t="s">
        <v>9367</v>
      </c>
      <c r="E1607" s="2" t="s">
        <v>26</v>
      </c>
      <c r="F1607" s="2" t="s">
        <v>7</v>
      </c>
      <c r="G1607" s="4">
        <v>43580</v>
      </c>
      <c r="H1607" s="2">
        <v>4308600</v>
      </c>
      <c r="I1607" s="2">
        <v>287792.07189999998</v>
      </c>
    </row>
    <row r="1608" spans="1:9" x14ac:dyDescent="0.25">
      <c r="A1608" s="2" t="s">
        <v>3148</v>
      </c>
      <c r="B1608" s="2" t="s">
        <v>3147</v>
      </c>
      <c r="C1608" s="2" t="s">
        <v>3149</v>
      </c>
      <c r="D1608" s="2" t="s">
        <v>3150</v>
      </c>
      <c r="E1608" s="2" t="s">
        <v>26</v>
      </c>
      <c r="F1608" s="2" t="s">
        <v>7</v>
      </c>
      <c r="G1608" s="4">
        <v>43626</v>
      </c>
      <c r="H1608" s="2">
        <v>731000</v>
      </c>
      <c r="I1608" s="2">
        <v>42901.631399999998</v>
      </c>
    </row>
    <row r="1609" spans="1:9" x14ac:dyDescent="0.25">
      <c r="A1609" s="2" t="s">
        <v>430</v>
      </c>
      <c r="B1609" s="2" t="s">
        <v>429</v>
      </c>
      <c r="C1609" s="2" t="s">
        <v>427</v>
      </c>
      <c r="D1609" s="2" t="s">
        <v>428</v>
      </c>
      <c r="E1609" s="2" t="s">
        <v>26</v>
      </c>
      <c r="F1609" s="2" t="s">
        <v>7</v>
      </c>
      <c r="G1609" s="4">
        <v>43607</v>
      </c>
      <c r="H1609" s="2">
        <v>2222000</v>
      </c>
      <c r="I1609" s="2">
        <v>137923.02780000001</v>
      </c>
    </row>
    <row r="1610" spans="1:9" x14ac:dyDescent="0.25">
      <c r="A1610" s="2" t="s">
        <v>240</v>
      </c>
      <c r="B1610" s="2" t="s">
        <v>237</v>
      </c>
      <c r="C1610" s="2" t="s">
        <v>245</v>
      </c>
      <c r="D1610" s="2" t="s">
        <v>246</v>
      </c>
      <c r="E1610" s="2" t="s">
        <v>26</v>
      </c>
      <c r="F1610" s="2" t="s">
        <v>7</v>
      </c>
      <c r="G1610" s="4">
        <v>43635</v>
      </c>
      <c r="H1610" s="2">
        <v>1500000</v>
      </c>
      <c r="I1610" s="2">
        <v>156051.21109999999</v>
      </c>
    </row>
    <row r="1611" spans="1:9" x14ac:dyDescent="0.25">
      <c r="A1611" s="2" t="s">
        <v>635</v>
      </c>
      <c r="B1611" s="2" t="s">
        <v>634</v>
      </c>
      <c r="C1611" s="2" t="s">
        <v>636</v>
      </c>
      <c r="D1611" s="2" t="s">
        <v>637</v>
      </c>
      <c r="E1611" s="2" t="s">
        <v>26</v>
      </c>
      <c r="F1611" s="2" t="s">
        <v>7</v>
      </c>
      <c r="G1611" s="4">
        <v>43607</v>
      </c>
      <c r="H1611" s="2">
        <v>324744</v>
      </c>
      <c r="I1611" s="2">
        <v>15733.907300000001</v>
      </c>
    </row>
    <row r="1612" spans="1:9" x14ac:dyDescent="0.25">
      <c r="A1612" s="2" t="s">
        <v>1725</v>
      </c>
      <c r="B1612" s="2" t="s">
        <v>1722</v>
      </c>
      <c r="C1612" s="2" t="s">
        <v>1730</v>
      </c>
      <c r="D1612" s="2" t="s">
        <v>1731</v>
      </c>
      <c r="E1612" s="2" t="s">
        <v>26</v>
      </c>
      <c r="F1612" s="2" t="s">
        <v>7</v>
      </c>
      <c r="G1612" s="4">
        <v>43655</v>
      </c>
      <c r="H1612" s="2">
        <v>1225544</v>
      </c>
      <c r="I1612" s="2">
        <v>166207.3849</v>
      </c>
    </row>
    <row r="1613" spans="1:9" x14ac:dyDescent="0.25">
      <c r="A1613" s="2" t="s">
        <v>2686</v>
      </c>
      <c r="B1613" s="2" t="s">
        <v>2684</v>
      </c>
      <c r="C1613" s="2" t="s">
        <v>2688</v>
      </c>
      <c r="D1613" s="2" t="s">
        <v>2689</v>
      </c>
      <c r="E1613" s="2" t="s">
        <v>26</v>
      </c>
      <c r="F1613" s="2" t="s">
        <v>7</v>
      </c>
      <c r="G1613" s="4">
        <v>43700</v>
      </c>
      <c r="H1613" s="2">
        <v>300000</v>
      </c>
      <c r="I1613" s="2">
        <v>16399.962899999999</v>
      </c>
    </row>
    <row r="1614" spans="1:9" x14ac:dyDescent="0.25">
      <c r="A1614" s="2" t="s">
        <v>5811</v>
      </c>
      <c r="B1614" s="2" t="s">
        <v>5810</v>
      </c>
      <c r="C1614" s="2" t="s">
        <v>5812</v>
      </c>
      <c r="D1614" s="2" t="s">
        <v>5813</v>
      </c>
      <c r="E1614" s="2" t="s">
        <v>26</v>
      </c>
      <c r="F1614" s="2" t="s">
        <v>7</v>
      </c>
      <c r="G1614" s="4">
        <v>43699</v>
      </c>
      <c r="H1614" s="2">
        <v>2132650</v>
      </c>
      <c r="I1614" s="2">
        <v>201531.79740000001</v>
      </c>
    </row>
    <row r="1615" spans="1:9" x14ac:dyDescent="0.25">
      <c r="A1615" s="2" t="s">
        <v>631</v>
      </c>
      <c r="B1615" s="2" t="s">
        <v>630</v>
      </c>
      <c r="C1615" s="2" t="s">
        <v>632</v>
      </c>
      <c r="D1615" s="2" t="s">
        <v>633</v>
      </c>
      <c r="E1615" s="2" t="s">
        <v>26</v>
      </c>
      <c r="F1615" s="2" t="s">
        <v>7</v>
      </c>
      <c r="G1615" s="4">
        <v>43642</v>
      </c>
      <c r="H1615" s="2">
        <v>314900</v>
      </c>
      <c r="I1615" s="2">
        <v>18867.831300000002</v>
      </c>
    </row>
    <row r="1616" spans="1:9" x14ac:dyDescent="0.25">
      <c r="A1616" s="2" t="s">
        <v>7858</v>
      </c>
      <c r="B1616" s="2" t="s">
        <v>7856</v>
      </c>
      <c r="C1616" s="2" t="s">
        <v>7860</v>
      </c>
      <c r="D1616" s="2" t="s">
        <v>7861</v>
      </c>
      <c r="E1616" s="2" t="s">
        <v>26</v>
      </c>
      <c r="F1616" s="2" t="s">
        <v>7</v>
      </c>
      <c r="G1616" s="4">
        <v>43740</v>
      </c>
      <c r="H1616" s="2">
        <v>1985000</v>
      </c>
      <c r="I1616" s="2">
        <v>137562.28150000001</v>
      </c>
    </row>
    <row r="1617" spans="1:9" x14ac:dyDescent="0.25">
      <c r="A1617" s="2" t="s">
        <v>9370</v>
      </c>
      <c r="B1617" s="2" t="s">
        <v>9368</v>
      </c>
      <c r="C1617" s="2" t="s">
        <v>9349</v>
      </c>
      <c r="D1617" s="2" t="s">
        <v>9350</v>
      </c>
      <c r="E1617" s="2" t="s">
        <v>26</v>
      </c>
      <c r="F1617" s="2" t="s">
        <v>7</v>
      </c>
      <c r="G1617" s="4">
        <v>43621</v>
      </c>
      <c r="H1617" s="2">
        <v>734542</v>
      </c>
      <c r="I1617" s="2">
        <v>16511.448400000001</v>
      </c>
    </row>
    <row r="1618" spans="1:9" x14ac:dyDescent="0.25">
      <c r="A1618" s="2" t="s">
        <v>8524</v>
      </c>
      <c r="B1618" s="2" t="s">
        <v>8523</v>
      </c>
      <c r="C1618" s="2" t="s">
        <v>8491</v>
      </c>
      <c r="D1618" s="2" t="s">
        <v>8492</v>
      </c>
      <c r="E1618" s="2" t="s">
        <v>26</v>
      </c>
      <c r="F1618" s="2" t="s">
        <v>7</v>
      </c>
      <c r="G1618" s="4">
        <v>43749</v>
      </c>
      <c r="H1618" s="2">
        <v>1376420</v>
      </c>
      <c r="I1618" s="2">
        <v>152739.83489999999</v>
      </c>
    </row>
    <row r="1619" spans="1:9" x14ac:dyDescent="0.25">
      <c r="A1619" s="2" t="s">
        <v>3539</v>
      </c>
      <c r="B1619" s="2" t="s">
        <v>3538</v>
      </c>
      <c r="C1619" s="2" t="s">
        <v>3540</v>
      </c>
      <c r="D1619" s="2" t="s">
        <v>3541</v>
      </c>
      <c r="E1619" s="2" t="s">
        <v>26</v>
      </c>
      <c r="F1619" s="2" t="s">
        <v>7</v>
      </c>
      <c r="G1619" s="4">
        <v>43704</v>
      </c>
      <c r="H1619" s="2">
        <v>1171500</v>
      </c>
      <c r="I1619" s="2">
        <v>97535.905299999999</v>
      </c>
    </row>
    <row r="1620" spans="1:9" x14ac:dyDescent="0.25">
      <c r="A1620" s="2" t="s">
        <v>2181</v>
      </c>
      <c r="B1620" s="2" t="s">
        <v>2179</v>
      </c>
      <c r="C1620" s="2" t="s">
        <v>2182</v>
      </c>
      <c r="D1620" s="2" t="s">
        <v>2183</v>
      </c>
      <c r="E1620" s="2" t="s">
        <v>26</v>
      </c>
      <c r="F1620" s="2" t="s">
        <v>7</v>
      </c>
      <c r="G1620" s="4">
        <v>43629</v>
      </c>
      <c r="H1620" s="2">
        <v>860000</v>
      </c>
      <c r="I1620" s="2">
        <v>97001.075200000007</v>
      </c>
    </row>
    <row r="1621" spans="1:9" x14ac:dyDescent="0.25">
      <c r="A1621" s="2" t="s">
        <v>2265</v>
      </c>
      <c r="B1621" s="2" t="s">
        <v>2263</v>
      </c>
      <c r="C1621" s="2" t="s">
        <v>2268</v>
      </c>
      <c r="D1621" s="2" t="s">
        <v>2269</v>
      </c>
      <c r="E1621" s="2" t="s">
        <v>26</v>
      </c>
      <c r="F1621" s="2" t="s">
        <v>7</v>
      </c>
      <c r="G1621" s="4">
        <v>43616</v>
      </c>
      <c r="H1621" s="2">
        <v>3800000</v>
      </c>
      <c r="I1621" s="2">
        <v>557850.34790000005</v>
      </c>
    </row>
    <row r="1622" spans="1:9" x14ac:dyDescent="0.25">
      <c r="A1622" s="2" t="s">
        <v>10257</v>
      </c>
      <c r="B1622" s="2" t="s">
        <v>10254</v>
      </c>
      <c r="C1622" s="2" t="s">
        <v>10261</v>
      </c>
      <c r="D1622" s="2" t="s">
        <v>10262</v>
      </c>
      <c r="E1622" s="2" t="s">
        <v>26</v>
      </c>
      <c r="F1622" s="2" t="s">
        <v>7</v>
      </c>
      <c r="G1622" s="4">
        <v>43704</v>
      </c>
      <c r="H1622" s="2">
        <v>758160</v>
      </c>
      <c r="I1622" s="2">
        <v>45801.332999999999</v>
      </c>
    </row>
    <row r="1623" spans="1:9" x14ac:dyDescent="0.25">
      <c r="A1623" s="2" t="s">
        <v>4079</v>
      </c>
      <c r="B1623" s="2" t="s">
        <v>4077</v>
      </c>
      <c r="C1623" s="2" t="s">
        <v>4080</v>
      </c>
      <c r="D1623" s="2" t="s">
        <v>4081</v>
      </c>
      <c r="E1623" s="2" t="s">
        <v>26</v>
      </c>
      <c r="F1623" s="2" t="s">
        <v>7</v>
      </c>
      <c r="G1623" s="4">
        <v>43644</v>
      </c>
      <c r="H1623" s="2">
        <v>4800000</v>
      </c>
      <c r="I1623" s="2">
        <v>453962.96610000002</v>
      </c>
    </row>
    <row r="1624" spans="1:9" x14ac:dyDescent="0.25">
      <c r="A1624" s="2" t="s">
        <v>239</v>
      </c>
      <c r="B1624" s="2" t="s">
        <v>236</v>
      </c>
      <c r="C1624" s="2" t="s">
        <v>243</v>
      </c>
      <c r="D1624" s="2" t="s">
        <v>244</v>
      </c>
      <c r="E1624" s="2" t="s">
        <v>26</v>
      </c>
      <c r="F1624" s="2" t="s">
        <v>7</v>
      </c>
      <c r="G1624" s="4">
        <v>43657</v>
      </c>
      <c r="H1624" s="2">
        <v>306000</v>
      </c>
      <c r="I1624" s="2">
        <v>24691.626400000001</v>
      </c>
    </row>
    <row r="1625" spans="1:9" x14ac:dyDescent="0.25">
      <c r="A1625" s="2" t="s">
        <v>1166</v>
      </c>
      <c r="B1625" s="2" t="s">
        <v>1165</v>
      </c>
      <c r="C1625" s="2" t="s">
        <v>1167</v>
      </c>
      <c r="D1625" s="2" t="s">
        <v>1168</v>
      </c>
      <c r="E1625" s="2" t="s">
        <v>26</v>
      </c>
      <c r="F1625" s="2" t="s">
        <v>7</v>
      </c>
      <c r="G1625" s="4">
        <v>43657</v>
      </c>
      <c r="H1625" s="2">
        <v>1384240</v>
      </c>
      <c r="I1625" s="2">
        <v>164116.50270000001</v>
      </c>
    </row>
    <row r="1626" spans="1:9" x14ac:dyDescent="0.25">
      <c r="A1626" s="2" t="s">
        <v>599</v>
      </c>
      <c r="B1626" s="2" t="s">
        <v>598</v>
      </c>
      <c r="C1626" s="2" t="s">
        <v>600</v>
      </c>
      <c r="D1626" s="2" t="s">
        <v>601</v>
      </c>
      <c r="E1626" s="2" t="s">
        <v>26</v>
      </c>
      <c r="F1626" s="2" t="s">
        <v>7</v>
      </c>
      <c r="G1626" s="4">
        <v>43664</v>
      </c>
      <c r="H1626" s="2">
        <v>566100</v>
      </c>
      <c r="I1626" s="2">
        <v>39120.109100000001</v>
      </c>
    </row>
    <row r="1627" spans="1:9" x14ac:dyDescent="0.25">
      <c r="A1627" s="2" t="s">
        <v>6485</v>
      </c>
      <c r="B1627" s="2" t="s">
        <v>6482</v>
      </c>
      <c r="C1627" s="2" t="s">
        <v>6490</v>
      </c>
      <c r="D1627" s="2" t="s">
        <v>6491</v>
      </c>
      <c r="E1627" s="2" t="s">
        <v>26</v>
      </c>
      <c r="F1627" s="2" t="s">
        <v>7</v>
      </c>
      <c r="G1627" s="4">
        <v>43626</v>
      </c>
      <c r="H1627" s="2">
        <v>930000</v>
      </c>
      <c r="I1627" s="2">
        <v>38021.110099999998</v>
      </c>
    </row>
    <row r="1628" spans="1:9" x14ac:dyDescent="0.25">
      <c r="A1628" s="2" t="s">
        <v>8685</v>
      </c>
      <c r="B1628" s="2" t="s">
        <v>8683</v>
      </c>
      <c r="C1628" s="2" t="s">
        <v>8680</v>
      </c>
      <c r="D1628" s="2" t="s">
        <v>8681</v>
      </c>
      <c r="E1628" s="2" t="s">
        <v>26</v>
      </c>
      <c r="F1628" s="2" t="s">
        <v>7</v>
      </c>
      <c r="G1628" s="4">
        <v>43615</v>
      </c>
      <c r="H1628" s="2">
        <v>305150</v>
      </c>
      <c r="I1628" s="2">
        <v>18857.910899999999</v>
      </c>
    </row>
    <row r="1629" spans="1:9" x14ac:dyDescent="0.25">
      <c r="A1629" s="2" t="s">
        <v>2955</v>
      </c>
      <c r="B1629" s="2" t="s">
        <v>2954</v>
      </c>
      <c r="C1629" s="2" t="s">
        <v>2956</v>
      </c>
      <c r="D1629" s="2" t="s">
        <v>2957</v>
      </c>
      <c r="E1629" s="2" t="s">
        <v>26</v>
      </c>
      <c r="F1629" s="2" t="s">
        <v>7</v>
      </c>
      <c r="G1629" s="4">
        <v>43725</v>
      </c>
      <c r="H1629" s="2">
        <v>1125000</v>
      </c>
      <c r="I1629" s="2">
        <v>88498.418799999999</v>
      </c>
    </row>
    <row r="1630" spans="1:9" x14ac:dyDescent="0.25">
      <c r="A1630" s="2" t="s">
        <v>9371</v>
      </c>
      <c r="B1630" s="2" t="s">
        <v>9369</v>
      </c>
      <c r="C1630" s="2" t="s">
        <v>9372</v>
      </c>
      <c r="D1630" s="2" t="s">
        <v>9373</v>
      </c>
      <c r="E1630" s="2" t="s">
        <v>26</v>
      </c>
      <c r="F1630" s="2" t="s">
        <v>7</v>
      </c>
      <c r="G1630" s="4">
        <v>43585</v>
      </c>
      <c r="H1630" s="2">
        <v>5600000</v>
      </c>
      <c r="I1630" s="2">
        <v>253114.81049999999</v>
      </c>
    </row>
    <row r="1631" spans="1:9" x14ac:dyDescent="0.25">
      <c r="A1631" s="2" t="s">
        <v>4199</v>
      </c>
      <c r="B1631" s="2" t="s">
        <v>4198</v>
      </c>
      <c r="C1631" s="2" t="s">
        <v>4200</v>
      </c>
      <c r="D1631" s="2" t="s">
        <v>4201</v>
      </c>
      <c r="E1631" s="2" t="s">
        <v>26</v>
      </c>
      <c r="F1631" s="2" t="s">
        <v>7</v>
      </c>
      <c r="G1631" s="4">
        <v>43634</v>
      </c>
      <c r="H1631" s="2">
        <v>367898</v>
      </c>
      <c r="I1631" s="2">
        <v>22408.7821</v>
      </c>
    </row>
    <row r="1632" spans="1:9" x14ac:dyDescent="0.25">
      <c r="A1632" s="2" t="s">
        <v>10759</v>
      </c>
      <c r="B1632" s="2" t="s">
        <v>10758</v>
      </c>
      <c r="C1632" s="2" t="s">
        <v>10760</v>
      </c>
      <c r="D1632" s="2" t="s">
        <v>10761</v>
      </c>
      <c r="E1632" s="2" t="s">
        <v>26</v>
      </c>
      <c r="F1632" s="2" t="s">
        <v>7</v>
      </c>
      <c r="G1632" s="4">
        <v>43664</v>
      </c>
      <c r="H1632" s="2">
        <v>2099000</v>
      </c>
      <c r="I1632" s="2">
        <v>186943.50150000001</v>
      </c>
    </row>
    <row r="1633" spans="1:9" x14ac:dyDescent="0.25">
      <c r="A1633" s="2" t="s">
        <v>6601</v>
      </c>
      <c r="B1633" s="2" t="s">
        <v>6599</v>
      </c>
      <c r="C1633" s="2" t="s">
        <v>6604</v>
      </c>
      <c r="D1633" s="2" t="s">
        <v>6605</v>
      </c>
      <c r="E1633" s="2" t="s">
        <v>26</v>
      </c>
      <c r="F1633" s="2" t="s">
        <v>7</v>
      </c>
      <c r="G1633" s="4">
        <v>43644</v>
      </c>
      <c r="H1633" s="2">
        <v>3687000</v>
      </c>
      <c r="I1633" s="2">
        <v>224414.28460000001</v>
      </c>
    </row>
    <row r="1634" spans="1:9" x14ac:dyDescent="0.25">
      <c r="A1634" s="2" t="s">
        <v>5770</v>
      </c>
      <c r="B1634" s="2" t="s">
        <v>5768</v>
      </c>
      <c r="C1634" s="2" t="s">
        <v>5772</v>
      </c>
      <c r="D1634" s="2" t="s">
        <v>5773</v>
      </c>
      <c r="E1634" s="2" t="s">
        <v>26</v>
      </c>
      <c r="F1634" s="2" t="s">
        <v>7</v>
      </c>
      <c r="G1634" s="4">
        <v>43634</v>
      </c>
      <c r="H1634" s="2">
        <v>284600</v>
      </c>
      <c r="I1634" s="2">
        <v>17865.974399999999</v>
      </c>
    </row>
    <row r="1635" spans="1:9" x14ac:dyDescent="0.25">
      <c r="A1635" s="2" t="s">
        <v>5389</v>
      </c>
      <c r="B1635" s="2" t="s">
        <v>5387</v>
      </c>
      <c r="C1635" s="2" t="s">
        <v>5392</v>
      </c>
      <c r="D1635" s="2" t="s">
        <v>5393</v>
      </c>
      <c r="E1635" s="2" t="s">
        <v>26</v>
      </c>
      <c r="F1635" s="2" t="s">
        <v>7</v>
      </c>
      <c r="G1635" s="4">
        <v>43609</v>
      </c>
      <c r="H1635" s="2">
        <v>459000</v>
      </c>
      <c r="I1635" s="2">
        <v>27814.926299999999</v>
      </c>
    </row>
    <row r="1636" spans="1:9" x14ac:dyDescent="0.25">
      <c r="A1636" s="2" t="s">
        <v>8684</v>
      </c>
      <c r="B1636" s="2" t="s">
        <v>8682</v>
      </c>
      <c r="C1636" s="2" t="s">
        <v>8686</v>
      </c>
      <c r="D1636" s="2" t="s">
        <v>8687</v>
      </c>
      <c r="E1636" s="2" t="s">
        <v>26</v>
      </c>
      <c r="F1636" s="2" t="s">
        <v>7</v>
      </c>
      <c r="G1636" s="4">
        <v>43655</v>
      </c>
      <c r="H1636" s="2">
        <v>4979000</v>
      </c>
      <c r="I1636" s="2">
        <v>404604.36719999998</v>
      </c>
    </row>
    <row r="1637" spans="1:9" x14ac:dyDescent="0.25">
      <c r="A1637" s="2" t="s">
        <v>8013</v>
      </c>
      <c r="B1637" s="2" t="s">
        <v>8012</v>
      </c>
      <c r="C1637" s="2" t="s">
        <v>8014</v>
      </c>
      <c r="D1637" s="2" t="s">
        <v>8015</v>
      </c>
      <c r="E1637" s="2" t="s">
        <v>26</v>
      </c>
      <c r="F1637" s="2" t="s">
        <v>7</v>
      </c>
      <c r="G1637" s="4">
        <v>43655</v>
      </c>
      <c r="H1637" s="2">
        <v>1279000</v>
      </c>
      <c r="I1637" s="2">
        <v>72421.121400000004</v>
      </c>
    </row>
    <row r="1638" spans="1:9" x14ac:dyDescent="0.25">
      <c r="A1638" s="2" t="s">
        <v>7373</v>
      </c>
      <c r="B1638" s="2" t="s">
        <v>7371</v>
      </c>
      <c r="C1638" s="2" t="s">
        <v>7356</v>
      </c>
      <c r="D1638" s="2" t="s">
        <v>7357</v>
      </c>
      <c r="E1638" s="2" t="s">
        <v>26</v>
      </c>
      <c r="F1638" s="2" t="s">
        <v>7</v>
      </c>
      <c r="G1638" s="4">
        <v>43606</v>
      </c>
      <c r="H1638" s="2">
        <v>2449000</v>
      </c>
      <c r="I1638" s="2">
        <v>180906.30300000001</v>
      </c>
    </row>
    <row r="1639" spans="1:9" x14ac:dyDescent="0.25">
      <c r="A1639" s="2" t="s">
        <v>10256</v>
      </c>
      <c r="B1639" s="2" t="s">
        <v>10253</v>
      </c>
      <c r="C1639" s="2" t="s">
        <v>10259</v>
      </c>
      <c r="D1639" s="2" t="s">
        <v>10260</v>
      </c>
      <c r="E1639" s="2" t="s">
        <v>26</v>
      </c>
      <c r="F1639" s="2" t="s">
        <v>7</v>
      </c>
      <c r="G1639" s="4">
        <v>43678</v>
      </c>
      <c r="H1639" s="2">
        <v>6840926.3300000001</v>
      </c>
      <c r="I1639" s="2">
        <v>476318.04690000002</v>
      </c>
    </row>
    <row r="1640" spans="1:9" x14ac:dyDescent="0.25">
      <c r="A1640" s="2" t="s">
        <v>11153</v>
      </c>
      <c r="B1640" s="2" t="s">
        <v>11150</v>
      </c>
      <c r="C1640" s="2" t="s">
        <v>11115</v>
      </c>
      <c r="D1640" s="2" t="s">
        <v>11116</v>
      </c>
      <c r="E1640" s="2" t="s">
        <v>26</v>
      </c>
      <c r="F1640" s="2" t="s">
        <v>7</v>
      </c>
      <c r="G1640" s="4">
        <v>43699</v>
      </c>
      <c r="H1640" s="2">
        <v>7375000</v>
      </c>
      <c r="I1640" s="2">
        <v>824416.23910000001</v>
      </c>
    </row>
    <row r="1641" spans="1:9" x14ac:dyDescent="0.25">
      <c r="A1641" s="2" t="s">
        <v>6121</v>
      </c>
      <c r="B1641" s="2" t="s">
        <v>6120</v>
      </c>
      <c r="C1641" s="2" t="s">
        <v>6122</v>
      </c>
      <c r="D1641" s="2" t="s">
        <v>6123</v>
      </c>
      <c r="E1641" s="2" t="s">
        <v>26</v>
      </c>
      <c r="F1641" s="2" t="s">
        <v>7</v>
      </c>
      <c r="G1641" s="4">
        <v>43713</v>
      </c>
      <c r="H1641" s="2">
        <v>440000</v>
      </c>
      <c r="I1641" s="2">
        <v>40819.247600000002</v>
      </c>
    </row>
    <row r="1642" spans="1:9" x14ac:dyDescent="0.25">
      <c r="A1642" s="2" t="s">
        <v>9701</v>
      </c>
      <c r="B1642" s="2" t="s">
        <v>9698</v>
      </c>
      <c r="C1642" s="2" t="s">
        <v>9702</v>
      </c>
      <c r="D1642" s="2" t="s">
        <v>9703</v>
      </c>
      <c r="E1642" s="2" t="s">
        <v>26</v>
      </c>
      <c r="F1642" s="2" t="s">
        <v>7</v>
      </c>
      <c r="G1642" s="4">
        <v>43633</v>
      </c>
      <c r="H1642" s="2">
        <v>1287983.6200000001</v>
      </c>
      <c r="I1642" s="2">
        <v>75452.800900000002</v>
      </c>
    </row>
    <row r="1643" spans="1:9" x14ac:dyDescent="0.25">
      <c r="A1643" s="2" t="s">
        <v>2620</v>
      </c>
      <c r="B1643" s="2" t="s">
        <v>2614</v>
      </c>
      <c r="C1643" s="2" t="s">
        <v>2626</v>
      </c>
      <c r="D1643" s="2" t="s">
        <v>2627</v>
      </c>
      <c r="E1643" s="2" t="s">
        <v>26</v>
      </c>
      <c r="F1643" s="2" t="s">
        <v>7</v>
      </c>
      <c r="G1643" s="4">
        <v>43655</v>
      </c>
      <c r="H1643" s="2">
        <v>5309550</v>
      </c>
      <c r="I1643" s="2">
        <v>320477.20980000001</v>
      </c>
    </row>
    <row r="1644" spans="1:9" x14ac:dyDescent="0.25">
      <c r="A1644" s="2" t="s">
        <v>5825</v>
      </c>
      <c r="B1644" s="2" t="s">
        <v>5823</v>
      </c>
      <c r="C1644" s="2" t="s">
        <v>5826</v>
      </c>
      <c r="D1644" s="2" t="s">
        <v>5827</v>
      </c>
      <c r="E1644" s="2" t="s">
        <v>26</v>
      </c>
      <c r="F1644" s="2" t="s">
        <v>7</v>
      </c>
      <c r="G1644" s="4">
        <v>43704</v>
      </c>
      <c r="H1644" s="2">
        <v>1050000</v>
      </c>
      <c r="I1644" s="2">
        <v>62590.055999999997</v>
      </c>
    </row>
    <row r="1645" spans="1:9" x14ac:dyDescent="0.25">
      <c r="A1645" s="2" t="s">
        <v>11354</v>
      </c>
      <c r="B1645" s="2" t="s">
        <v>11353</v>
      </c>
      <c r="C1645" s="2" t="s">
        <v>4282</v>
      </c>
      <c r="D1645" s="2" t="s">
        <v>11355</v>
      </c>
      <c r="E1645" s="2" t="s">
        <v>26</v>
      </c>
      <c r="F1645" s="2" t="s">
        <v>7</v>
      </c>
      <c r="G1645" s="4">
        <v>43629</v>
      </c>
      <c r="H1645" s="2">
        <v>2957000</v>
      </c>
      <c r="I1645" s="2">
        <v>288852.40740000003</v>
      </c>
    </row>
    <row r="1646" spans="1:9" x14ac:dyDescent="0.25">
      <c r="A1646" s="2" t="s">
        <v>8156</v>
      </c>
      <c r="B1646" s="2" t="s">
        <v>8154</v>
      </c>
      <c r="C1646" s="2" t="s">
        <v>8158</v>
      </c>
      <c r="D1646" s="2" t="s">
        <v>8159</v>
      </c>
      <c r="E1646" s="2" t="s">
        <v>26</v>
      </c>
      <c r="F1646" s="2" t="s">
        <v>7</v>
      </c>
      <c r="G1646" s="4">
        <v>43636</v>
      </c>
      <c r="H1646" s="2">
        <v>500000</v>
      </c>
      <c r="I1646" s="2">
        <v>48633.3459</v>
      </c>
    </row>
    <row r="1647" spans="1:9" x14ac:dyDescent="0.25">
      <c r="A1647" s="2" t="s">
        <v>4408</v>
      </c>
      <c r="B1647" s="2" t="s">
        <v>4405</v>
      </c>
      <c r="C1647" s="2" t="s">
        <v>4413</v>
      </c>
      <c r="D1647" s="2" t="s">
        <v>4414</v>
      </c>
      <c r="E1647" s="2" t="s">
        <v>26</v>
      </c>
      <c r="F1647" s="2" t="s">
        <v>7</v>
      </c>
      <c r="G1647" s="4">
        <v>43720</v>
      </c>
      <c r="H1647" s="2">
        <v>328500</v>
      </c>
      <c r="I1647" s="2">
        <v>26349.7988</v>
      </c>
    </row>
    <row r="1648" spans="1:9" x14ac:dyDescent="0.25">
      <c r="A1648" s="2" t="s">
        <v>11152</v>
      </c>
      <c r="B1648" s="2" t="s">
        <v>11149</v>
      </c>
      <c r="C1648" s="2" t="s">
        <v>11155</v>
      </c>
      <c r="D1648" s="2" t="s">
        <v>11156</v>
      </c>
      <c r="E1648" s="2" t="s">
        <v>26</v>
      </c>
      <c r="F1648" s="2" t="s">
        <v>7</v>
      </c>
      <c r="G1648" s="4">
        <v>43621</v>
      </c>
      <c r="H1648" s="2">
        <v>774429</v>
      </c>
      <c r="I1648" s="2">
        <v>81095.622300000003</v>
      </c>
    </row>
    <row r="1649" spans="1:9" x14ac:dyDescent="0.25">
      <c r="A1649" s="2" t="s">
        <v>10389</v>
      </c>
      <c r="B1649" s="2" t="s">
        <v>10388</v>
      </c>
      <c r="C1649" s="2" t="s">
        <v>10390</v>
      </c>
      <c r="D1649" s="2" t="s">
        <v>10391</v>
      </c>
      <c r="E1649" s="2" t="s">
        <v>26</v>
      </c>
      <c r="F1649" s="2" t="s">
        <v>7</v>
      </c>
      <c r="G1649" s="4">
        <v>43719</v>
      </c>
      <c r="H1649" s="2">
        <v>750000</v>
      </c>
      <c r="I1649" s="2">
        <v>45599.642399999997</v>
      </c>
    </row>
    <row r="1650" spans="1:9" x14ac:dyDescent="0.25">
      <c r="A1650" s="2" t="s">
        <v>3206</v>
      </c>
      <c r="B1650" s="2" t="s">
        <v>3205</v>
      </c>
      <c r="C1650" s="2" t="s">
        <v>3207</v>
      </c>
      <c r="D1650" s="2" t="s">
        <v>3208</v>
      </c>
      <c r="E1650" s="2" t="s">
        <v>26</v>
      </c>
      <c r="F1650" s="2" t="s">
        <v>7</v>
      </c>
      <c r="G1650" s="4">
        <v>43719</v>
      </c>
      <c r="H1650" s="2">
        <v>4245000</v>
      </c>
      <c r="I1650" s="2">
        <v>383666.87170000002</v>
      </c>
    </row>
    <row r="1651" spans="1:9" x14ac:dyDescent="0.25">
      <c r="A1651" s="2" t="s">
        <v>8157</v>
      </c>
      <c r="B1651" s="2" t="s">
        <v>8155</v>
      </c>
      <c r="C1651" s="2" t="s">
        <v>8160</v>
      </c>
      <c r="D1651" s="2" t="s">
        <v>8161</v>
      </c>
      <c r="E1651" s="2" t="s">
        <v>26</v>
      </c>
      <c r="F1651" s="2" t="s">
        <v>7</v>
      </c>
      <c r="G1651" s="4">
        <v>43609</v>
      </c>
      <c r="H1651" s="2">
        <v>271200</v>
      </c>
      <c r="I1651" s="2">
        <v>18998.554800000002</v>
      </c>
    </row>
    <row r="1652" spans="1:9" x14ac:dyDescent="0.25">
      <c r="A1652" s="2" t="s">
        <v>857</v>
      </c>
      <c r="B1652" s="2" t="s">
        <v>855</v>
      </c>
      <c r="C1652" s="2" t="s">
        <v>859</v>
      </c>
      <c r="D1652" s="2" t="s">
        <v>860</v>
      </c>
      <c r="E1652" s="2" t="s">
        <v>26</v>
      </c>
      <c r="F1652" s="2" t="s">
        <v>7</v>
      </c>
      <c r="G1652" s="4">
        <v>43612</v>
      </c>
      <c r="H1652" s="2">
        <v>4821260</v>
      </c>
      <c r="I1652" s="2">
        <v>291004.24329999997</v>
      </c>
    </row>
    <row r="1653" spans="1:9" x14ac:dyDescent="0.25">
      <c r="A1653" s="2" t="s">
        <v>9447</v>
      </c>
      <c r="B1653" s="2" t="s">
        <v>9445</v>
      </c>
      <c r="C1653" s="2" t="s">
        <v>9450</v>
      </c>
      <c r="D1653" s="2" t="s">
        <v>9451</v>
      </c>
      <c r="E1653" s="2" t="s">
        <v>26</v>
      </c>
      <c r="F1653" s="2" t="s">
        <v>7</v>
      </c>
      <c r="G1653" s="4">
        <v>43784</v>
      </c>
      <c r="H1653" s="2">
        <v>2400000</v>
      </c>
      <c r="I1653" s="2">
        <v>289979.62089999998</v>
      </c>
    </row>
    <row r="1654" spans="1:9" x14ac:dyDescent="0.25">
      <c r="A1654" s="2" t="s">
        <v>9700</v>
      </c>
      <c r="B1654" s="2" t="s">
        <v>9697</v>
      </c>
      <c r="C1654" s="2" t="s">
        <v>9702</v>
      </c>
      <c r="D1654" s="2" t="s">
        <v>9703</v>
      </c>
      <c r="E1654" s="2" t="s">
        <v>26</v>
      </c>
      <c r="F1654" s="2" t="s">
        <v>7</v>
      </c>
      <c r="G1654" s="4">
        <v>43633</v>
      </c>
      <c r="H1654" s="2">
        <v>2304947.8199999998</v>
      </c>
      <c r="I1654" s="2">
        <v>135026.2555</v>
      </c>
    </row>
    <row r="1655" spans="1:9" x14ac:dyDescent="0.25">
      <c r="A1655" s="2" t="s">
        <v>2522</v>
      </c>
      <c r="B1655" s="2" t="s">
        <v>2520</v>
      </c>
      <c r="C1655" s="2" t="s">
        <v>1193</v>
      </c>
      <c r="D1655" s="2" t="s">
        <v>1194</v>
      </c>
      <c r="E1655" s="2" t="s">
        <v>26</v>
      </c>
      <c r="F1655" s="2" t="s">
        <v>7</v>
      </c>
      <c r="G1655" s="4">
        <v>43727</v>
      </c>
      <c r="H1655" s="2">
        <v>3666716</v>
      </c>
      <c r="I1655" s="2">
        <v>314173.63540000003</v>
      </c>
    </row>
    <row r="1656" spans="1:9" x14ac:dyDescent="0.25">
      <c r="A1656" s="2" t="s">
        <v>11089</v>
      </c>
      <c r="B1656" s="2" t="s">
        <v>11085</v>
      </c>
      <c r="C1656" s="2" t="s">
        <v>11051</v>
      </c>
      <c r="D1656" s="2" t="s">
        <v>11052</v>
      </c>
      <c r="E1656" s="2" t="s">
        <v>26</v>
      </c>
      <c r="F1656" s="2" t="s">
        <v>7</v>
      </c>
      <c r="G1656" s="4">
        <v>43733</v>
      </c>
      <c r="H1656" s="2">
        <v>354000</v>
      </c>
      <c r="I1656" s="2">
        <v>22284.677599999999</v>
      </c>
    </row>
    <row r="1657" spans="1:9" x14ac:dyDescent="0.25">
      <c r="A1657" s="2" t="s">
        <v>1116</v>
      </c>
      <c r="B1657" s="2" t="s">
        <v>1115</v>
      </c>
      <c r="C1657" s="2" t="s">
        <v>1117</v>
      </c>
      <c r="D1657" s="2" t="s">
        <v>1118</v>
      </c>
      <c r="E1657" s="2" t="s">
        <v>26</v>
      </c>
      <c r="F1657" s="2" t="s">
        <v>7</v>
      </c>
      <c r="G1657" s="4">
        <v>43657</v>
      </c>
      <c r="H1657" s="2">
        <v>900000</v>
      </c>
      <c r="I1657" s="2">
        <v>50869.232100000001</v>
      </c>
    </row>
    <row r="1658" spans="1:9" x14ac:dyDescent="0.25">
      <c r="A1658" s="2" t="s">
        <v>2523</v>
      </c>
      <c r="B1658" s="2" t="s">
        <v>2521</v>
      </c>
      <c r="C1658" s="2" t="s">
        <v>1205</v>
      </c>
      <c r="D1658" s="2" t="s">
        <v>1206</v>
      </c>
      <c r="E1658" s="2" t="s">
        <v>26</v>
      </c>
      <c r="F1658" s="2" t="s">
        <v>7</v>
      </c>
      <c r="G1658" s="4">
        <v>43655</v>
      </c>
      <c r="H1658" s="2">
        <v>1615000</v>
      </c>
      <c r="I1658" s="2">
        <v>77672.850000000006</v>
      </c>
    </row>
    <row r="1659" spans="1:9" x14ac:dyDescent="0.25">
      <c r="A1659" s="2" t="s">
        <v>2622</v>
      </c>
      <c r="B1659" s="2" t="s">
        <v>2616</v>
      </c>
      <c r="C1659" s="2" t="s">
        <v>2630</v>
      </c>
      <c r="D1659" s="2" t="s">
        <v>2631</v>
      </c>
      <c r="E1659" s="2" t="s">
        <v>26</v>
      </c>
      <c r="F1659" s="2" t="s">
        <v>7</v>
      </c>
      <c r="G1659" s="4">
        <v>43635</v>
      </c>
      <c r="H1659" s="2">
        <v>1295000</v>
      </c>
      <c r="I1659" s="2">
        <v>124586.2553</v>
      </c>
    </row>
    <row r="1660" spans="1:9" x14ac:dyDescent="0.25">
      <c r="A1660" s="2" t="s">
        <v>752</v>
      </c>
      <c r="B1660" s="2" t="s">
        <v>751</v>
      </c>
      <c r="C1660" s="2" t="s">
        <v>753</v>
      </c>
      <c r="D1660" s="2" t="s">
        <v>754</v>
      </c>
      <c r="E1660" s="2" t="s">
        <v>26</v>
      </c>
      <c r="F1660" s="2" t="s">
        <v>7</v>
      </c>
      <c r="G1660" s="4">
        <v>43608</v>
      </c>
      <c r="H1660" s="2">
        <v>2461900</v>
      </c>
      <c r="I1660" s="2">
        <v>176186.60329999999</v>
      </c>
    </row>
    <row r="1661" spans="1:9" x14ac:dyDescent="0.25">
      <c r="A1661" s="2" t="s">
        <v>5771</v>
      </c>
      <c r="B1661" s="2" t="s">
        <v>5769</v>
      </c>
      <c r="C1661" s="2" t="s">
        <v>5772</v>
      </c>
      <c r="D1661" s="2" t="s">
        <v>5773</v>
      </c>
      <c r="E1661" s="2" t="s">
        <v>26</v>
      </c>
      <c r="F1661" s="2" t="s">
        <v>7</v>
      </c>
      <c r="G1661" s="4">
        <v>43706</v>
      </c>
      <c r="H1661" s="2">
        <v>234450</v>
      </c>
      <c r="I1661" s="2">
        <v>8079.9390000000003</v>
      </c>
    </row>
    <row r="1662" spans="1:9" x14ac:dyDescent="0.25">
      <c r="A1662" s="2" t="s">
        <v>11709</v>
      </c>
      <c r="B1662" s="2" t="s">
        <v>11707</v>
      </c>
      <c r="C1662" s="2" t="s">
        <v>11711</v>
      </c>
      <c r="D1662" s="2" t="s">
        <v>11712</v>
      </c>
      <c r="E1662" s="2" t="s">
        <v>26</v>
      </c>
      <c r="F1662" s="2" t="s">
        <v>7</v>
      </c>
      <c r="G1662" s="4">
        <v>43726</v>
      </c>
      <c r="H1662" s="2">
        <v>1652000</v>
      </c>
      <c r="I1662" s="2">
        <v>166918.435</v>
      </c>
    </row>
    <row r="1663" spans="1:9" x14ac:dyDescent="0.25">
      <c r="A1663" s="2" t="s">
        <v>2621</v>
      </c>
      <c r="B1663" s="2" t="s">
        <v>2615</v>
      </c>
      <c r="C1663" s="2" t="s">
        <v>2628</v>
      </c>
      <c r="D1663" s="2" t="s">
        <v>2629</v>
      </c>
      <c r="E1663" s="2" t="s">
        <v>26</v>
      </c>
      <c r="F1663" s="2" t="s">
        <v>7</v>
      </c>
      <c r="G1663" s="4">
        <v>43740</v>
      </c>
      <c r="H1663" s="2">
        <v>808250</v>
      </c>
      <c r="I1663" s="2">
        <v>45939.313800000004</v>
      </c>
    </row>
    <row r="1664" spans="1:9" x14ac:dyDescent="0.25">
      <c r="A1664" s="2" t="s">
        <v>8627</v>
      </c>
      <c r="B1664" s="2" t="s">
        <v>8625</v>
      </c>
      <c r="C1664" s="2" t="s">
        <v>8628</v>
      </c>
      <c r="D1664" s="2" t="s">
        <v>8629</v>
      </c>
      <c r="E1664" s="2" t="s">
        <v>26</v>
      </c>
      <c r="F1664" s="2" t="s">
        <v>7</v>
      </c>
      <c r="G1664" s="4">
        <v>43725</v>
      </c>
      <c r="H1664" s="2">
        <v>891000</v>
      </c>
      <c r="I1664" s="2">
        <v>49907.453099999999</v>
      </c>
    </row>
    <row r="1665" spans="1:9" x14ac:dyDescent="0.25">
      <c r="A1665" s="2" t="s">
        <v>6399</v>
      </c>
      <c r="B1665" s="2" t="s">
        <v>6398</v>
      </c>
      <c r="C1665" s="2" t="s">
        <v>6400</v>
      </c>
      <c r="D1665" s="2" t="s">
        <v>6401</v>
      </c>
      <c r="E1665" s="2" t="s">
        <v>26</v>
      </c>
      <c r="F1665" s="2" t="s">
        <v>7</v>
      </c>
      <c r="G1665" s="4">
        <v>43718</v>
      </c>
      <c r="H1665" s="2">
        <v>996000</v>
      </c>
      <c r="I1665" s="2">
        <v>41102.694199999998</v>
      </c>
    </row>
    <row r="1666" spans="1:9" x14ac:dyDescent="0.25">
      <c r="A1666" s="2" t="s">
        <v>11682</v>
      </c>
      <c r="B1666" s="2" t="s">
        <v>11679</v>
      </c>
      <c r="C1666" s="2" t="s">
        <v>11685</v>
      </c>
      <c r="D1666" s="2" t="s">
        <v>11686</v>
      </c>
      <c r="E1666" s="2" t="s">
        <v>26</v>
      </c>
      <c r="F1666" s="2" t="s">
        <v>7</v>
      </c>
      <c r="G1666" s="4">
        <v>43629</v>
      </c>
      <c r="H1666" s="2">
        <v>425129</v>
      </c>
      <c r="I1666" s="2">
        <v>30821.465199999999</v>
      </c>
    </row>
    <row r="1667" spans="1:9" x14ac:dyDescent="0.25">
      <c r="A1667" s="2" t="s">
        <v>3859</v>
      </c>
      <c r="B1667" s="2" t="s">
        <v>3858</v>
      </c>
      <c r="C1667" s="2" t="s">
        <v>3860</v>
      </c>
      <c r="D1667" s="2" t="s">
        <v>3861</v>
      </c>
      <c r="E1667" s="2" t="s">
        <v>26</v>
      </c>
      <c r="F1667" s="2" t="s">
        <v>7</v>
      </c>
      <c r="G1667" s="4">
        <v>43788</v>
      </c>
      <c r="H1667" s="2">
        <v>421000</v>
      </c>
      <c r="I1667" s="2">
        <v>47139.785799999998</v>
      </c>
    </row>
    <row r="1668" spans="1:9" x14ac:dyDescent="0.25">
      <c r="A1668" s="2" t="s">
        <v>2623</v>
      </c>
      <c r="B1668" s="2" t="s">
        <v>2617</v>
      </c>
      <c r="C1668" s="2" t="s">
        <v>2632</v>
      </c>
      <c r="D1668" s="2" t="s">
        <v>2633</v>
      </c>
      <c r="E1668" s="2" t="s">
        <v>26</v>
      </c>
      <c r="F1668" s="2" t="s">
        <v>7</v>
      </c>
      <c r="G1668" s="4">
        <v>43626</v>
      </c>
      <c r="H1668" s="2">
        <v>310000</v>
      </c>
      <c r="I1668" s="2">
        <v>19193.788799999998</v>
      </c>
    </row>
    <row r="1669" spans="1:9" x14ac:dyDescent="0.25">
      <c r="A1669" s="2" t="s">
        <v>2625</v>
      </c>
      <c r="B1669" s="2" t="s">
        <v>2619</v>
      </c>
      <c r="C1669" s="2" t="s">
        <v>2632</v>
      </c>
      <c r="D1669" s="2" t="s">
        <v>2633</v>
      </c>
      <c r="E1669" s="2" t="s">
        <v>26</v>
      </c>
      <c r="F1669" s="2" t="s">
        <v>7</v>
      </c>
      <c r="G1669" s="4">
        <v>43626</v>
      </c>
      <c r="H1669" s="2">
        <v>556000</v>
      </c>
      <c r="I1669" s="2">
        <v>34425.565399999999</v>
      </c>
    </row>
    <row r="1670" spans="1:9" x14ac:dyDescent="0.25">
      <c r="A1670" s="2" t="s">
        <v>296</v>
      </c>
      <c r="B1670" s="2" t="s">
        <v>294</v>
      </c>
      <c r="C1670" s="2" t="s">
        <v>297</v>
      </c>
      <c r="D1670" s="2" t="s">
        <v>298</v>
      </c>
      <c r="E1670" s="2" t="s">
        <v>26</v>
      </c>
      <c r="F1670" s="2" t="s">
        <v>7</v>
      </c>
      <c r="G1670" s="4">
        <v>43726</v>
      </c>
      <c r="H1670" s="2">
        <v>1950000</v>
      </c>
      <c r="I1670" s="2">
        <v>264536.91519999999</v>
      </c>
    </row>
    <row r="1671" spans="1:9" x14ac:dyDescent="0.25">
      <c r="A1671" s="2" t="s">
        <v>6051</v>
      </c>
      <c r="B1671" s="2" t="s">
        <v>6050</v>
      </c>
      <c r="C1671" s="2" t="s">
        <v>6052</v>
      </c>
      <c r="D1671" s="2" t="s">
        <v>6053</v>
      </c>
      <c r="E1671" s="2" t="s">
        <v>26</v>
      </c>
      <c r="F1671" s="2" t="s">
        <v>7</v>
      </c>
      <c r="G1671" s="4">
        <v>43672</v>
      </c>
      <c r="H1671" s="2">
        <v>1176904</v>
      </c>
      <c r="I1671" s="2">
        <v>83664.153900000005</v>
      </c>
    </row>
    <row r="1672" spans="1:9" x14ac:dyDescent="0.25">
      <c r="A1672" s="2" t="s">
        <v>11088</v>
      </c>
      <c r="B1672" s="2" t="s">
        <v>11084</v>
      </c>
      <c r="C1672" s="2" t="s">
        <v>11051</v>
      </c>
      <c r="D1672" s="2" t="s">
        <v>11052</v>
      </c>
      <c r="E1672" s="2" t="s">
        <v>26</v>
      </c>
      <c r="F1672" s="2" t="s">
        <v>7</v>
      </c>
      <c r="G1672" s="4">
        <v>43642</v>
      </c>
      <c r="H1672" s="2">
        <v>2495000</v>
      </c>
      <c r="I1672" s="2">
        <v>151999.35649999999</v>
      </c>
    </row>
    <row r="1673" spans="1:9" x14ac:dyDescent="0.25">
      <c r="A1673" s="2" t="s">
        <v>1518</v>
      </c>
      <c r="B1673" s="2" t="s">
        <v>1516</v>
      </c>
      <c r="C1673" s="2" t="s">
        <v>1520</v>
      </c>
      <c r="D1673" s="2" t="s">
        <v>1521</v>
      </c>
      <c r="E1673" s="2" t="s">
        <v>26</v>
      </c>
      <c r="F1673" s="2" t="s">
        <v>7</v>
      </c>
      <c r="G1673" s="4">
        <v>43706</v>
      </c>
      <c r="H1673" s="2">
        <v>782700</v>
      </c>
      <c r="I1673" s="2">
        <v>52003.355000000003</v>
      </c>
    </row>
    <row r="1674" spans="1:9" x14ac:dyDescent="0.25">
      <c r="A1674" s="2" t="s">
        <v>1724</v>
      </c>
      <c r="B1674" s="2" t="s">
        <v>1721</v>
      </c>
      <c r="C1674" s="2" t="s">
        <v>1728</v>
      </c>
      <c r="D1674" s="2" t="s">
        <v>1729</v>
      </c>
      <c r="E1674" s="2" t="s">
        <v>26</v>
      </c>
      <c r="F1674" s="2" t="s">
        <v>7</v>
      </c>
      <c r="G1674" s="4">
        <v>43626</v>
      </c>
      <c r="H1674" s="2">
        <v>368500</v>
      </c>
      <c r="I1674" s="2">
        <v>31758.573899999999</v>
      </c>
    </row>
    <row r="1675" spans="1:9" x14ac:dyDescent="0.25">
      <c r="A1675" s="2" t="s">
        <v>9699</v>
      </c>
      <c r="B1675" s="2" t="s">
        <v>9696</v>
      </c>
      <c r="C1675" s="2" t="s">
        <v>9702</v>
      </c>
      <c r="D1675" s="2" t="s">
        <v>9703</v>
      </c>
      <c r="E1675" s="2" t="s">
        <v>26</v>
      </c>
      <c r="F1675" s="2" t="s">
        <v>7</v>
      </c>
      <c r="G1675" s="4">
        <v>43633</v>
      </c>
      <c r="H1675" s="2">
        <v>490754.5</v>
      </c>
      <c r="I1675" s="2">
        <v>29666.143700000001</v>
      </c>
    </row>
    <row r="1676" spans="1:9" x14ac:dyDescent="0.25">
      <c r="A1676" s="2" t="s">
        <v>3294</v>
      </c>
      <c r="B1676" s="2" t="s">
        <v>3293</v>
      </c>
      <c r="C1676" s="2" t="s">
        <v>3295</v>
      </c>
      <c r="D1676" s="2" t="s">
        <v>3296</v>
      </c>
      <c r="E1676" s="2" t="s">
        <v>26</v>
      </c>
      <c r="F1676" s="2" t="s">
        <v>7</v>
      </c>
      <c r="G1676" s="4">
        <v>43732</v>
      </c>
      <c r="H1676" s="2">
        <v>355000</v>
      </c>
      <c r="I1676" s="2">
        <v>28024.018</v>
      </c>
    </row>
    <row r="1677" spans="1:9" x14ac:dyDescent="0.25">
      <c r="A1677" s="2" t="s">
        <v>8626</v>
      </c>
      <c r="B1677" s="2" t="s">
        <v>8624</v>
      </c>
      <c r="C1677" s="2" t="s">
        <v>8628</v>
      </c>
      <c r="D1677" s="2" t="s">
        <v>8629</v>
      </c>
      <c r="E1677" s="2" t="s">
        <v>26</v>
      </c>
      <c r="F1677" s="2" t="s">
        <v>7</v>
      </c>
      <c r="G1677" s="4">
        <v>43628</v>
      </c>
      <c r="H1677" s="2">
        <v>1970100</v>
      </c>
      <c r="I1677" s="2">
        <v>148916.12450000001</v>
      </c>
    </row>
    <row r="1678" spans="1:9" x14ac:dyDescent="0.25">
      <c r="A1678" s="2" t="s">
        <v>2940</v>
      </c>
      <c r="B1678" s="2" t="s">
        <v>2937</v>
      </c>
      <c r="C1678" s="2" t="s">
        <v>2942</v>
      </c>
      <c r="D1678" s="2" t="s">
        <v>2943</v>
      </c>
      <c r="E1678" s="2" t="s">
        <v>26</v>
      </c>
      <c r="F1678" s="2" t="s">
        <v>7</v>
      </c>
      <c r="G1678" s="4">
        <v>43700</v>
      </c>
      <c r="H1678" s="2">
        <v>2499000</v>
      </c>
      <c r="I1678" s="2">
        <v>158582.2285</v>
      </c>
    </row>
    <row r="1679" spans="1:9" x14ac:dyDescent="0.25">
      <c r="A1679" s="2" t="s">
        <v>9274</v>
      </c>
      <c r="B1679" s="2" t="s">
        <v>9273</v>
      </c>
      <c r="C1679" s="2" t="s">
        <v>9275</v>
      </c>
      <c r="D1679" s="2" t="s">
        <v>9276</v>
      </c>
      <c r="E1679" s="2" t="s">
        <v>26</v>
      </c>
      <c r="F1679" s="2" t="s">
        <v>7</v>
      </c>
      <c r="G1679" s="4">
        <v>43726</v>
      </c>
      <c r="H1679" s="2">
        <v>930000</v>
      </c>
      <c r="I1679" s="2">
        <v>93965.836899999995</v>
      </c>
    </row>
    <row r="1680" spans="1:9" x14ac:dyDescent="0.25">
      <c r="A1680" s="2" t="s">
        <v>4407</v>
      </c>
      <c r="B1680" s="2" t="s">
        <v>4404</v>
      </c>
      <c r="C1680" s="2" t="s">
        <v>4411</v>
      </c>
      <c r="D1680" s="2" t="s">
        <v>4412</v>
      </c>
      <c r="E1680" s="2" t="s">
        <v>26</v>
      </c>
      <c r="F1680" s="2" t="s">
        <v>7</v>
      </c>
      <c r="G1680" s="4">
        <v>43644</v>
      </c>
      <c r="H1680" s="2">
        <v>1404000</v>
      </c>
      <c r="I1680" s="2">
        <v>121295.84420000001</v>
      </c>
    </row>
    <row r="1681" spans="1:9" x14ac:dyDescent="0.25">
      <c r="A1681" s="2" t="s">
        <v>6600</v>
      </c>
      <c r="B1681" s="2" t="s">
        <v>6598</v>
      </c>
      <c r="C1681" s="2" t="s">
        <v>6602</v>
      </c>
      <c r="D1681" s="2" t="s">
        <v>6603</v>
      </c>
      <c r="E1681" s="2" t="s">
        <v>26</v>
      </c>
      <c r="F1681" s="2" t="s">
        <v>7</v>
      </c>
      <c r="G1681" s="4">
        <v>43644</v>
      </c>
      <c r="H1681" s="2">
        <v>1250000</v>
      </c>
      <c r="I1681" s="2">
        <v>83762.100099999996</v>
      </c>
    </row>
    <row r="1682" spans="1:9" x14ac:dyDescent="0.25">
      <c r="A1682" s="2" t="s">
        <v>7003</v>
      </c>
      <c r="B1682" s="2" t="s">
        <v>7002</v>
      </c>
      <c r="C1682" s="2" t="s">
        <v>7004</v>
      </c>
      <c r="D1682" s="2" t="s">
        <v>7005</v>
      </c>
      <c r="E1682" s="2" t="s">
        <v>26</v>
      </c>
      <c r="F1682" s="2" t="s">
        <v>7</v>
      </c>
      <c r="G1682" s="4">
        <v>43607</v>
      </c>
      <c r="H1682" s="2">
        <v>935000</v>
      </c>
      <c r="I1682" s="2">
        <v>56773.464699999997</v>
      </c>
    </row>
    <row r="1683" spans="1:9" x14ac:dyDescent="0.25">
      <c r="A1683" s="2" t="s">
        <v>2743</v>
      </c>
      <c r="B1683" s="2" t="s">
        <v>2742</v>
      </c>
      <c r="C1683" s="2" t="s">
        <v>2744</v>
      </c>
      <c r="D1683" s="2" t="s">
        <v>2745</v>
      </c>
      <c r="E1683" s="2" t="s">
        <v>26</v>
      </c>
      <c r="F1683" s="2" t="s">
        <v>7</v>
      </c>
      <c r="G1683" s="4">
        <v>43626</v>
      </c>
      <c r="H1683" s="2">
        <v>967000</v>
      </c>
      <c r="I1683" s="2">
        <v>71901.965500000006</v>
      </c>
    </row>
    <row r="1684" spans="1:9" x14ac:dyDescent="0.25">
      <c r="A1684" s="2" t="s">
        <v>1519</v>
      </c>
      <c r="B1684" s="2" t="s">
        <v>1517</v>
      </c>
      <c r="C1684" s="2" t="s">
        <v>1520</v>
      </c>
      <c r="D1684" s="2" t="s">
        <v>1521</v>
      </c>
      <c r="E1684" s="2" t="s">
        <v>26</v>
      </c>
      <c r="F1684" s="2" t="s">
        <v>7</v>
      </c>
      <c r="G1684" s="4">
        <v>43706</v>
      </c>
      <c r="H1684" s="2">
        <v>1141605</v>
      </c>
      <c r="I1684" s="2">
        <v>73661.390299999999</v>
      </c>
    </row>
    <row r="1685" spans="1:9" x14ac:dyDescent="0.25">
      <c r="A1685" s="2" t="s">
        <v>6493</v>
      </c>
      <c r="B1685" s="2" t="s">
        <v>6492</v>
      </c>
      <c r="C1685" s="2" t="s">
        <v>6494</v>
      </c>
      <c r="D1685" s="2" t="s">
        <v>6495</v>
      </c>
      <c r="E1685" s="2" t="s">
        <v>26</v>
      </c>
      <c r="F1685" s="2" t="s">
        <v>7</v>
      </c>
      <c r="G1685" s="4">
        <v>43774</v>
      </c>
      <c r="H1685" s="2">
        <v>554000</v>
      </c>
      <c r="I1685" s="2">
        <v>30004.910899999999</v>
      </c>
    </row>
    <row r="1686" spans="1:9" x14ac:dyDescent="0.25">
      <c r="A1686" s="2" t="s">
        <v>8853</v>
      </c>
      <c r="B1686" s="2" t="s">
        <v>8852</v>
      </c>
      <c r="C1686" s="2" t="s">
        <v>8854</v>
      </c>
      <c r="D1686" s="2" t="s">
        <v>8855</v>
      </c>
      <c r="E1686" s="2" t="s">
        <v>26</v>
      </c>
      <c r="F1686" s="2" t="s">
        <v>7</v>
      </c>
      <c r="G1686" s="4">
        <v>43655</v>
      </c>
      <c r="H1686" s="2">
        <v>3314015</v>
      </c>
      <c r="I1686" s="2">
        <v>205860.45790000001</v>
      </c>
    </row>
    <row r="1687" spans="1:9" x14ac:dyDescent="0.25">
      <c r="A1687" s="2" t="s">
        <v>1979</v>
      </c>
      <c r="B1687" s="2" t="s">
        <v>1978</v>
      </c>
      <c r="C1687" s="2" t="s">
        <v>1980</v>
      </c>
      <c r="D1687" s="2" t="s">
        <v>1981</v>
      </c>
      <c r="E1687" s="2" t="s">
        <v>26</v>
      </c>
      <c r="F1687" s="2" t="s">
        <v>7</v>
      </c>
      <c r="G1687" s="4">
        <v>43649</v>
      </c>
      <c r="H1687" s="2">
        <v>2130000</v>
      </c>
      <c r="I1687" s="2">
        <v>180123.83970000001</v>
      </c>
    </row>
    <row r="1688" spans="1:9" x14ac:dyDescent="0.25">
      <c r="A1688" s="2" t="s">
        <v>7859</v>
      </c>
      <c r="B1688" s="2" t="s">
        <v>7857</v>
      </c>
      <c r="C1688" s="2" t="s">
        <v>7862</v>
      </c>
      <c r="D1688" s="2" t="s">
        <v>7863</v>
      </c>
      <c r="E1688" s="2" t="s">
        <v>26</v>
      </c>
      <c r="F1688" s="2" t="s">
        <v>7</v>
      </c>
      <c r="G1688" s="4">
        <v>43633</v>
      </c>
      <c r="H1688" s="2">
        <v>6835000</v>
      </c>
      <c r="I1688" s="2">
        <v>415778.45480000001</v>
      </c>
    </row>
    <row r="1689" spans="1:9" x14ac:dyDescent="0.25">
      <c r="A1689" s="2" t="s">
        <v>546</v>
      </c>
      <c r="B1689" s="2" t="s">
        <v>545</v>
      </c>
      <c r="C1689" s="2" t="s">
        <v>543</v>
      </c>
      <c r="D1689" s="2" t="s">
        <v>544</v>
      </c>
      <c r="E1689" s="2" t="s">
        <v>26</v>
      </c>
      <c r="F1689" s="2" t="s">
        <v>7</v>
      </c>
      <c r="G1689" s="4">
        <v>43626</v>
      </c>
      <c r="H1689" s="2">
        <v>2100000</v>
      </c>
      <c r="I1689" s="2">
        <v>131790.91339999999</v>
      </c>
    </row>
    <row r="1690" spans="1:9" x14ac:dyDescent="0.25">
      <c r="A1690" s="2" t="s">
        <v>7211</v>
      </c>
      <c r="B1690" s="2" t="s">
        <v>7210</v>
      </c>
      <c r="C1690" s="2" t="s">
        <v>7172</v>
      </c>
      <c r="D1690" s="2" t="s">
        <v>7173</v>
      </c>
      <c r="E1690" s="2" t="s">
        <v>26</v>
      </c>
      <c r="F1690" s="2" t="s">
        <v>7</v>
      </c>
      <c r="G1690" s="4">
        <v>43718</v>
      </c>
      <c r="H1690" s="2">
        <v>1978200</v>
      </c>
      <c r="I1690" s="2">
        <v>271712.03220000002</v>
      </c>
    </row>
    <row r="1691" spans="1:9" x14ac:dyDescent="0.25">
      <c r="A1691" s="2" t="s">
        <v>10033</v>
      </c>
      <c r="B1691" s="2" t="s">
        <v>10032</v>
      </c>
      <c r="C1691" s="2" t="s">
        <v>10034</v>
      </c>
      <c r="D1691" s="2" t="s">
        <v>10035</v>
      </c>
      <c r="E1691" s="2" t="s">
        <v>26</v>
      </c>
      <c r="F1691" s="2" t="s">
        <v>7</v>
      </c>
      <c r="G1691" s="4">
        <v>43655</v>
      </c>
      <c r="H1691" s="2">
        <v>1485000</v>
      </c>
      <c r="I1691" s="2">
        <v>59732.288200000003</v>
      </c>
    </row>
    <row r="1692" spans="1:9" x14ac:dyDescent="0.25">
      <c r="A1692" s="2" t="s">
        <v>1089</v>
      </c>
      <c r="B1692" s="2" t="s">
        <v>1087</v>
      </c>
      <c r="C1692" s="2" t="s">
        <v>1085</v>
      </c>
      <c r="D1692" s="2" t="s">
        <v>1086</v>
      </c>
      <c r="E1692" s="2" t="s">
        <v>26</v>
      </c>
      <c r="F1692" s="2" t="s">
        <v>7</v>
      </c>
      <c r="G1692" s="4">
        <v>43698</v>
      </c>
      <c r="H1692" s="2">
        <v>950000</v>
      </c>
      <c r="I1692" s="2">
        <v>42098.152199999997</v>
      </c>
    </row>
    <row r="1693" spans="1:9" x14ac:dyDescent="0.25">
      <c r="A1693" s="2" t="s">
        <v>2695</v>
      </c>
      <c r="B1693" s="2" t="s">
        <v>2694</v>
      </c>
      <c r="C1693" s="2" t="s">
        <v>2688</v>
      </c>
      <c r="D1693" s="2" t="s">
        <v>2689</v>
      </c>
      <c r="E1693" s="2" t="s">
        <v>26</v>
      </c>
      <c r="F1693" s="2" t="s">
        <v>7</v>
      </c>
      <c r="G1693" s="4">
        <v>43700</v>
      </c>
      <c r="H1693" s="2">
        <v>250000</v>
      </c>
      <c r="I1693" s="2">
        <v>20480.0425</v>
      </c>
    </row>
    <row r="1694" spans="1:9" x14ac:dyDescent="0.25">
      <c r="A1694" s="2" t="s">
        <v>9117</v>
      </c>
      <c r="B1694" s="2" t="s">
        <v>9115</v>
      </c>
      <c r="C1694" s="2" t="s">
        <v>9119</v>
      </c>
      <c r="D1694" s="2" t="s">
        <v>9120</v>
      </c>
      <c r="E1694" s="2" t="s">
        <v>26</v>
      </c>
      <c r="F1694" s="2" t="s">
        <v>7</v>
      </c>
      <c r="G1694" s="4">
        <v>43689</v>
      </c>
      <c r="H1694" s="2">
        <v>2650000</v>
      </c>
      <c r="I1694" s="2">
        <v>172897.18530000001</v>
      </c>
    </row>
    <row r="1695" spans="1:9" x14ac:dyDescent="0.25">
      <c r="A1695" s="2" t="s">
        <v>9266</v>
      </c>
      <c r="B1695" s="2" t="s">
        <v>9265</v>
      </c>
      <c r="C1695" s="2" t="s">
        <v>9267</v>
      </c>
      <c r="D1695" s="2" t="s">
        <v>9268</v>
      </c>
      <c r="E1695" s="2" t="s">
        <v>26</v>
      </c>
      <c r="F1695" s="2" t="s">
        <v>7</v>
      </c>
      <c r="G1695" s="4">
        <v>43622</v>
      </c>
      <c r="H1695" s="2">
        <v>1549000</v>
      </c>
      <c r="I1695" s="2">
        <v>92391.544299999994</v>
      </c>
    </row>
    <row r="1696" spans="1:9" x14ac:dyDescent="0.25">
      <c r="A1696" s="2" t="s">
        <v>4985</v>
      </c>
      <c r="B1696" s="2" t="s">
        <v>4984</v>
      </c>
      <c r="C1696" s="2" t="s">
        <v>4986</v>
      </c>
      <c r="D1696" s="2" t="s">
        <v>4987</v>
      </c>
      <c r="E1696" s="2" t="s">
        <v>26</v>
      </c>
      <c r="F1696" s="2" t="s">
        <v>7</v>
      </c>
      <c r="G1696" s="4">
        <v>43713</v>
      </c>
      <c r="H1696" s="2">
        <v>829600</v>
      </c>
      <c r="I1696" s="2">
        <v>55724.073799999998</v>
      </c>
    </row>
    <row r="1697" spans="1:9" x14ac:dyDescent="0.25">
      <c r="A1697" s="2" t="s">
        <v>5388</v>
      </c>
      <c r="B1697" s="2" t="s">
        <v>5386</v>
      </c>
      <c r="C1697" s="2" t="s">
        <v>5390</v>
      </c>
      <c r="D1697" s="2" t="s">
        <v>5391</v>
      </c>
      <c r="E1697" s="2" t="s">
        <v>26</v>
      </c>
      <c r="F1697" s="2" t="s">
        <v>7</v>
      </c>
      <c r="G1697" s="4">
        <v>43720</v>
      </c>
      <c r="H1697" s="2">
        <v>990000</v>
      </c>
      <c r="I1697" s="2">
        <v>100978.1293</v>
      </c>
    </row>
    <row r="1698" spans="1:9" x14ac:dyDescent="0.25">
      <c r="A1698" s="2" t="s">
        <v>580</v>
      </c>
      <c r="B1698" s="2" t="s">
        <v>579</v>
      </c>
      <c r="C1698" s="2" t="s">
        <v>581</v>
      </c>
      <c r="D1698" s="2" t="s">
        <v>582</v>
      </c>
      <c r="E1698" s="2" t="s">
        <v>26</v>
      </c>
      <c r="F1698" s="2" t="s">
        <v>7</v>
      </c>
      <c r="G1698" s="4">
        <v>43628</v>
      </c>
      <c r="H1698" s="2">
        <v>4313000</v>
      </c>
      <c r="I1698" s="2">
        <v>283173.54629999999</v>
      </c>
    </row>
    <row r="1699" spans="1:9" x14ac:dyDescent="0.25">
      <c r="A1699" s="2" t="s">
        <v>4160</v>
      </c>
      <c r="B1699" s="2" t="s">
        <v>4158</v>
      </c>
      <c r="C1699" s="2" t="s">
        <v>4162</v>
      </c>
      <c r="D1699" s="2" t="s">
        <v>4163</v>
      </c>
      <c r="E1699" s="2" t="s">
        <v>26</v>
      </c>
      <c r="F1699" s="2" t="s">
        <v>7</v>
      </c>
      <c r="G1699" s="4">
        <v>43732</v>
      </c>
      <c r="H1699" s="2">
        <v>899010</v>
      </c>
      <c r="I1699" s="2">
        <v>47105.681100000002</v>
      </c>
    </row>
    <row r="1700" spans="1:9" x14ac:dyDescent="0.25">
      <c r="A1700" s="2" t="s">
        <v>3361</v>
      </c>
      <c r="B1700" s="2" t="s">
        <v>3359</v>
      </c>
      <c r="C1700" s="2" t="s">
        <v>3363</v>
      </c>
      <c r="D1700" s="2" t="s">
        <v>3364</v>
      </c>
      <c r="E1700" s="2" t="s">
        <v>26</v>
      </c>
      <c r="F1700" s="2" t="s">
        <v>7</v>
      </c>
      <c r="G1700" s="4">
        <v>43636</v>
      </c>
      <c r="H1700" s="2">
        <v>1197257</v>
      </c>
      <c r="I1700" s="2">
        <v>87826.1489</v>
      </c>
    </row>
    <row r="1701" spans="1:9" x14ac:dyDescent="0.25">
      <c r="A1701" s="2" t="s">
        <v>11087</v>
      </c>
      <c r="B1701" s="2" t="s">
        <v>11083</v>
      </c>
      <c r="C1701" s="2" t="s">
        <v>11031</v>
      </c>
      <c r="D1701" s="2" t="s">
        <v>11032</v>
      </c>
      <c r="E1701" s="2" t="s">
        <v>26</v>
      </c>
      <c r="F1701" s="2" t="s">
        <v>7</v>
      </c>
      <c r="G1701" s="4">
        <v>43704</v>
      </c>
      <c r="H1701" s="2">
        <v>1210500</v>
      </c>
      <c r="I1701" s="2">
        <v>79135.016600000003</v>
      </c>
    </row>
    <row r="1702" spans="1:9" x14ac:dyDescent="0.25">
      <c r="A1702" s="2" t="s">
        <v>561</v>
      </c>
      <c r="B1702" s="2" t="s">
        <v>559</v>
      </c>
      <c r="C1702" s="2" t="s">
        <v>563</v>
      </c>
      <c r="D1702" s="2" t="s">
        <v>564</v>
      </c>
      <c r="E1702" s="2" t="s">
        <v>26</v>
      </c>
      <c r="F1702" s="2" t="s">
        <v>7</v>
      </c>
      <c r="G1702" s="4">
        <v>43704</v>
      </c>
      <c r="H1702" s="2">
        <v>3100000</v>
      </c>
      <c r="I1702" s="2">
        <v>186147.36230000001</v>
      </c>
    </row>
    <row r="1703" spans="1:9" x14ac:dyDescent="0.25">
      <c r="A1703" s="2" t="s">
        <v>9156</v>
      </c>
      <c r="B1703" s="2" t="s">
        <v>9155</v>
      </c>
      <c r="C1703" s="2" t="s">
        <v>9157</v>
      </c>
      <c r="D1703" s="2" t="s">
        <v>9158</v>
      </c>
      <c r="E1703" s="2" t="s">
        <v>26</v>
      </c>
      <c r="F1703" s="2" t="s">
        <v>7</v>
      </c>
      <c r="G1703" s="4">
        <v>43726</v>
      </c>
      <c r="H1703" s="2">
        <v>364950</v>
      </c>
      <c r="I1703" s="2">
        <v>24073.224999999999</v>
      </c>
    </row>
    <row r="1704" spans="1:9" x14ac:dyDescent="0.25">
      <c r="A1704" s="2" t="s">
        <v>3202</v>
      </c>
      <c r="B1704" s="2" t="s">
        <v>3201</v>
      </c>
      <c r="C1704" s="2" t="s">
        <v>3203</v>
      </c>
      <c r="D1704" s="2" t="s">
        <v>3204</v>
      </c>
      <c r="E1704" s="2" t="s">
        <v>26</v>
      </c>
      <c r="F1704" s="2" t="s">
        <v>7</v>
      </c>
      <c r="G1704" s="4">
        <v>43704</v>
      </c>
      <c r="H1704" s="2">
        <v>3400000</v>
      </c>
      <c r="I1704" s="2">
        <v>316187.45309999998</v>
      </c>
    </row>
    <row r="1705" spans="1:9" x14ac:dyDescent="0.25">
      <c r="A1705" s="2" t="s">
        <v>8623</v>
      </c>
      <c r="B1705" s="2" t="s">
        <v>8622</v>
      </c>
      <c r="C1705" s="2" t="s">
        <v>8563</v>
      </c>
      <c r="D1705" s="2" t="s">
        <v>8564</v>
      </c>
      <c r="E1705" s="2" t="s">
        <v>26</v>
      </c>
      <c r="F1705" s="2" t="s">
        <v>7</v>
      </c>
      <c r="G1705" s="4">
        <v>43789</v>
      </c>
      <c r="H1705" s="2">
        <v>3800562</v>
      </c>
      <c r="I1705" s="2">
        <v>379843.58909999998</v>
      </c>
    </row>
    <row r="1706" spans="1:9" x14ac:dyDescent="0.25">
      <c r="A1706" s="2" t="s">
        <v>4674</v>
      </c>
      <c r="B1706" s="2" t="s">
        <v>4673</v>
      </c>
      <c r="C1706" s="2" t="s">
        <v>4633</v>
      </c>
      <c r="D1706" s="2" t="s">
        <v>4634</v>
      </c>
      <c r="E1706" s="2" t="s">
        <v>26</v>
      </c>
      <c r="F1706" s="2" t="s">
        <v>7</v>
      </c>
      <c r="G1706" s="4">
        <v>43615</v>
      </c>
      <c r="H1706" s="2">
        <v>1851000</v>
      </c>
      <c r="I1706" s="2">
        <v>84540.796400000007</v>
      </c>
    </row>
    <row r="1707" spans="1:9" x14ac:dyDescent="0.25">
      <c r="A1707" s="2" t="s">
        <v>4203</v>
      </c>
      <c r="B1707" s="2" t="s">
        <v>4202</v>
      </c>
      <c r="C1707" s="2" t="s">
        <v>4204</v>
      </c>
      <c r="D1707" s="2" t="s">
        <v>4205</v>
      </c>
      <c r="E1707" s="2" t="s">
        <v>26</v>
      </c>
      <c r="F1707" s="2" t="s">
        <v>7</v>
      </c>
      <c r="G1707" s="4">
        <v>43633</v>
      </c>
      <c r="H1707" s="2">
        <v>650000</v>
      </c>
      <c r="I1707" s="2">
        <v>28683.841</v>
      </c>
    </row>
    <row r="1708" spans="1:9" x14ac:dyDescent="0.25">
      <c r="A1708" s="2" t="s">
        <v>9118</v>
      </c>
      <c r="B1708" s="2" t="s">
        <v>9116</v>
      </c>
      <c r="C1708" s="2" t="s">
        <v>9121</v>
      </c>
      <c r="D1708" s="2" t="s">
        <v>9122</v>
      </c>
      <c r="E1708" s="2" t="s">
        <v>26</v>
      </c>
      <c r="F1708" s="2" t="s">
        <v>7</v>
      </c>
      <c r="G1708" s="4">
        <v>43712</v>
      </c>
      <c r="H1708" s="2">
        <v>2630000</v>
      </c>
      <c r="I1708" s="2">
        <v>143497.1881</v>
      </c>
    </row>
    <row r="1709" spans="1:9" x14ac:dyDescent="0.25">
      <c r="A1709" s="2" t="s">
        <v>4626</v>
      </c>
      <c r="B1709" s="2" t="s">
        <v>4625</v>
      </c>
      <c r="C1709" s="2" t="s">
        <v>4627</v>
      </c>
      <c r="D1709" s="2" t="s">
        <v>4628</v>
      </c>
      <c r="E1709" s="2" t="s">
        <v>26</v>
      </c>
      <c r="F1709" s="2" t="s">
        <v>7</v>
      </c>
      <c r="G1709" s="4">
        <v>43713</v>
      </c>
      <c r="H1709" s="2">
        <v>4612500</v>
      </c>
      <c r="I1709" s="2">
        <v>154995.64300000001</v>
      </c>
    </row>
    <row r="1710" spans="1:9" x14ac:dyDescent="0.25">
      <c r="A1710" s="2" t="s">
        <v>6579</v>
      </c>
      <c r="B1710" s="2" t="s">
        <v>6577</v>
      </c>
      <c r="C1710" s="2" t="s">
        <v>6582</v>
      </c>
      <c r="D1710" s="2" t="s">
        <v>6583</v>
      </c>
      <c r="E1710" s="2" t="s">
        <v>26</v>
      </c>
      <c r="F1710" s="2" t="s">
        <v>7</v>
      </c>
      <c r="G1710" s="4">
        <v>43732</v>
      </c>
      <c r="H1710" s="2">
        <v>1250000</v>
      </c>
      <c r="I1710" s="2">
        <v>188313.49909999999</v>
      </c>
    </row>
    <row r="1711" spans="1:9" x14ac:dyDescent="0.25">
      <c r="A1711" s="2" t="s">
        <v>11058</v>
      </c>
      <c r="B1711" s="2" t="s">
        <v>11057</v>
      </c>
      <c r="C1711" s="2" t="s">
        <v>11059</v>
      </c>
      <c r="D1711" s="2" t="s">
        <v>11060</v>
      </c>
      <c r="E1711" s="2" t="s">
        <v>26</v>
      </c>
      <c r="F1711" s="2" t="s">
        <v>7</v>
      </c>
      <c r="G1711" s="4">
        <v>43712</v>
      </c>
      <c r="H1711" s="2">
        <v>695000</v>
      </c>
      <c r="I1711" s="2">
        <v>48383.4476</v>
      </c>
    </row>
    <row r="1712" spans="1:9" x14ac:dyDescent="0.25">
      <c r="A1712" s="2" t="s">
        <v>6578</v>
      </c>
      <c r="B1712" s="2" t="s">
        <v>6576</v>
      </c>
      <c r="C1712" s="2" t="s">
        <v>6580</v>
      </c>
      <c r="D1712" s="2" t="s">
        <v>6581</v>
      </c>
      <c r="E1712" s="2" t="s">
        <v>26</v>
      </c>
      <c r="F1712" s="2" t="s">
        <v>7</v>
      </c>
      <c r="G1712" s="4">
        <v>43752</v>
      </c>
      <c r="H1712" s="2">
        <v>1523500</v>
      </c>
      <c r="I1712" s="2">
        <v>56483.101600000002</v>
      </c>
    </row>
    <row r="1713" spans="1:9" x14ac:dyDescent="0.25">
      <c r="A1713" s="2" t="s">
        <v>2698</v>
      </c>
      <c r="B1713" s="2" t="s">
        <v>2696</v>
      </c>
      <c r="C1713" s="2" t="s">
        <v>2700</v>
      </c>
      <c r="D1713" s="2" t="s">
        <v>2701</v>
      </c>
      <c r="E1713" s="2" t="s">
        <v>26</v>
      </c>
      <c r="F1713" s="2" t="s">
        <v>7</v>
      </c>
      <c r="G1713" s="4">
        <v>43726</v>
      </c>
      <c r="H1713" s="2">
        <v>1768000</v>
      </c>
      <c r="I1713" s="2">
        <v>135789.02540000001</v>
      </c>
    </row>
    <row r="1714" spans="1:9" x14ac:dyDescent="0.25">
      <c r="A1714" s="2" t="s">
        <v>2699</v>
      </c>
      <c r="B1714" s="2" t="s">
        <v>2697</v>
      </c>
      <c r="C1714" s="2" t="s">
        <v>2700</v>
      </c>
      <c r="D1714" s="2" t="s">
        <v>2701</v>
      </c>
      <c r="E1714" s="2" t="s">
        <v>26</v>
      </c>
      <c r="F1714" s="2" t="s">
        <v>7</v>
      </c>
      <c r="G1714" s="4">
        <v>43726</v>
      </c>
      <c r="H1714" s="2">
        <v>1346000</v>
      </c>
      <c r="I1714" s="2">
        <v>106100.9518</v>
      </c>
    </row>
    <row r="1715" spans="1:9" x14ac:dyDescent="0.25">
      <c r="A1715" s="2" t="s">
        <v>8992</v>
      </c>
      <c r="B1715" s="2" t="s">
        <v>8991</v>
      </c>
      <c r="C1715" s="2" t="s">
        <v>8993</v>
      </c>
      <c r="D1715" s="2" t="s">
        <v>8994</v>
      </c>
      <c r="E1715" s="2" t="s">
        <v>26</v>
      </c>
      <c r="F1715" s="2" t="s">
        <v>7</v>
      </c>
      <c r="G1715" s="4">
        <v>43720</v>
      </c>
      <c r="H1715" s="2">
        <v>6802000</v>
      </c>
      <c r="I1715" s="2">
        <v>674914.53949999996</v>
      </c>
    </row>
    <row r="1716" spans="1:9" x14ac:dyDescent="0.25">
      <c r="A1716" s="2" t="s">
        <v>6893</v>
      </c>
      <c r="B1716" s="2" t="s">
        <v>6892</v>
      </c>
      <c r="C1716" s="2" t="s">
        <v>6894</v>
      </c>
      <c r="D1716" s="2" t="s">
        <v>6895</v>
      </c>
      <c r="E1716" s="2" t="s">
        <v>26</v>
      </c>
      <c r="F1716" s="2" t="s">
        <v>7</v>
      </c>
      <c r="G1716" s="4">
        <v>43634</v>
      </c>
      <c r="H1716" s="2">
        <v>2003715</v>
      </c>
      <c r="I1716" s="2">
        <v>139501.41140000001</v>
      </c>
    </row>
    <row r="1717" spans="1:9" x14ac:dyDescent="0.25">
      <c r="A1717" s="2" t="s">
        <v>1248</v>
      </c>
      <c r="B1717" s="2" t="s">
        <v>1247</v>
      </c>
      <c r="C1717" s="2" t="s">
        <v>1193</v>
      </c>
      <c r="D1717" s="2" t="s">
        <v>1194</v>
      </c>
      <c r="E1717" s="2" t="s">
        <v>26</v>
      </c>
      <c r="F1717" s="2" t="s">
        <v>7</v>
      </c>
      <c r="G1717" s="4">
        <v>43644</v>
      </c>
      <c r="H1717" s="2">
        <v>341100</v>
      </c>
      <c r="I1717" s="2">
        <v>10753.1397</v>
      </c>
    </row>
    <row r="1718" spans="1:9" x14ac:dyDescent="0.25">
      <c r="A1718" s="2" t="s">
        <v>3018</v>
      </c>
      <c r="B1718" s="2" t="s">
        <v>3016</v>
      </c>
      <c r="C1718" s="2" t="s">
        <v>3020</v>
      </c>
      <c r="D1718" s="2" t="s">
        <v>3021</v>
      </c>
      <c r="E1718" s="2" t="s">
        <v>26</v>
      </c>
      <c r="F1718" s="2" t="s">
        <v>7</v>
      </c>
      <c r="G1718" s="4">
        <v>43609</v>
      </c>
      <c r="H1718" s="2">
        <v>3119996</v>
      </c>
      <c r="I1718" s="2">
        <v>188473.79930000001</v>
      </c>
    </row>
    <row r="1719" spans="1:9" x14ac:dyDescent="0.25">
      <c r="A1719" s="2" t="s">
        <v>7068</v>
      </c>
      <c r="B1719" s="2" t="s">
        <v>7066</v>
      </c>
      <c r="C1719" s="2" t="s">
        <v>7070</v>
      </c>
      <c r="D1719" s="2" t="s">
        <v>7071</v>
      </c>
      <c r="E1719" s="2" t="s">
        <v>26</v>
      </c>
      <c r="F1719" s="2" t="s">
        <v>7</v>
      </c>
      <c r="G1719" s="4">
        <v>43706</v>
      </c>
      <c r="H1719" s="2">
        <v>4021206</v>
      </c>
      <c r="I1719" s="2">
        <v>412924.5955</v>
      </c>
    </row>
    <row r="1720" spans="1:9" x14ac:dyDescent="0.25">
      <c r="A1720" s="2" t="s">
        <v>10344</v>
      </c>
      <c r="B1720" s="2" t="s">
        <v>10343</v>
      </c>
      <c r="C1720" s="2" t="s">
        <v>10345</v>
      </c>
      <c r="D1720" s="2" t="s">
        <v>10346</v>
      </c>
      <c r="E1720" s="2" t="s">
        <v>26</v>
      </c>
      <c r="F1720" s="2" t="s">
        <v>7</v>
      </c>
      <c r="G1720" s="4">
        <v>43613</v>
      </c>
      <c r="H1720" s="2">
        <v>1042300</v>
      </c>
      <c r="I1720" s="2">
        <v>131953.9737</v>
      </c>
    </row>
    <row r="1721" spans="1:9" x14ac:dyDescent="0.25">
      <c r="A1721" s="2" t="s">
        <v>9979</v>
      </c>
      <c r="B1721" s="2" t="s">
        <v>9978</v>
      </c>
      <c r="C1721" s="2" t="s">
        <v>9980</v>
      </c>
      <c r="D1721" s="2" t="s">
        <v>9981</v>
      </c>
      <c r="E1721" s="2" t="s">
        <v>26</v>
      </c>
      <c r="F1721" s="2" t="s">
        <v>7</v>
      </c>
      <c r="G1721" s="4">
        <v>43650</v>
      </c>
      <c r="H1721" s="2">
        <v>700039</v>
      </c>
      <c r="I1721" s="2">
        <v>82757.000899999999</v>
      </c>
    </row>
    <row r="1722" spans="1:9" x14ac:dyDescent="0.25">
      <c r="A1722" s="2" t="s">
        <v>10633</v>
      </c>
      <c r="B1722" s="2" t="s">
        <v>10631</v>
      </c>
      <c r="C1722" s="2" t="s">
        <v>10636</v>
      </c>
      <c r="D1722" s="2" t="s">
        <v>10637</v>
      </c>
      <c r="E1722" s="2" t="s">
        <v>26</v>
      </c>
      <c r="F1722" s="2" t="s">
        <v>7</v>
      </c>
      <c r="G1722" s="4">
        <v>43592</v>
      </c>
      <c r="H1722" s="2">
        <v>2000000</v>
      </c>
      <c r="I1722" s="2">
        <v>140497.12890000001</v>
      </c>
    </row>
    <row r="1723" spans="1:9" x14ac:dyDescent="0.25">
      <c r="A1723" s="2" t="s">
        <v>8434</v>
      </c>
      <c r="B1723" s="2" t="s">
        <v>8432</v>
      </c>
      <c r="C1723" s="2" t="s">
        <v>8436</v>
      </c>
      <c r="D1723" s="2" t="s">
        <v>8437</v>
      </c>
      <c r="E1723" s="2" t="s">
        <v>26</v>
      </c>
      <c r="F1723" s="2" t="s">
        <v>7</v>
      </c>
      <c r="G1723" s="4">
        <v>43606</v>
      </c>
      <c r="H1723" s="2">
        <v>440000</v>
      </c>
      <c r="I1723" s="2">
        <v>21383.992999999999</v>
      </c>
    </row>
    <row r="1724" spans="1:9" x14ac:dyDescent="0.25">
      <c r="A1724" s="2" t="s">
        <v>2291</v>
      </c>
      <c r="B1724" s="2" t="s">
        <v>2290</v>
      </c>
      <c r="C1724" s="2" t="s">
        <v>2292</v>
      </c>
      <c r="D1724" s="2" t="s">
        <v>2293</v>
      </c>
      <c r="E1724" s="2" t="s">
        <v>26</v>
      </c>
      <c r="F1724" s="2" t="s">
        <v>7</v>
      </c>
      <c r="G1724" s="4">
        <v>43636</v>
      </c>
      <c r="H1724" s="2">
        <v>463000</v>
      </c>
      <c r="I1724" s="2">
        <v>27339.994900000002</v>
      </c>
    </row>
    <row r="1725" spans="1:9" x14ac:dyDescent="0.25">
      <c r="A1725" s="2" t="s">
        <v>11308</v>
      </c>
      <c r="B1725" s="2" t="s">
        <v>11307</v>
      </c>
      <c r="C1725" s="2" t="s">
        <v>11293</v>
      </c>
      <c r="D1725" s="2" t="s">
        <v>11294</v>
      </c>
      <c r="E1725" s="2" t="s">
        <v>26</v>
      </c>
      <c r="F1725" s="2" t="s">
        <v>7</v>
      </c>
      <c r="G1725" s="4">
        <v>43636</v>
      </c>
      <c r="H1725" s="2">
        <v>591000</v>
      </c>
      <c r="I1725" s="2">
        <v>29008.638200000001</v>
      </c>
    </row>
    <row r="1726" spans="1:9" x14ac:dyDescent="0.25">
      <c r="A1726" s="2" t="s">
        <v>2571</v>
      </c>
      <c r="B1726" s="2" t="s">
        <v>2569</v>
      </c>
      <c r="C1726" s="2" t="s">
        <v>2574</v>
      </c>
      <c r="D1726" s="2" t="s">
        <v>2575</v>
      </c>
      <c r="E1726" s="2" t="s">
        <v>26</v>
      </c>
      <c r="F1726" s="2" t="s">
        <v>7</v>
      </c>
      <c r="G1726" s="4">
        <v>43655</v>
      </c>
      <c r="H1726" s="2">
        <v>2851916</v>
      </c>
      <c r="I1726" s="2">
        <v>241598.1642</v>
      </c>
    </row>
    <row r="1727" spans="1:9" x14ac:dyDescent="0.25">
      <c r="A1727" s="2" t="s">
        <v>10748</v>
      </c>
      <c r="B1727" s="2" t="s">
        <v>10746</v>
      </c>
      <c r="C1727" s="2" t="s">
        <v>10750</v>
      </c>
      <c r="D1727" s="2" t="s">
        <v>10751</v>
      </c>
      <c r="E1727" s="2" t="s">
        <v>26</v>
      </c>
      <c r="F1727" s="2" t="s">
        <v>7</v>
      </c>
      <c r="G1727" s="4">
        <v>43636</v>
      </c>
      <c r="H1727" s="2">
        <v>3000000</v>
      </c>
      <c r="I1727" s="2">
        <v>116611.50750000001</v>
      </c>
    </row>
    <row r="1728" spans="1:9" x14ac:dyDescent="0.25">
      <c r="A1728" s="2" t="s">
        <v>7528</v>
      </c>
      <c r="B1728" s="2" t="s">
        <v>7527</v>
      </c>
      <c r="C1728" s="2" t="s">
        <v>7529</v>
      </c>
      <c r="D1728" s="2" t="s">
        <v>7530</v>
      </c>
      <c r="E1728" s="2" t="s">
        <v>26</v>
      </c>
      <c r="F1728" s="2" t="s">
        <v>7</v>
      </c>
      <c r="G1728" s="4">
        <v>43696</v>
      </c>
      <c r="H1728" s="2">
        <v>1791400</v>
      </c>
      <c r="I1728" s="2">
        <v>139504.5992</v>
      </c>
    </row>
    <row r="1729" spans="1:9" x14ac:dyDescent="0.25">
      <c r="A1729" s="2" t="s">
        <v>390</v>
      </c>
      <c r="B1729" s="2" t="s">
        <v>389</v>
      </c>
      <c r="C1729" s="2" t="s">
        <v>387</v>
      </c>
      <c r="D1729" s="2" t="s">
        <v>388</v>
      </c>
      <c r="E1729" s="2" t="s">
        <v>26</v>
      </c>
      <c r="F1729" s="2" t="s">
        <v>7</v>
      </c>
      <c r="G1729" s="4">
        <v>43621</v>
      </c>
      <c r="H1729" s="2">
        <v>4661663</v>
      </c>
      <c r="I1729" s="2">
        <v>285248.14840000001</v>
      </c>
    </row>
    <row r="1730" spans="1:9" x14ac:dyDescent="0.25">
      <c r="A1730" s="2" t="s">
        <v>168</v>
      </c>
      <c r="B1730" s="2" t="s">
        <v>167</v>
      </c>
      <c r="C1730" s="2" t="s">
        <v>169</v>
      </c>
      <c r="D1730" s="2" t="s">
        <v>170</v>
      </c>
      <c r="E1730" s="2" t="s">
        <v>26</v>
      </c>
      <c r="F1730" s="2" t="s">
        <v>7</v>
      </c>
      <c r="G1730" s="4">
        <v>43746</v>
      </c>
      <c r="H1730" s="2">
        <v>2960000</v>
      </c>
      <c r="I1730" s="2">
        <v>344864.1251</v>
      </c>
    </row>
    <row r="1731" spans="1:9" x14ac:dyDescent="0.25">
      <c r="A1731" s="2" t="s">
        <v>2671</v>
      </c>
      <c r="B1731" s="2" t="s">
        <v>2670</v>
      </c>
      <c r="C1731" s="2" t="s">
        <v>2672</v>
      </c>
      <c r="D1731" s="2" t="s">
        <v>2673</v>
      </c>
      <c r="E1731" s="2" t="s">
        <v>26</v>
      </c>
      <c r="F1731" s="2" t="s">
        <v>7</v>
      </c>
      <c r="G1731" s="4">
        <v>43704</v>
      </c>
      <c r="H1731" s="2">
        <v>1235100</v>
      </c>
      <c r="I1731" s="2">
        <v>139452.76699999999</v>
      </c>
    </row>
    <row r="1732" spans="1:9" x14ac:dyDescent="0.25">
      <c r="A1732" s="2" t="s">
        <v>8597</v>
      </c>
      <c r="B1732" s="2" t="s">
        <v>8596</v>
      </c>
      <c r="C1732" s="2" t="s">
        <v>8598</v>
      </c>
      <c r="D1732" s="2" t="s">
        <v>8599</v>
      </c>
      <c r="E1732" s="2" t="s">
        <v>26</v>
      </c>
      <c r="F1732" s="2" t="s">
        <v>7</v>
      </c>
      <c r="G1732" s="4">
        <v>43592</v>
      </c>
      <c r="H1732" s="2">
        <v>3098000</v>
      </c>
      <c r="I1732" s="2">
        <v>230234.02280000001</v>
      </c>
    </row>
    <row r="1733" spans="1:9" x14ac:dyDescent="0.25">
      <c r="A1733" s="2" t="s">
        <v>10749</v>
      </c>
      <c r="B1733" s="2" t="s">
        <v>10747</v>
      </c>
      <c r="C1733" s="2" t="s">
        <v>10752</v>
      </c>
      <c r="D1733" s="2" t="s">
        <v>10753</v>
      </c>
      <c r="E1733" s="2" t="s">
        <v>26</v>
      </c>
      <c r="F1733" s="2" t="s">
        <v>7</v>
      </c>
      <c r="G1733" s="4">
        <v>43616</v>
      </c>
      <c r="H1733" s="2">
        <v>1950000</v>
      </c>
      <c r="I1733" s="2">
        <v>119137.1155</v>
      </c>
    </row>
    <row r="1734" spans="1:9" x14ac:dyDescent="0.25">
      <c r="A1734" s="2" t="s">
        <v>9859</v>
      </c>
      <c r="B1734" s="2" t="s">
        <v>9858</v>
      </c>
      <c r="C1734" s="2" t="s">
        <v>9860</v>
      </c>
      <c r="D1734" s="2" t="s">
        <v>9861</v>
      </c>
      <c r="E1734" s="2" t="s">
        <v>26</v>
      </c>
      <c r="F1734" s="2" t="s">
        <v>7</v>
      </c>
      <c r="G1734" s="4">
        <v>43699</v>
      </c>
      <c r="H1734" s="2">
        <v>1334480</v>
      </c>
      <c r="I1734" s="2">
        <v>138592.2769</v>
      </c>
    </row>
    <row r="1735" spans="1:9" x14ac:dyDescent="0.25">
      <c r="A1735" s="2" t="s">
        <v>2570</v>
      </c>
      <c r="B1735" s="2" t="s">
        <v>2568</v>
      </c>
      <c r="C1735" s="2" t="s">
        <v>2572</v>
      </c>
      <c r="D1735" s="2" t="s">
        <v>2573</v>
      </c>
      <c r="E1735" s="2" t="s">
        <v>26</v>
      </c>
      <c r="F1735" s="2" t="s">
        <v>7</v>
      </c>
      <c r="G1735" s="4">
        <v>43704</v>
      </c>
      <c r="H1735" s="2">
        <v>9619000</v>
      </c>
      <c r="I1735" s="2">
        <v>880632.54819999996</v>
      </c>
    </row>
    <row r="1736" spans="1:9" x14ac:dyDescent="0.25">
      <c r="A1736" s="2" t="s">
        <v>5785</v>
      </c>
      <c r="B1736" s="2" t="s">
        <v>5783</v>
      </c>
      <c r="C1736" s="2" t="s">
        <v>5788</v>
      </c>
      <c r="D1736" s="2" t="s">
        <v>5789</v>
      </c>
      <c r="E1736" s="2" t="s">
        <v>26</v>
      </c>
      <c r="F1736" s="2" t="s">
        <v>7</v>
      </c>
      <c r="G1736" s="4">
        <v>43616</v>
      </c>
      <c r="H1736" s="2">
        <v>665000</v>
      </c>
      <c r="I1736" s="2">
        <v>63382.368199999997</v>
      </c>
    </row>
    <row r="1737" spans="1:9" x14ac:dyDescent="0.25">
      <c r="A1737" s="2" t="s">
        <v>4963</v>
      </c>
      <c r="B1737" s="2" t="s">
        <v>4961</v>
      </c>
      <c r="C1737" s="2" t="s">
        <v>4966</v>
      </c>
      <c r="D1737" s="2" t="s">
        <v>4967</v>
      </c>
      <c r="E1737" s="2" t="s">
        <v>26</v>
      </c>
      <c r="F1737" s="2" t="s">
        <v>7</v>
      </c>
      <c r="G1737" s="4">
        <v>43606</v>
      </c>
      <c r="H1737" s="2">
        <v>183600</v>
      </c>
      <c r="I1737" s="2">
        <v>12394.9746</v>
      </c>
    </row>
    <row r="1738" spans="1:9" x14ac:dyDescent="0.25">
      <c r="A1738" s="2" t="s">
        <v>7069</v>
      </c>
      <c r="B1738" s="2" t="s">
        <v>7067</v>
      </c>
      <c r="C1738" s="2" t="s">
        <v>7072</v>
      </c>
      <c r="D1738" s="2" t="s">
        <v>7073</v>
      </c>
      <c r="E1738" s="2" t="s">
        <v>26</v>
      </c>
      <c r="F1738" s="2" t="s">
        <v>7</v>
      </c>
      <c r="G1738" s="4">
        <v>43629</v>
      </c>
      <c r="H1738" s="2">
        <v>1645000</v>
      </c>
      <c r="I1738" s="2">
        <v>239207.2242</v>
      </c>
    </row>
    <row r="1739" spans="1:9" x14ac:dyDescent="0.25">
      <c r="A1739" s="2" t="s">
        <v>10942</v>
      </c>
      <c r="B1739" s="2" t="s">
        <v>10941</v>
      </c>
      <c r="C1739" s="2" t="s">
        <v>10943</v>
      </c>
      <c r="D1739" s="2" t="s">
        <v>10944</v>
      </c>
      <c r="E1739" s="2" t="s">
        <v>26</v>
      </c>
      <c r="F1739" s="2" t="s">
        <v>7</v>
      </c>
      <c r="G1739" s="4">
        <v>43622</v>
      </c>
      <c r="H1739" s="2">
        <v>389578</v>
      </c>
      <c r="I1739" s="2">
        <v>13422.0113</v>
      </c>
    </row>
    <row r="1740" spans="1:9" x14ac:dyDescent="0.25">
      <c r="A1740" s="2" t="s">
        <v>9989</v>
      </c>
      <c r="B1740" s="2" t="s">
        <v>9988</v>
      </c>
      <c r="C1740" s="2" t="s">
        <v>9990</v>
      </c>
      <c r="D1740" s="2" t="s">
        <v>9991</v>
      </c>
      <c r="E1740" s="2" t="s">
        <v>26</v>
      </c>
      <c r="F1740" s="2" t="s">
        <v>7</v>
      </c>
      <c r="G1740" s="4">
        <v>43635</v>
      </c>
      <c r="H1740" s="2">
        <v>652000</v>
      </c>
      <c r="I1740" s="2">
        <v>39513.1751</v>
      </c>
    </row>
    <row r="1741" spans="1:9" x14ac:dyDescent="0.25">
      <c r="A1741" s="2" t="s">
        <v>3422</v>
      </c>
      <c r="B1741" s="2" t="s">
        <v>3421</v>
      </c>
      <c r="C1741" s="2" t="s">
        <v>3365</v>
      </c>
      <c r="D1741" s="2" t="s">
        <v>3366</v>
      </c>
      <c r="E1741" s="2" t="s">
        <v>26</v>
      </c>
      <c r="F1741" s="2" t="s">
        <v>7</v>
      </c>
      <c r="G1741" s="4">
        <v>43725</v>
      </c>
      <c r="H1741" s="2">
        <v>1000000</v>
      </c>
      <c r="I1741" s="2">
        <v>89077.667000000001</v>
      </c>
    </row>
    <row r="1742" spans="1:9" x14ac:dyDescent="0.25">
      <c r="A1742" s="2" t="s">
        <v>8651</v>
      </c>
      <c r="B1742" s="2" t="s">
        <v>8650</v>
      </c>
      <c r="C1742" s="2" t="s">
        <v>8652</v>
      </c>
      <c r="D1742" s="2" t="s">
        <v>8653</v>
      </c>
      <c r="E1742" s="2" t="s">
        <v>26</v>
      </c>
      <c r="F1742" s="2" t="s">
        <v>7</v>
      </c>
      <c r="G1742" s="4">
        <v>43642</v>
      </c>
      <c r="H1742" s="2">
        <v>2000000</v>
      </c>
      <c r="I1742" s="2">
        <v>124342.3471</v>
      </c>
    </row>
    <row r="1743" spans="1:9" x14ac:dyDescent="0.25">
      <c r="A1743" s="2" t="s">
        <v>2475</v>
      </c>
      <c r="B1743" s="2" t="s">
        <v>2474</v>
      </c>
      <c r="C1743" s="2" t="s">
        <v>2476</v>
      </c>
      <c r="D1743" s="2" t="s">
        <v>2477</v>
      </c>
      <c r="E1743" s="2" t="s">
        <v>26</v>
      </c>
      <c r="F1743" s="2" t="s">
        <v>7</v>
      </c>
      <c r="G1743" s="4">
        <v>43635</v>
      </c>
      <c r="H1743" s="2">
        <v>3963681</v>
      </c>
      <c r="I1743" s="2">
        <v>384448.38890000002</v>
      </c>
    </row>
    <row r="1744" spans="1:9" x14ac:dyDescent="0.25">
      <c r="A1744" s="2" t="s">
        <v>785</v>
      </c>
      <c r="B1744" s="2" t="s">
        <v>783</v>
      </c>
      <c r="C1744" s="2" t="s">
        <v>787</v>
      </c>
      <c r="D1744" s="2" t="s">
        <v>788</v>
      </c>
      <c r="E1744" s="2" t="s">
        <v>26</v>
      </c>
      <c r="F1744" s="2" t="s">
        <v>7</v>
      </c>
      <c r="G1744" s="4">
        <v>43699</v>
      </c>
      <c r="H1744" s="2">
        <v>1203950</v>
      </c>
      <c r="I1744" s="2">
        <v>80170.834499999997</v>
      </c>
    </row>
    <row r="1745" spans="1:9" x14ac:dyDescent="0.25">
      <c r="A1745" s="2" t="s">
        <v>896</v>
      </c>
      <c r="B1745" s="2" t="s">
        <v>895</v>
      </c>
      <c r="C1745" s="2" t="s">
        <v>897</v>
      </c>
      <c r="D1745" s="2" t="s">
        <v>898</v>
      </c>
      <c r="E1745" s="2" t="s">
        <v>26</v>
      </c>
      <c r="F1745" s="2" t="s">
        <v>7</v>
      </c>
      <c r="G1745" s="4">
        <v>43699</v>
      </c>
      <c r="H1745" s="2">
        <v>1099800</v>
      </c>
      <c r="I1745" s="2">
        <v>37781.522400000002</v>
      </c>
    </row>
    <row r="1746" spans="1:9" x14ac:dyDescent="0.25">
      <c r="A1746" s="2" t="s">
        <v>3951</v>
      </c>
      <c r="B1746" s="2" t="s">
        <v>3949</v>
      </c>
      <c r="C1746" s="2" t="s">
        <v>3954</v>
      </c>
      <c r="D1746" s="2" t="s">
        <v>3955</v>
      </c>
      <c r="E1746" s="2" t="s">
        <v>26</v>
      </c>
      <c r="F1746" s="2" t="s">
        <v>7</v>
      </c>
      <c r="G1746" s="4">
        <v>43713</v>
      </c>
      <c r="H1746" s="2">
        <v>1331000</v>
      </c>
      <c r="I1746" s="2">
        <v>71202.200599999996</v>
      </c>
    </row>
    <row r="1747" spans="1:9" x14ac:dyDescent="0.25">
      <c r="A1747" s="2" t="s">
        <v>6117</v>
      </c>
      <c r="B1747" s="2" t="s">
        <v>6116</v>
      </c>
      <c r="C1747" s="2" t="s">
        <v>6118</v>
      </c>
      <c r="D1747" s="2" t="s">
        <v>6119</v>
      </c>
      <c r="E1747" s="2" t="s">
        <v>26</v>
      </c>
      <c r="F1747" s="2" t="s">
        <v>7</v>
      </c>
      <c r="G1747" s="4">
        <v>43712</v>
      </c>
      <c r="H1747" s="2">
        <v>357986</v>
      </c>
      <c r="I1747" s="2">
        <v>12434.478999999999</v>
      </c>
    </row>
    <row r="1748" spans="1:9" x14ac:dyDescent="0.25">
      <c r="A1748" s="2" t="s">
        <v>3950</v>
      </c>
      <c r="B1748" s="2" t="s">
        <v>3948</v>
      </c>
      <c r="C1748" s="2" t="s">
        <v>3952</v>
      </c>
      <c r="D1748" s="2" t="s">
        <v>3953</v>
      </c>
      <c r="E1748" s="2" t="s">
        <v>26</v>
      </c>
      <c r="F1748" s="2" t="s">
        <v>7</v>
      </c>
      <c r="G1748" s="4">
        <v>43774</v>
      </c>
      <c r="H1748" s="2">
        <v>2315700</v>
      </c>
      <c r="I1748" s="2">
        <v>299529.2022</v>
      </c>
    </row>
    <row r="1749" spans="1:9" x14ac:dyDescent="0.25">
      <c r="A1749" s="2" t="s">
        <v>9099</v>
      </c>
      <c r="B1749" s="2" t="s">
        <v>9095</v>
      </c>
      <c r="C1749" s="2" t="s">
        <v>9103</v>
      </c>
      <c r="D1749" s="2" t="s">
        <v>9104</v>
      </c>
      <c r="E1749" s="2" t="s">
        <v>26</v>
      </c>
      <c r="F1749" s="2" t="s">
        <v>7</v>
      </c>
      <c r="G1749" s="4">
        <v>43614</v>
      </c>
      <c r="H1749" s="2">
        <v>760000</v>
      </c>
      <c r="I1749" s="2">
        <v>48298.047400000003</v>
      </c>
    </row>
    <row r="1750" spans="1:9" x14ac:dyDescent="0.25">
      <c r="A1750" s="2" t="s">
        <v>11609</v>
      </c>
      <c r="B1750" s="2" t="s">
        <v>11608</v>
      </c>
      <c r="C1750" s="2" t="s">
        <v>11610</v>
      </c>
      <c r="D1750" s="2" t="s">
        <v>11611</v>
      </c>
      <c r="E1750" s="2" t="s">
        <v>26</v>
      </c>
      <c r="F1750" s="2" t="s">
        <v>7</v>
      </c>
      <c r="G1750" s="4">
        <v>43735</v>
      </c>
      <c r="H1750" s="2">
        <v>1851000</v>
      </c>
      <c r="I1750" s="2">
        <v>129126.2136</v>
      </c>
    </row>
    <row r="1751" spans="1:9" x14ac:dyDescent="0.25">
      <c r="A1751" s="2" t="s">
        <v>3019</v>
      </c>
      <c r="B1751" s="2" t="s">
        <v>3017</v>
      </c>
      <c r="C1751" s="2" t="s">
        <v>3022</v>
      </c>
      <c r="D1751" s="2" t="s">
        <v>3023</v>
      </c>
      <c r="E1751" s="2" t="s">
        <v>26</v>
      </c>
      <c r="F1751" s="2" t="s">
        <v>7</v>
      </c>
      <c r="G1751" s="4">
        <v>43711</v>
      </c>
      <c r="H1751" s="2">
        <v>1190000</v>
      </c>
      <c r="I1751" s="2">
        <v>73539.053499999995</v>
      </c>
    </row>
    <row r="1752" spans="1:9" x14ac:dyDescent="0.25">
      <c r="A1752" s="2" t="s">
        <v>2193</v>
      </c>
      <c r="B1752" s="2" t="s">
        <v>2192</v>
      </c>
      <c r="C1752" s="2" t="s">
        <v>1646</v>
      </c>
      <c r="D1752" s="2" t="s">
        <v>1647</v>
      </c>
      <c r="E1752" s="2" t="s">
        <v>26</v>
      </c>
      <c r="F1752" s="2" t="s">
        <v>7</v>
      </c>
      <c r="G1752" s="4">
        <v>43649</v>
      </c>
      <c r="H1752" s="2">
        <v>9071610.25</v>
      </c>
      <c r="I1752" s="2">
        <v>819998.10809999995</v>
      </c>
    </row>
    <row r="1753" spans="1:9" x14ac:dyDescent="0.25">
      <c r="A1753" s="2" t="s">
        <v>1302</v>
      </c>
      <c r="B1753" s="2" t="s">
        <v>1301</v>
      </c>
      <c r="C1753" s="2" t="s">
        <v>1303</v>
      </c>
      <c r="D1753" s="2" t="s">
        <v>1304</v>
      </c>
      <c r="E1753" s="2" t="s">
        <v>26</v>
      </c>
      <c r="F1753" s="2" t="s">
        <v>7</v>
      </c>
      <c r="G1753" s="4">
        <v>43696</v>
      </c>
      <c r="H1753" s="2">
        <v>630000</v>
      </c>
      <c r="I1753" s="2">
        <v>41490.0075</v>
      </c>
    </row>
    <row r="1754" spans="1:9" x14ac:dyDescent="0.25">
      <c r="A1754" s="2" t="s">
        <v>8173</v>
      </c>
      <c r="B1754" s="2" t="s">
        <v>8172</v>
      </c>
      <c r="C1754" s="2" t="s">
        <v>8174</v>
      </c>
      <c r="D1754" s="2" t="s">
        <v>8175</v>
      </c>
      <c r="E1754" s="2" t="s">
        <v>26</v>
      </c>
      <c r="F1754" s="2" t="s">
        <v>7</v>
      </c>
      <c r="G1754" s="4">
        <v>43704</v>
      </c>
      <c r="H1754" s="2">
        <v>158000</v>
      </c>
      <c r="I1754" s="2">
        <v>10069.0718</v>
      </c>
    </row>
    <row r="1755" spans="1:9" x14ac:dyDescent="0.25">
      <c r="A1755" s="2" t="s">
        <v>5457</v>
      </c>
      <c r="B1755" s="2" t="s">
        <v>5454</v>
      </c>
      <c r="C1755" s="2" t="s">
        <v>5460</v>
      </c>
      <c r="D1755" s="2" t="s">
        <v>5461</v>
      </c>
      <c r="E1755" s="2" t="s">
        <v>26</v>
      </c>
      <c r="F1755" s="2" t="s">
        <v>7</v>
      </c>
      <c r="G1755" s="4">
        <v>43609</v>
      </c>
      <c r="H1755" s="2">
        <v>4285000</v>
      </c>
      <c r="I1755" s="2">
        <v>457559.42009999999</v>
      </c>
    </row>
    <row r="1756" spans="1:9" x14ac:dyDescent="0.25">
      <c r="A1756" s="2" t="s">
        <v>8133</v>
      </c>
      <c r="B1756" s="2" t="s">
        <v>8132</v>
      </c>
      <c r="C1756" s="2" t="s">
        <v>8134</v>
      </c>
      <c r="D1756" s="2" t="s">
        <v>8135</v>
      </c>
      <c r="E1756" s="2" t="s">
        <v>26</v>
      </c>
      <c r="F1756" s="2" t="s">
        <v>7</v>
      </c>
      <c r="G1756" s="4">
        <v>43803</v>
      </c>
      <c r="H1756" s="2">
        <v>1525000</v>
      </c>
      <c r="I1756" s="2">
        <v>152341.9382</v>
      </c>
    </row>
    <row r="1757" spans="1:9" x14ac:dyDescent="0.25">
      <c r="A1757" s="2" t="s">
        <v>9487</v>
      </c>
      <c r="B1757" s="2" t="s">
        <v>9486</v>
      </c>
      <c r="C1757" s="2" t="s">
        <v>9422</v>
      </c>
      <c r="D1757" s="2" t="s">
        <v>9423</v>
      </c>
      <c r="E1757" s="2" t="s">
        <v>26</v>
      </c>
      <c r="F1757" s="2" t="s">
        <v>7</v>
      </c>
      <c r="G1757" s="4">
        <v>43657</v>
      </c>
      <c r="H1757" s="2">
        <v>1550000</v>
      </c>
      <c r="I1757" s="2">
        <v>151437.08850000001</v>
      </c>
    </row>
    <row r="1758" spans="1:9" x14ac:dyDescent="0.25">
      <c r="A1758" s="2" t="s">
        <v>9100</v>
      </c>
      <c r="B1758" s="2" t="s">
        <v>9096</v>
      </c>
      <c r="C1758" s="2" t="s">
        <v>9105</v>
      </c>
      <c r="D1758" s="2" t="s">
        <v>9106</v>
      </c>
      <c r="E1758" s="2" t="s">
        <v>26</v>
      </c>
      <c r="F1758" s="2" t="s">
        <v>7</v>
      </c>
      <c r="G1758" s="4">
        <v>43644</v>
      </c>
      <c r="H1758" s="2">
        <v>989100</v>
      </c>
      <c r="I1758" s="2">
        <v>55470.046399999999</v>
      </c>
    </row>
    <row r="1759" spans="1:9" x14ac:dyDescent="0.25">
      <c r="A1759" s="2" t="s">
        <v>1667</v>
      </c>
      <c r="B1759" s="2" t="s">
        <v>1666</v>
      </c>
      <c r="C1759" s="2" t="s">
        <v>1668</v>
      </c>
      <c r="D1759" s="2" t="s">
        <v>1669</v>
      </c>
      <c r="E1759" s="2" t="s">
        <v>26</v>
      </c>
      <c r="F1759" s="2" t="s">
        <v>7</v>
      </c>
      <c r="G1759" s="4">
        <v>43735</v>
      </c>
      <c r="H1759" s="2">
        <v>1372750</v>
      </c>
      <c r="I1759" s="2">
        <v>72400.553400000004</v>
      </c>
    </row>
    <row r="1760" spans="1:9" x14ac:dyDescent="0.25">
      <c r="A1760" s="2" t="s">
        <v>9101</v>
      </c>
      <c r="B1760" s="2" t="s">
        <v>9097</v>
      </c>
      <c r="C1760" s="2" t="s">
        <v>9107</v>
      </c>
      <c r="D1760" s="2" t="s">
        <v>9108</v>
      </c>
      <c r="E1760" s="2" t="s">
        <v>26</v>
      </c>
      <c r="F1760" s="2" t="s">
        <v>7</v>
      </c>
      <c r="G1760" s="4">
        <v>43580</v>
      </c>
      <c r="H1760" s="2">
        <v>590000</v>
      </c>
      <c r="I1760" s="2">
        <v>50778.481200000002</v>
      </c>
    </row>
    <row r="1761" spans="1:9" x14ac:dyDescent="0.25">
      <c r="A1761" s="2" t="s">
        <v>4668</v>
      </c>
      <c r="B1761" s="2" t="s">
        <v>4666</v>
      </c>
      <c r="C1761" s="2" t="s">
        <v>4671</v>
      </c>
      <c r="D1761" s="2" t="s">
        <v>4672</v>
      </c>
      <c r="E1761" s="2" t="s">
        <v>26</v>
      </c>
      <c r="F1761" s="2" t="s">
        <v>7</v>
      </c>
      <c r="G1761" s="4">
        <v>43615</v>
      </c>
      <c r="H1761" s="2">
        <v>255000</v>
      </c>
      <c r="I1761" s="2">
        <v>15455.6422</v>
      </c>
    </row>
    <row r="1762" spans="1:9" x14ac:dyDescent="0.25">
      <c r="A1762" s="2" t="s">
        <v>10583</v>
      </c>
      <c r="B1762" s="2" t="s">
        <v>10582</v>
      </c>
      <c r="C1762" s="2" t="s">
        <v>10584</v>
      </c>
      <c r="D1762" s="2" t="s">
        <v>10585</v>
      </c>
      <c r="E1762" s="2" t="s">
        <v>26</v>
      </c>
      <c r="F1762" s="2" t="s">
        <v>7</v>
      </c>
      <c r="G1762" s="4">
        <v>43704</v>
      </c>
      <c r="H1762" s="2">
        <v>2143600</v>
      </c>
      <c r="I1762" s="2">
        <v>88947.676699999996</v>
      </c>
    </row>
    <row r="1763" spans="1:9" x14ac:dyDescent="0.25">
      <c r="A1763" s="2" t="s">
        <v>946</v>
      </c>
      <c r="B1763" s="2" t="s">
        <v>945</v>
      </c>
      <c r="C1763" s="2" t="s">
        <v>947</v>
      </c>
      <c r="D1763" s="2" t="s">
        <v>948</v>
      </c>
      <c r="E1763" s="2" t="s">
        <v>26</v>
      </c>
      <c r="F1763" s="2" t="s">
        <v>7</v>
      </c>
      <c r="G1763" s="4">
        <v>43606</v>
      </c>
      <c r="H1763" s="2">
        <v>535000</v>
      </c>
      <c r="I1763" s="2">
        <v>31775.6073</v>
      </c>
    </row>
    <row r="1764" spans="1:9" x14ac:dyDescent="0.25">
      <c r="A1764" s="2" t="s">
        <v>9625</v>
      </c>
      <c r="B1764" s="2" t="s">
        <v>9622</v>
      </c>
      <c r="C1764" s="2" t="s">
        <v>9628</v>
      </c>
      <c r="D1764" s="2" t="s">
        <v>9629</v>
      </c>
      <c r="E1764" s="2" t="s">
        <v>26</v>
      </c>
      <c r="F1764" s="2" t="s">
        <v>7</v>
      </c>
      <c r="G1764" s="4">
        <v>43636</v>
      </c>
      <c r="H1764" s="2">
        <v>950000</v>
      </c>
      <c r="I1764" s="2">
        <v>80014.302200000006</v>
      </c>
    </row>
    <row r="1765" spans="1:9" x14ac:dyDescent="0.25">
      <c r="A1765" s="2" t="s">
        <v>9624</v>
      </c>
      <c r="B1765" s="2" t="s">
        <v>9621</v>
      </c>
      <c r="C1765" s="2" t="s">
        <v>9628</v>
      </c>
      <c r="D1765" s="2" t="s">
        <v>9629</v>
      </c>
      <c r="E1765" s="2" t="s">
        <v>26</v>
      </c>
      <c r="F1765" s="2" t="s">
        <v>7</v>
      </c>
      <c r="G1765" s="4">
        <v>43636</v>
      </c>
      <c r="H1765" s="2">
        <v>392500</v>
      </c>
      <c r="I1765" s="2">
        <v>33056.224800000004</v>
      </c>
    </row>
    <row r="1766" spans="1:9" x14ac:dyDescent="0.25">
      <c r="A1766" s="2" t="s">
        <v>4887</v>
      </c>
      <c r="B1766" s="2" t="s">
        <v>4886</v>
      </c>
      <c r="C1766" s="2" t="s">
        <v>4888</v>
      </c>
      <c r="D1766" s="2" t="s">
        <v>4889</v>
      </c>
      <c r="E1766" s="2" t="s">
        <v>26</v>
      </c>
      <c r="F1766" s="2" t="s">
        <v>7</v>
      </c>
      <c r="G1766" s="4">
        <v>43644</v>
      </c>
      <c r="H1766" s="2">
        <v>904500</v>
      </c>
      <c r="I1766" s="2">
        <v>72539.3171</v>
      </c>
    </row>
    <row r="1767" spans="1:9" x14ac:dyDescent="0.25">
      <c r="A1767" s="2" t="s">
        <v>1926</v>
      </c>
      <c r="B1767" s="2" t="s">
        <v>1924</v>
      </c>
      <c r="C1767" s="2" t="s">
        <v>1928</v>
      </c>
      <c r="D1767" s="2" t="s">
        <v>1929</v>
      </c>
      <c r="E1767" s="2" t="s">
        <v>26</v>
      </c>
      <c r="F1767" s="2" t="s">
        <v>7</v>
      </c>
      <c r="G1767" s="4">
        <v>43791</v>
      </c>
      <c r="H1767" s="2">
        <v>600000</v>
      </c>
      <c r="I1767" s="2">
        <v>51630.356599999999</v>
      </c>
    </row>
    <row r="1768" spans="1:9" x14ac:dyDescent="0.25">
      <c r="A1768" s="2" t="s">
        <v>1927</v>
      </c>
      <c r="B1768" s="2" t="s">
        <v>1925</v>
      </c>
      <c r="C1768" s="2" t="s">
        <v>1930</v>
      </c>
      <c r="D1768" s="2" t="s">
        <v>1931</v>
      </c>
      <c r="E1768" s="2" t="s">
        <v>26</v>
      </c>
      <c r="F1768" s="2" t="s">
        <v>7</v>
      </c>
      <c r="G1768" s="4">
        <v>43720</v>
      </c>
      <c r="H1768" s="2">
        <v>1500000</v>
      </c>
      <c r="I1768" s="2">
        <v>132820.8346</v>
      </c>
    </row>
    <row r="1769" spans="1:9" x14ac:dyDescent="0.25">
      <c r="A1769" s="2" t="s">
        <v>9623</v>
      </c>
      <c r="B1769" s="2" t="s">
        <v>9620</v>
      </c>
      <c r="C1769" s="2" t="s">
        <v>9626</v>
      </c>
      <c r="D1769" s="2" t="s">
        <v>9627</v>
      </c>
      <c r="E1769" s="2" t="s">
        <v>26</v>
      </c>
      <c r="F1769" s="2" t="s">
        <v>7</v>
      </c>
      <c r="G1769" s="4">
        <v>43788</v>
      </c>
      <c r="H1769" s="2">
        <v>7422159</v>
      </c>
      <c r="I1769" s="2">
        <v>682434.45770000003</v>
      </c>
    </row>
    <row r="1770" spans="1:9" x14ac:dyDescent="0.25">
      <c r="A1770" s="2" t="s">
        <v>2345</v>
      </c>
      <c r="B1770" s="2" t="s">
        <v>2344</v>
      </c>
      <c r="C1770" s="2" t="s">
        <v>2346</v>
      </c>
      <c r="D1770" s="2" t="s">
        <v>2347</v>
      </c>
      <c r="E1770" s="2" t="s">
        <v>26</v>
      </c>
      <c r="F1770" s="2" t="s">
        <v>7</v>
      </c>
      <c r="G1770" s="4">
        <v>43629</v>
      </c>
      <c r="H1770" s="2">
        <v>945000</v>
      </c>
      <c r="I1770" s="2">
        <v>114659.2273</v>
      </c>
    </row>
    <row r="1771" spans="1:9" x14ac:dyDescent="0.25">
      <c r="A1771" s="2" t="s">
        <v>2931</v>
      </c>
      <c r="B1771" s="2" t="s">
        <v>2928</v>
      </c>
      <c r="C1771" s="2" t="s">
        <v>2802</v>
      </c>
      <c r="D1771" s="2" t="s">
        <v>2803</v>
      </c>
      <c r="E1771" s="2" t="s">
        <v>26</v>
      </c>
      <c r="F1771" s="2" t="s">
        <v>7</v>
      </c>
      <c r="G1771" s="4">
        <v>43629</v>
      </c>
      <c r="H1771" s="2">
        <v>1990000</v>
      </c>
      <c r="I1771" s="2">
        <v>120370.1355</v>
      </c>
    </row>
    <row r="1772" spans="1:9" x14ac:dyDescent="0.25">
      <c r="A1772" s="2" t="s">
        <v>5017</v>
      </c>
      <c r="B1772" s="2" t="s">
        <v>5016</v>
      </c>
      <c r="C1772" s="2" t="s">
        <v>5018</v>
      </c>
      <c r="D1772" s="2" t="s">
        <v>5019</v>
      </c>
      <c r="E1772" s="2" t="s">
        <v>26</v>
      </c>
      <c r="F1772" s="2" t="s">
        <v>7</v>
      </c>
      <c r="G1772" s="4">
        <v>43698</v>
      </c>
      <c r="H1772" s="2">
        <v>476700</v>
      </c>
      <c r="I1772" s="2">
        <v>28145.645700000001</v>
      </c>
    </row>
    <row r="1773" spans="1:9" x14ac:dyDescent="0.25">
      <c r="A1773" s="2" t="s">
        <v>4803</v>
      </c>
      <c r="B1773" s="2" t="s">
        <v>4802</v>
      </c>
      <c r="C1773" s="2" t="s">
        <v>4752</v>
      </c>
      <c r="D1773" s="2" t="s">
        <v>4753</v>
      </c>
      <c r="E1773" s="2" t="s">
        <v>26</v>
      </c>
      <c r="F1773" s="2" t="s">
        <v>7</v>
      </c>
      <c r="G1773" s="4">
        <v>43763</v>
      </c>
      <c r="H1773" s="2">
        <v>7160000</v>
      </c>
      <c r="I1773" s="2">
        <v>445997.51740000001</v>
      </c>
    </row>
    <row r="1774" spans="1:9" x14ac:dyDescent="0.25">
      <c r="A1774" s="2" t="s">
        <v>9749</v>
      </c>
      <c r="B1774" s="2" t="s">
        <v>9748</v>
      </c>
      <c r="C1774" s="2" t="s">
        <v>9750</v>
      </c>
      <c r="D1774" s="2" t="s">
        <v>9751</v>
      </c>
      <c r="E1774" s="2" t="s">
        <v>26</v>
      </c>
      <c r="F1774" s="2" t="s">
        <v>7</v>
      </c>
      <c r="G1774" s="4">
        <v>43635</v>
      </c>
      <c r="H1774" s="2">
        <v>5000000</v>
      </c>
      <c r="I1774" s="2">
        <v>257823.76430000001</v>
      </c>
    </row>
    <row r="1775" spans="1:9" x14ac:dyDescent="0.25">
      <c r="A1775" s="2" t="s">
        <v>4211</v>
      </c>
      <c r="B1775" s="2" t="s">
        <v>4208</v>
      </c>
      <c r="C1775" s="2" t="s">
        <v>4214</v>
      </c>
      <c r="D1775" s="2" t="s">
        <v>4215</v>
      </c>
      <c r="E1775" s="2" t="s">
        <v>26</v>
      </c>
      <c r="F1775" s="2" t="s">
        <v>7</v>
      </c>
      <c r="G1775" s="4">
        <v>43655</v>
      </c>
      <c r="H1775" s="2">
        <v>3700000</v>
      </c>
      <c r="I1775" s="2">
        <v>325598.0796</v>
      </c>
    </row>
    <row r="1776" spans="1:9" x14ac:dyDescent="0.25">
      <c r="A1776" s="2" t="s">
        <v>3218</v>
      </c>
      <c r="B1776" s="2" t="s">
        <v>3217</v>
      </c>
      <c r="C1776" s="2" t="s">
        <v>3219</v>
      </c>
      <c r="D1776" s="2" t="s">
        <v>3220</v>
      </c>
      <c r="E1776" s="2" t="s">
        <v>26</v>
      </c>
      <c r="F1776" s="2" t="s">
        <v>7</v>
      </c>
      <c r="G1776" s="4">
        <v>43621</v>
      </c>
      <c r="H1776" s="2">
        <v>2048000</v>
      </c>
      <c r="I1776" s="2">
        <v>182357.10870000001</v>
      </c>
    </row>
    <row r="1777" spans="1:9" x14ac:dyDescent="0.25">
      <c r="A1777" s="2" t="s">
        <v>3196</v>
      </c>
      <c r="B1777" s="2" t="s">
        <v>3193</v>
      </c>
      <c r="C1777" s="2" t="s">
        <v>2904</v>
      </c>
      <c r="D1777" s="2" t="s">
        <v>2905</v>
      </c>
      <c r="E1777" s="2" t="s">
        <v>26</v>
      </c>
      <c r="F1777" s="2" t="s">
        <v>7</v>
      </c>
      <c r="G1777" s="4">
        <v>43789</v>
      </c>
      <c r="H1777" s="2">
        <v>3080000</v>
      </c>
      <c r="I1777" s="2">
        <v>240520.31210000001</v>
      </c>
    </row>
    <row r="1778" spans="1:9" x14ac:dyDescent="0.25">
      <c r="A1778" s="2" t="s">
        <v>11567</v>
      </c>
      <c r="B1778" s="2" t="s">
        <v>11565</v>
      </c>
      <c r="C1778" s="2" t="s">
        <v>11569</v>
      </c>
      <c r="D1778" s="2" t="s">
        <v>11570</v>
      </c>
      <c r="E1778" s="2" t="s">
        <v>26</v>
      </c>
      <c r="F1778" s="2" t="s">
        <v>7</v>
      </c>
      <c r="G1778" s="4">
        <v>43711</v>
      </c>
      <c r="H1778" s="2">
        <v>2360583</v>
      </c>
      <c r="I1778" s="2">
        <v>241675.41380000001</v>
      </c>
    </row>
    <row r="1779" spans="1:9" x14ac:dyDescent="0.25">
      <c r="A1779" s="2" t="s">
        <v>6503</v>
      </c>
      <c r="B1779" s="2" t="s">
        <v>6502</v>
      </c>
      <c r="C1779" s="2" t="s">
        <v>6504</v>
      </c>
      <c r="D1779" s="2" t="s">
        <v>6505</v>
      </c>
      <c r="E1779" s="2" t="s">
        <v>26</v>
      </c>
      <c r="F1779" s="2" t="s">
        <v>7</v>
      </c>
      <c r="G1779" s="4">
        <v>43665</v>
      </c>
      <c r="H1779" s="2">
        <v>2000000</v>
      </c>
      <c r="I1779" s="2">
        <v>154971.79250000001</v>
      </c>
    </row>
    <row r="1780" spans="1:9" x14ac:dyDescent="0.25">
      <c r="A1780" s="2" t="s">
        <v>2933</v>
      </c>
      <c r="B1780" s="2" t="s">
        <v>2930</v>
      </c>
      <c r="C1780" s="2" t="s">
        <v>2810</v>
      </c>
      <c r="D1780" s="2" t="s">
        <v>2811</v>
      </c>
      <c r="E1780" s="2" t="s">
        <v>26</v>
      </c>
      <c r="F1780" s="2" t="s">
        <v>7</v>
      </c>
      <c r="G1780" s="4">
        <v>43697</v>
      </c>
      <c r="H1780" s="2">
        <v>1735000</v>
      </c>
      <c r="I1780" s="2">
        <v>84618.066000000006</v>
      </c>
    </row>
    <row r="1781" spans="1:9" x14ac:dyDescent="0.25">
      <c r="A1781" s="2" t="s">
        <v>7365</v>
      </c>
      <c r="B1781" s="2" t="s">
        <v>7364</v>
      </c>
      <c r="C1781" s="2" t="s">
        <v>7308</v>
      </c>
      <c r="D1781" s="2" t="s">
        <v>7309</v>
      </c>
      <c r="E1781" s="2" t="s">
        <v>26</v>
      </c>
      <c r="F1781" s="2" t="s">
        <v>7</v>
      </c>
      <c r="G1781" s="4">
        <v>43592</v>
      </c>
      <c r="H1781" s="2">
        <v>2600000</v>
      </c>
      <c r="I1781" s="2">
        <v>264195.34950000001</v>
      </c>
    </row>
    <row r="1782" spans="1:9" x14ac:dyDescent="0.25">
      <c r="A1782" s="2" t="s">
        <v>1124</v>
      </c>
      <c r="B1782" s="2" t="s">
        <v>1123</v>
      </c>
      <c r="C1782" s="2" t="s">
        <v>1125</v>
      </c>
      <c r="D1782" s="2" t="s">
        <v>1126</v>
      </c>
      <c r="E1782" s="2" t="s">
        <v>26</v>
      </c>
      <c r="F1782" s="2" t="s">
        <v>7</v>
      </c>
      <c r="G1782" s="4">
        <v>43636</v>
      </c>
      <c r="H1782" s="2">
        <v>390000</v>
      </c>
      <c r="I1782" s="2">
        <v>24635.398499999999</v>
      </c>
    </row>
    <row r="1783" spans="1:9" x14ac:dyDescent="0.25">
      <c r="A1783" s="2" t="s">
        <v>922</v>
      </c>
      <c r="B1783" s="2" t="s">
        <v>920</v>
      </c>
      <c r="C1783" s="2" t="s">
        <v>923</v>
      </c>
      <c r="D1783" s="2" t="s">
        <v>924</v>
      </c>
      <c r="E1783" s="2" t="s">
        <v>26</v>
      </c>
      <c r="F1783" s="2" t="s">
        <v>7</v>
      </c>
      <c r="G1783" s="4">
        <v>43726</v>
      </c>
      <c r="H1783" s="2">
        <v>265500</v>
      </c>
      <c r="I1783" s="2">
        <v>16016.5103</v>
      </c>
    </row>
    <row r="1784" spans="1:9" x14ac:dyDescent="0.25">
      <c r="A1784" s="2" t="s">
        <v>5337</v>
      </c>
      <c r="B1784" s="2" t="s">
        <v>5336</v>
      </c>
      <c r="C1784" s="2" t="s">
        <v>5338</v>
      </c>
      <c r="D1784" s="2" t="s">
        <v>5339</v>
      </c>
      <c r="E1784" s="2" t="s">
        <v>26</v>
      </c>
      <c r="F1784" s="2" t="s">
        <v>7</v>
      </c>
      <c r="G1784" s="4">
        <v>43657</v>
      </c>
      <c r="H1784" s="2">
        <v>700000</v>
      </c>
      <c r="I1784" s="2">
        <v>56789.1515</v>
      </c>
    </row>
    <row r="1785" spans="1:9" x14ac:dyDescent="0.25">
      <c r="A1785" s="2" t="s">
        <v>1360</v>
      </c>
      <c r="B1785" s="2" t="s">
        <v>1359</v>
      </c>
      <c r="C1785" s="2" t="s">
        <v>1329</v>
      </c>
      <c r="D1785" s="2" t="s">
        <v>1330</v>
      </c>
      <c r="E1785" s="2" t="s">
        <v>26</v>
      </c>
      <c r="F1785" s="2" t="s">
        <v>7</v>
      </c>
      <c r="G1785" s="4">
        <v>43741</v>
      </c>
      <c r="H1785" s="2">
        <v>1654400</v>
      </c>
      <c r="I1785" s="2">
        <v>100157.06269999999</v>
      </c>
    </row>
    <row r="1786" spans="1:9" x14ac:dyDescent="0.25">
      <c r="A1786" s="2" t="s">
        <v>6288</v>
      </c>
      <c r="B1786" s="2" t="s">
        <v>6280</v>
      </c>
      <c r="C1786" s="2" t="s">
        <v>6296</v>
      </c>
      <c r="D1786" s="2" t="s">
        <v>6297</v>
      </c>
      <c r="E1786" s="2" t="s">
        <v>26</v>
      </c>
      <c r="F1786" s="2" t="s">
        <v>7</v>
      </c>
      <c r="G1786" s="4">
        <v>43726</v>
      </c>
      <c r="H1786" s="2">
        <v>822735</v>
      </c>
      <c r="I1786" s="2">
        <v>107355.63800000001</v>
      </c>
    </row>
    <row r="1787" spans="1:9" x14ac:dyDescent="0.25">
      <c r="A1787" s="2" t="s">
        <v>9046</v>
      </c>
      <c r="B1787" s="2" t="s">
        <v>9045</v>
      </c>
      <c r="C1787" s="2" t="s">
        <v>8977</v>
      </c>
      <c r="D1787" s="2" t="s">
        <v>8978</v>
      </c>
      <c r="E1787" s="2" t="s">
        <v>26</v>
      </c>
      <c r="F1787" s="2" t="s">
        <v>7</v>
      </c>
      <c r="G1787" s="4">
        <v>43665</v>
      </c>
      <c r="H1787" s="2">
        <v>6300000</v>
      </c>
      <c r="I1787" s="2">
        <v>795270.51569999999</v>
      </c>
    </row>
    <row r="1788" spans="1:9" x14ac:dyDescent="0.25">
      <c r="A1788" s="2" t="s">
        <v>9691</v>
      </c>
      <c r="B1788" s="2" t="s">
        <v>9688</v>
      </c>
      <c r="C1788" s="2" t="s">
        <v>9674</v>
      </c>
      <c r="D1788" s="2" t="s">
        <v>9675</v>
      </c>
      <c r="E1788" s="2" t="s">
        <v>26</v>
      </c>
      <c r="F1788" s="2" t="s">
        <v>7</v>
      </c>
      <c r="G1788" s="4">
        <v>43636</v>
      </c>
      <c r="H1788" s="2">
        <v>1610484.07</v>
      </c>
      <c r="I1788" s="2">
        <v>57121.576399999998</v>
      </c>
    </row>
    <row r="1789" spans="1:9" x14ac:dyDescent="0.25">
      <c r="A1789" s="2" t="s">
        <v>10121</v>
      </c>
      <c r="B1789" s="2" t="s">
        <v>10118</v>
      </c>
      <c r="C1789" s="2" t="s">
        <v>10122</v>
      </c>
      <c r="D1789" s="2" t="s">
        <v>10123</v>
      </c>
      <c r="E1789" s="2" t="s">
        <v>26</v>
      </c>
      <c r="F1789" s="2" t="s">
        <v>7</v>
      </c>
      <c r="G1789" s="4">
        <v>43789</v>
      </c>
      <c r="H1789" s="2">
        <v>5377500</v>
      </c>
      <c r="I1789" s="2">
        <v>536905.25950000004</v>
      </c>
    </row>
    <row r="1790" spans="1:9" x14ac:dyDescent="0.25">
      <c r="A1790" s="2" t="s">
        <v>11228</v>
      </c>
      <c r="B1790" s="2" t="s">
        <v>11227</v>
      </c>
      <c r="C1790" s="2" t="s">
        <v>11229</v>
      </c>
      <c r="D1790" s="2" t="s">
        <v>11230</v>
      </c>
      <c r="E1790" s="2" t="s">
        <v>26</v>
      </c>
      <c r="F1790" s="2" t="s">
        <v>7</v>
      </c>
      <c r="G1790" s="4">
        <v>43649</v>
      </c>
      <c r="H1790" s="2">
        <v>4306000</v>
      </c>
      <c r="I1790" s="2">
        <v>263282.24359999999</v>
      </c>
    </row>
    <row r="1791" spans="1:9" x14ac:dyDescent="0.25">
      <c r="A1791" s="2" t="s">
        <v>748</v>
      </c>
      <c r="B1791" s="2" t="s">
        <v>747</v>
      </c>
      <c r="C1791" s="2" t="s">
        <v>749</v>
      </c>
      <c r="D1791" s="2" t="s">
        <v>750</v>
      </c>
      <c r="E1791" s="2" t="s">
        <v>26</v>
      </c>
      <c r="F1791" s="2" t="s">
        <v>7</v>
      </c>
      <c r="G1791" s="4">
        <v>43634</v>
      </c>
      <c r="H1791" s="2">
        <v>520000</v>
      </c>
      <c r="I1791" s="2">
        <v>32228.195800000001</v>
      </c>
    </row>
    <row r="1792" spans="1:9" x14ac:dyDescent="0.25">
      <c r="A1792" s="2" t="s">
        <v>10119</v>
      </c>
      <c r="B1792" s="2" t="s">
        <v>10116</v>
      </c>
      <c r="C1792" s="2" t="s">
        <v>10122</v>
      </c>
      <c r="D1792" s="2" t="s">
        <v>10123</v>
      </c>
      <c r="E1792" s="2" t="s">
        <v>26</v>
      </c>
      <c r="F1792" s="2" t="s">
        <v>7</v>
      </c>
      <c r="G1792" s="4">
        <v>43644</v>
      </c>
      <c r="H1792" s="2">
        <v>355400</v>
      </c>
      <c r="I1792" s="2">
        <v>25570.182400000002</v>
      </c>
    </row>
    <row r="1793" spans="1:9" x14ac:dyDescent="0.25">
      <c r="A1793" s="2" t="s">
        <v>4212</v>
      </c>
      <c r="B1793" s="2" t="s">
        <v>4209</v>
      </c>
      <c r="C1793" s="2" t="s">
        <v>4216</v>
      </c>
      <c r="D1793" s="2" t="s">
        <v>4217</v>
      </c>
      <c r="E1793" s="2" t="s">
        <v>26</v>
      </c>
      <c r="F1793" s="2" t="s">
        <v>7</v>
      </c>
      <c r="G1793" s="4">
        <v>43732</v>
      </c>
      <c r="H1793" s="2">
        <v>614800</v>
      </c>
      <c r="I1793" s="2">
        <v>39156.259400000003</v>
      </c>
    </row>
    <row r="1794" spans="1:9" x14ac:dyDescent="0.25">
      <c r="A1794" s="2" t="s">
        <v>6723</v>
      </c>
      <c r="B1794" s="2" t="s">
        <v>6722</v>
      </c>
      <c r="C1794" s="2" t="s">
        <v>6716</v>
      </c>
      <c r="D1794" s="2" t="s">
        <v>6717</v>
      </c>
      <c r="E1794" s="2" t="s">
        <v>26</v>
      </c>
      <c r="F1794" s="2" t="s">
        <v>7</v>
      </c>
      <c r="G1794" s="4">
        <v>43707</v>
      </c>
      <c r="H1794" s="2">
        <v>981500</v>
      </c>
      <c r="I1794" s="2">
        <v>57955.248599999999</v>
      </c>
    </row>
    <row r="1795" spans="1:9" x14ac:dyDescent="0.25">
      <c r="A1795" s="2" t="s">
        <v>7274</v>
      </c>
      <c r="B1795" s="2" t="s">
        <v>7272</v>
      </c>
      <c r="C1795" s="2" t="s">
        <v>7276</v>
      </c>
      <c r="D1795" s="2" t="s">
        <v>7277</v>
      </c>
      <c r="E1795" s="2" t="s">
        <v>26</v>
      </c>
      <c r="F1795" s="2" t="s">
        <v>7</v>
      </c>
      <c r="G1795" s="4">
        <v>43725</v>
      </c>
      <c r="H1795" s="2">
        <v>1500000</v>
      </c>
      <c r="I1795" s="2">
        <v>129526.24490000001</v>
      </c>
    </row>
    <row r="1796" spans="1:9" x14ac:dyDescent="0.25">
      <c r="A1796" s="2" t="s">
        <v>4999</v>
      </c>
      <c r="B1796" s="2" t="s">
        <v>4995</v>
      </c>
      <c r="C1796" s="2" t="s">
        <v>5004</v>
      </c>
      <c r="D1796" s="2" t="s">
        <v>5005</v>
      </c>
      <c r="E1796" s="2" t="s">
        <v>26</v>
      </c>
      <c r="F1796" s="2" t="s">
        <v>7</v>
      </c>
      <c r="G1796" s="4">
        <v>43626</v>
      </c>
      <c r="H1796" s="2">
        <v>1710000</v>
      </c>
      <c r="I1796" s="2">
        <v>214890.11139999999</v>
      </c>
    </row>
    <row r="1797" spans="1:9" x14ac:dyDescent="0.25">
      <c r="A1797" s="2" t="s">
        <v>5087</v>
      </c>
      <c r="B1797" s="2" t="s">
        <v>5083</v>
      </c>
      <c r="C1797" s="2" t="s">
        <v>5080</v>
      </c>
      <c r="D1797" s="2" t="s">
        <v>5081</v>
      </c>
      <c r="E1797" s="2" t="s">
        <v>26</v>
      </c>
      <c r="F1797" s="2" t="s">
        <v>7</v>
      </c>
      <c r="G1797" s="4">
        <v>43718</v>
      </c>
      <c r="H1797" s="2">
        <v>530000</v>
      </c>
      <c r="I1797" s="2">
        <v>34579.106599999999</v>
      </c>
    </row>
    <row r="1798" spans="1:9" x14ac:dyDescent="0.25">
      <c r="A1798" s="2" t="s">
        <v>3727</v>
      </c>
      <c r="B1798" s="2" t="s">
        <v>3726</v>
      </c>
      <c r="C1798" s="2" t="s">
        <v>3662</v>
      </c>
      <c r="D1798" s="2" t="s">
        <v>3663</v>
      </c>
      <c r="E1798" s="2" t="s">
        <v>26</v>
      </c>
      <c r="F1798" s="2" t="s">
        <v>7</v>
      </c>
      <c r="G1798" s="4">
        <v>43699</v>
      </c>
      <c r="H1798" s="2">
        <v>2700000</v>
      </c>
      <c r="I1798" s="2">
        <v>233302.712</v>
      </c>
    </row>
    <row r="1799" spans="1:9" x14ac:dyDescent="0.25">
      <c r="A1799" s="2" t="s">
        <v>6229</v>
      </c>
      <c r="B1799" s="2" t="s">
        <v>6228</v>
      </c>
      <c r="C1799" s="2" t="s">
        <v>6230</v>
      </c>
      <c r="D1799" s="2" t="s">
        <v>6231</v>
      </c>
      <c r="E1799" s="2" t="s">
        <v>26</v>
      </c>
      <c r="F1799" s="2" t="s">
        <v>7</v>
      </c>
      <c r="G1799" s="4">
        <v>43720</v>
      </c>
      <c r="H1799" s="2">
        <v>2499000</v>
      </c>
      <c r="I1799" s="2">
        <v>329214.92969999998</v>
      </c>
    </row>
    <row r="1800" spans="1:9" x14ac:dyDescent="0.25">
      <c r="A1800" s="2" t="s">
        <v>5089</v>
      </c>
      <c r="B1800" s="2" t="s">
        <v>5085</v>
      </c>
      <c r="C1800" s="2" t="s">
        <v>5080</v>
      </c>
      <c r="D1800" s="2" t="s">
        <v>5081</v>
      </c>
      <c r="E1800" s="2" t="s">
        <v>26</v>
      </c>
      <c r="F1800" s="2" t="s">
        <v>7</v>
      </c>
      <c r="G1800" s="4">
        <v>43718</v>
      </c>
      <c r="H1800" s="2">
        <v>1261975</v>
      </c>
      <c r="I1800" s="2">
        <v>77498.106499999994</v>
      </c>
    </row>
    <row r="1801" spans="1:9" x14ac:dyDescent="0.25">
      <c r="A1801" s="2" t="s">
        <v>496</v>
      </c>
      <c r="B1801" s="2" t="s">
        <v>493</v>
      </c>
      <c r="C1801" s="2" t="s">
        <v>497</v>
      </c>
      <c r="D1801" s="2" t="s">
        <v>498</v>
      </c>
      <c r="E1801" s="2" t="s">
        <v>26</v>
      </c>
      <c r="F1801" s="2" t="s">
        <v>7</v>
      </c>
      <c r="G1801" s="4">
        <v>43712</v>
      </c>
      <c r="H1801" s="2">
        <v>800000</v>
      </c>
      <c r="I1801" s="2">
        <v>50913.631300000001</v>
      </c>
    </row>
    <row r="1802" spans="1:9" x14ac:dyDescent="0.25">
      <c r="A1802" s="2" t="s">
        <v>9690</v>
      </c>
      <c r="B1802" s="2" t="s">
        <v>9687</v>
      </c>
      <c r="C1802" s="2" t="s">
        <v>9674</v>
      </c>
      <c r="D1802" s="2" t="s">
        <v>9675</v>
      </c>
      <c r="E1802" s="2" t="s">
        <v>26</v>
      </c>
      <c r="F1802" s="2" t="s">
        <v>7</v>
      </c>
      <c r="G1802" s="4">
        <v>43726</v>
      </c>
      <c r="H1802" s="2">
        <v>1023000</v>
      </c>
      <c r="I1802" s="2">
        <v>42272.904600000002</v>
      </c>
    </row>
    <row r="1803" spans="1:9" x14ac:dyDescent="0.25">
      <c r="A1803" s="2" t="s">
        <v>8534</v>
      </c>
      <c r="B1803" s="2" t="s">
        <v>8533</v>
      </c>
      <c r="C1803" s="2" t="s">
        <v>8495</v>
      </c>
      <c r="D1803" s="2" t="s">
        <v>8496</v>
      </c>
      <c r="E1803" s="2" t="s">
        <v>26</v>
      </c>
      <c r="F1803" s="2" t="s">
        <v>7</v>
      </c>
      <c r="G1803" s="4">
        <v>43635</v>
      </c>
      <c r="H1803" s="2">
        <v>2079717</v>
      </c>
      <c r="I1803" s="2">
        <v>123509.5076</v>
      </c>
    </row>
    <row r="1804" spans="1:9" x14ac:dyDescent="0.25">
      <c r="A1804" s="2" t="s">
        <v>5088</v>
      </c>
      <c r="B1804" s="2" t="s">
        <v>5084</v>
      </c>
      <c r="C1804" s="2" t="s">
        <v>5092</v>
      </c>
      <c r="D1804" s="2" t="s">
        <v>5093</v>
      </c>
      <c r="E1804" s="2" t="s">
        <v>26</v>
      </c>
      <c r="F1804" s="2" t="s">
        <v>7</v>
      </c>
      <c r="G1804" s="4">
        <v>43633</v>
      </c>
      <c r="H1804" s="2">
        <v>2732814</v>
      </c>
      <c r="I1804" s="2">
        <v>164810.62520000001</v>
      </c>
    </row>
    <row r="1805" spans="1:9" x14ac:dyDescent="0.25">
      <c r="A1805" s="2" t="s">
        <v>6654</v>
      </c>
      <c r="B1805" s="2" t="s">
        <v>6652</v>
      </c>
      <c r="C1805" s="2" t="s">
        <v>6656</v>
      </c>
      <c r="D1805" s="2" t="s">
        <v>6657</v>
      </c>
      <c r="E1805" s="2" t="s">
        <v>26</v>
      </c>
      <c r="F1805" s="2" t="s">
        <v>7</v>
      </c>
      <c r="G1805" s="4">
        <v>43649</v>
      </c>
      <c r="H1805" s="2">
        <v>1330000</v>
      </c>
      <c r="I1805" s="2">
        <v>97900.674799999993</v>
      </c>
    </row>
    <row r="1806" spans="1:9" x14ac:dyDescent="0.25">
      <c r="A1806" s="2" t="s">
        <v>10120</v>
      </c>
      <c r="B1806" s="2" t="s">
        <v>10117</v>
      </c>
      <c r="C1806" s="2" t="s">
        <v>10124</v>
      </c>
      <c r="D1806" s="2" t="s">
        <v>10125</v>
      </c>
      <c r="E1806" s="2" t="s">
        <v>26</v>
      </c>
      <c r="F1806" s="2" t="s">
        <v>7</v>
      </c>
      <c r="G1806" s="4">
        <v>43664</v>
      </c>
      <c r="H1806" s="2">
        <v>2050000</v>
      </c>
      <c r="I1806" s="2">
        <v>128867.9917</v>
      </c>
    </row>
    <row r="1807" spans="1:9" x14ac:dyDescent="0.25">
      <c r="A1807" s="2" t="s">
        <v>9689</v>
      </c>
      <c r="B1807" s="2" t="s">
        <v>9686</v>
      </c>
      <c r="C1807" s="2" t="s">
        <v>9656</v>
      </c>
      <c r="D1807" s="2" t="s">
        <v>9657</v>
      </c>
      <c r="E1807" s="2" t="s">
        <v>26</v>
      </c>
      <c r="F1807" s="2" t="s">
        <v>7</v>
      </c>
      <c r="G1807" s="4">
        <v>43626</v>
      </c>
      <c r="H1807" s="2">
        <v>2540000</v>
      </c>
      <c r="I1807" s="2">
        <v>198929.04329999999</v>
      </c>
    </row>
    <row r="1808" spans="1:9" x14ac:dyDescent="0.25">
      <c r="A1808" s="2" t="s">
        <v>8335</v>
      </c>
      <c r="B1808" s="2" t="s">
        <v>8334</v>
      </c>
      <c r="C1808" s="2" t="s">
        <v>8336</v>
      </c>
      <c r="D1808" s="2" t="s">
        <v>8337</v>
      </c>
      <c r="E1808" s="2" t="s">
        <v>26</v>
      </c>
      <c r="F1808" s="2" t="s">
        <v>7</v>
      </c>
      <c r="G1808" s="4">
        <v>43636</v>
      </c>
      <c r="H1808" s="2">
        <v>640000</v>
      </c>
      <c r="I1808" s="2">
        <v>24010.799800000001</v>
      </c>
    </row>
    <row r="1809" spans="1:9" x14ac:dyDescent="0.25">
      <c r="A1809" s="2" t="s">
        <v>4799</v>
      </c>
      <c r="B1809" s="2" t="s">
        <v>4798</v>
      </c>
      <c r="C1809" s="2" t="s">
        <v>4800</v>
      </c>
      <c r="D1809" s="2" t="s">
        <v>4801</v>
      </c>
      <c r="E1809" s="2" t="s">
        <v>26</v>
      </c>
      <c r="F1809" s="2" t="s">
        <v>7</v>
      </c>
      <c r="G1809" s="4">
        <v>43626</v>
      </c>
      <c r="H1809" s="2">
        <v>670000</v>
      </c>
      <c r="I1809" s="2">
        <v>50277.140800000001</v>
      </c>
    </row>
    <row r="1810" spans="1:9" x14ac:dyDescent="0.25">
      <c r="A1810" s="2" t="s">
        <v>2932</v>
      </c>
      <c r="B1810" s="2" t="s">
        <v>2929</v>
      </c>
      <c r="C1810" s="2" t="s">
        <v>2934</v>
      </c>
      <c r="D1810" s="2" t="s">
        <v>2935</v>
      </c>
      <c r="E1810" s="2" t="s">
        <v>26</v>
      </c>
      <c r="F1810" s="2" t="s">
        <v>7</v>
      </c>
      <c r="G1810" s="4">
        <v>43629</v>
      </c>
      <c r="H1810" s="2">
        <v>1496800</v>
      </c>
      <c r="I1810" s="2">
        <v>130739.3541</v>
      </c>
    </row>
    <row r="1811" spans="1:9" x14ac:dyDescent="0.25">
      <c r="A1811" s="2" t="s">
        <v>8849</v>
      </c>
      <c r="B1811" s="2" t="s">
        <v>8848</v>
      </c>
      <c r="C1811" s="2" t="s">
        <v>8850</v>
      </c>
      <c r="D1811" s="2" t="s">
        <v>8851</v>
      </c>
      <c r="E1811" s="2" t="s">
        <v>26</v>
      </c>
      <c r="F1811" s="2" t="s">
        <v>7</v>
      </c>
      <c r="G1811" s="4">
        <v>43720</v>
      </c>
      <c r="H1811" s="2">
        <v>2262000</v>
      </c>
      <c r="I1811" s="2">
        <v>194505.01430000001</v>
      </c>
    </row>
    <row r="1812" spans="1:9" x14ac:dyDescent="0.25">
      <c r="A1812" s="2" t="s">
        <v>802</v>
      </c>
      <c r="B1812" s="2" t="s">
        <v>801</v>
      </c>
      <c r="C1812" s="2" t="s">
        <v>803</v>
      </c>
      <c r="D1812" s="2" t="s">
        <v>804</v>
      </c>
      <c r="E1812" s="2" t="s">
        <v>26</v>
      </c>
      <c r="F1812" s="2" t="s">
        <v>7</v>
      </c>
      <c r="G1812" s="4">
        <v>43634</v>
      </c>
      <c r="H1812" s="2">
        <v>3034638</v>
      </c>
      <c r="I1812" s="2">
        <v>185543.6287</v>
      </c>
    </row>
    <row r="1813" spans="1:9" x14ac:dyDescent="0.25">
      <c r="A1813" s="2" t="s">
        <v>1142</v>
      </c>
      <c r="B1813" s="2" t="s">
        <v>1141</v>
      </c>
      <c r="C1813" s="2" t="s">
        <v>1143</v>
      </c>
      <c r="D1813" s="2" t="s">
        <v>1144</v>
      </c>
      <c r="E1813" s="2" t="s">
        <v>26</v>
      </c>
      <c r="F1813" s="2" t="s">
        <v>7</v>
      </c>
      <c r="G1813" s="4">
        <v>43664</v>
      </c>
      <c r="H1813" s="2">
        <v>712161.1</v>
      </c>
      <c r="I1813" s="2">
        <v>49300.981800000001</v>
      </c>
    </row>
    <row r="1814" spans="1:9" x14ac:dyDescent="0.25">
      <c r="A1814" s="2" t="s">
        <v>9051</v>
      </c>
      <c r="B1814" s="2" t="s">
        <v>9048</v>
      </c>
      <c r="C1814" s="2" t="s">
        <v>9053</v>
      </c>
      <c r="D1814" s="2" t="s">
        <v>9054</v>
      </c>
      <c r="E1814" s="2" t="s">
        <v>26</v>
      </c>
      <c r="F1814" s="2" t="s">
        <v>7</v>
      </c>
      <c r="G1814" s="4">
        <v>43706</v>
      </c>
      <c r="H1814" s="2">
        <v>383857</v>
      </c>
      <c r="I1814" s="2">
        <v>46059.543799999999</v>
      </c>
    </row>
    <row r="1815" spans="1:9" x14ac:dyDescent="0.25">
      <c r="A1815" s="2" t="s">
        <v>6289</v>
      </c>
      <c r="B1815" s="2" t="s">
        <v>6281</v>
      </c>
      <c r="C1815" s="2" t="s">
        <v>6298</v>
      </c>
      <c r="D1815" s="2" t="s">
        <v>6299</v>
      </c>
      <c r="E1815" s="2" t="s">
        <v>26</v>
      </c>
      <c r="F1815" s="2" t="s">
        <v>7</v>
      </c>
      <c r="G1815" s="4">
        <v>43698</v>
      </c>
      <c r="H1815" s="2">
        <v>1430000</v>
      </c>
      <c r="I1815" s="2">
        <v>136223.4448</v>
      </c>
    </row>
    <row r="1816" spans="1:9" x14ac:dyDescent="0.25">
      <c r="A1816" s="2" t="s">
        <v>7191</v>
      </c>
      <c r="B1816" s="2" t="s">
        <v>7188</v>
      </c>
      <c r="C1816" s="2" t="s">
        <v>7192</v>
      </c>
      <c r="D1816" s="2" t="s">
        <v>7193</v>
      </c>
      <c r="E1816" s="2" t="s">
        <v>26</v>
      </c>
      <c r="F1816" s="2" t="s">
        <v>7</v>
      </c>
      <c r="G1816" s="4">
        <v>43636</v>
      </c>
      <c r="H1816" s="2">
        <v>400000</v>
      </c>
      <c r="I1816" s="2">
        <v>22155.608899999999</v>
      </c>
    </row>
    <row r="1817" spans="1:9" x14ac:dyDescent="0.25">
      <c r="A1817" s="2" t="s">
        <v>4069</v>
      </c>
      <c r="B1817" s="2" t="s">
        <v>4066</v>
      </c>
      <c r="C1817" s="2" t="s">
        <v>4074</v>
      </c>
      <c r="D1817" s="2" t="s">
        <v>4075</v>
      </c>
      <c r="E1817" s="2" t="s">
        <v>26</v>
      </c>
      <c r="F1817" s="2" t="s">
        <v>7</v>
      </c>
      <c r="G1817" s="4">
        <v>43712</v>
      </c>
      <c r="H1817" s="2">
        <v>3762607</v>
      </c>
      <c r="I1817" s="2">
        <v>255898.41510000001</v>
      </c>
    </row>
    <row r="1818" spans="1:9" x14ac:dyDescent="0.25">
      <c r="A1818" s="2" t="s">
        <v>11350</v>
      </c>
      <c r="B1818" s="2" t="s">
        <v>11349</v>
      </c>
      <c r="C1818" s="2" t="s">
        <v>11351</v>
      </c>
      <c r="D1818" s="2" t="s">
        <v>11352</v>
      </c>
      <c r="E1818" s="2" t="s">
        <v>26</v>
      </c>
      <c r="F1818" s="2" t="s">
        <v>7</v>
      </c>
      <c r="G1818" s="4">
        <v>43635</v>
      </c>
      <c r="H1818" s="2">
        <v>2275900</v>
      </c>
      <c r="I1818" s="2">
        <v>154549.3388</v>
      </c>
    </row>
    <row r="1819" spans="1:9" x14ac:dyDescent="0.25">
      <c r="A1819" s="2" t="s">
        <v>663</v>
      </c>
      <c r="B1819" s="2" t="s">
        <v>662</v>
      </c>
      <c r="C1819" s="2" t="s">
        <v>664</v>
      </c>
      <c r="D1819" s="2" t="s">
        <v>665</v>
      </c>
      <c r="E1819" s="2" t="s">
        <v>26</v>
      </c>
      <c r="F1819" s="2" t="s">
        <v>7</v>
      </c>
      <c r="G1819" s="4">
        <v>43626</v>
      </c>
      <c r="H1819" s="2">
        <v>1185374</v>
      </c>
      <c r="I1819" s="2">
        <v>32249.492200000001</v>
      </c>
    </row>
    <row r="1820" spans="1:9" x14ac:dyDescent="0.25">
      <c r="A1820" s="2" t="s">
        <v>11527</v>
      </c>
      <c r="B1820" s="2" t="s">
        <v>11526</v>
      </c>
      <c r="C1820" s="2" t="s">
        <v>11528</v>
      </c>
      <c r="D1820" s="2" t="s">
        <v>11529</v>
      </c>
      <c r="E1820" s="2" t="s">
        <v>26</v>
      </c>
      <c r="F1820" s="2" t="s">
        <v>7</v>
      </c>
      <c r="G1820" s="4">
        <v>43634</v>
      </c>
      <c r="H1820" s="2">
        <v>720000</v>
      </c>
      <c r="I1820" s="2">
        <v>43440.897299999997</v>
      </c>
    </row>
    <row r="1821" spans="1:9" x14ac:dyDescent="0.25">
      <c r="A1821" s="2" t="s">
        <v>7190</v>
      </c>
      <c r="B1821" s="2" t="s">
        <v>7187</v>
      </c>
      <c r="C1821" s="2" t="s">
        <v>7172</v>
      </c>
      <c r="D1821" s="2" t="s">
        <v>7173</v>
      </c>
      <c r="E1821" s="2" t="s">
        <v>26</v>
      </c>
      <c r="F1821" s="2" t="s">
        <v>7</v>
      </c>
      <c r="G1821" s="4">
        <v>43718</v>
      </c>
      <c r="H1821" s="2">
        <v>2900000</v>
      </c>
      <c r="I1821" s="2">
        <v>398799.18680000002</v>
      </c>
    </row>
    <row r="1822" spans="1:9" x14ac:dyDescent="0.25">
      <c r="A1822" s="2" t="s">
        <v>4149</v>
      </c>
      <c r="B1822" s="2" t="s">
        <v>4146</v>
      </c>
      <c r="C1822" s="2" t="s">
        <v>4152</v>
      </c>
      <c r="D1822" s="2" t="s">
        <v>4153</v>
      </c>
      <c r="E1822" s="2" t="s">
        <v>26</v>
      </c>
      <c r="F1822" s="2" t="s">
        <v>7</v>
      </c>
      <c r="G1822" s="4">
        <v>43634</v>
      </c>
      <c r="H1822" s="2">
        <v>2490900</v>
      </c>
      <c r="I1822" s="2">
        <v>154091.6243</v>
      </c>
    </row>
    <row r="1823" spans="1:9" x14ac:dyDescent="0.25">
      <c r="A1823" s="2" t="s">
        <v>4396</v>
      </c>
      <c r="B1823" s="2" t="s">
        <v>4395</v>
      </c>
      <c r="C1823" s="2" t="s">
        <v>4397</v>
      </c>
      <c r="D1823" s="2" t="s">
        <v>4398</v>
      </c>
      <c r="E1823" s="2" t="s">
        <v>26</v>
      </c>
      <c r="F1823" s="2" t="s">
        <v>7</v>
      </c>
      <c r="G1823" s="4">
        <v>43720</v>
      </c>
      <c r="H1823" s="2">
        <v>3500000</v>
      </c>
      <c r="I1823" s="2">
        <v>189927.3749</v>
      </c>
    </row>
    <row r="1824" spans="1:9" x14ac:dyDescent="0.25">
      <c r="A1824" s="2" t="s">
        <v>10525</v>
      </c>
      <c r="B1824" s="2" t="s">
        <v>10522</v>
      </c>
      <c r="C1824" s="2" t="s">
        <v>10528</v>
      </c>
      <c r="D1824" s="2" t="s">
        <v>10529</v>
      </c>
      <c r="E1824" s="2" t="s">
        <v>26</v>
      </c>
      <c r="F1824" s="2" t="s">
        <v>7</v>
      </c>
      <c r="G1824" s="4">
        <v>43665</v>
      </c>
      <c r="H1824" s="2">
        <v>1304500</v>
      </c>
      <c r="I1824" s="2">
        <v>84234.740999999995</v>
      </c>
    </row>
    <row r="1825" spans="1:9" x14ac:dyDescent="0.25">
      <c r="A1825" s="2" t="s">
        <v>5079</v>
      </c>
      <c r="B1825" s="2" t="s">
        <v>5078</v>
      </c>
      <c r="C1825" s="2" t="s">
        <v>5080</v>
      </c>
      <c r="D1825" s="2" t="s">
        <v>5081</v>
      </c>
      <c r="E1825" s="2" t="s">
        <v>26</v>
      </c>
      <c r="F1825" s="2" t="s">
        <v>7</v>
      </c>
      <c r="G1825" s="4">
        <v>43718</v>
      </c>
      <c r="H1825" s="2">
        <v>4050000</v>
      </c>
      <c r="I1825" s="2">
        <v>248710.7801</v>
      </c>
    </row>
    <row r="1826" spans="1:9" x14ac:dyDescent="0.25">
      <c r="A1826" s="2" t="s">
        <v>265</v>
      </c>
      <c r="B1826" s="2" t="s">
        <v>263</v>
      </c>
      <c r="C1826" s="2" t="s">
        <v>267</v>
      </c>
      <c r="D1826" s="2" t="s">
        <v>268</v>
      </c>
      <c r="E1826" s="2" t="s">
        <v>26</v>
      </c>
      <c r="F1826" s="2" t="s">
        <v>7</v>
      </c>
      <c r="G1826" s="4">
        <v>43704</v>
      </c>
      <c r="H1826" s="2">
        <v>3300000</v>
      </c>
      <c r="I1826" s="2">
        <v>686889.70239999995</v>
      </c>
    </row>
    <row r="1827" spans="1:9" x14ac:dyDescent="0.25">
      <c r="A1827" s="2" t="s">
        <v>1529</v>
      </c>
      <c r="B1827" s="2" t="s">
        <v>1527</v>
      </c>
      <c r="C1827" s="2" t="s">
        <v>1530</v>
      </c>
      <c r="D1827" s="2" t="s">
        <v>1531</v>
      </c>
      <c r="E1827" s="2" t="s">
        <v>26</v>
      </c>
      <c r="F1827" s="2" t="s">
        <v>7</v>
      </c>
      <c r="G1827" s="4">
        <v>43763</v>
      </c>
      <c r="H1827" s="2">
        <v>1417000</v>
      </c>
      <c r="I1827" s="2">
        <v>65652.140899999999</v>
      </c>
    </row>
    <row r="1828" spans="1:9" x14ac:dyDescent="0.25">
      <c r="A1828" s="2" t="s">
        <v>4068</v>
      </c>
      <c r="B1828" s="2" t="s">
        <v>4065</v>
      </c>
      <c r="C1828" s="2" t="s">
        <v>4072</v>
      </c>
      <c r="D1828" s="2" t="s">
        <v>4073</v>
      </c>
      <c r="E1828" s="2" t="s">
        <v>26</v>
      </c>
      <c r="F1828" s="2" t="s">
        <v>7</v>
      </c>
      <c r="G1828" s="4">
        <v>43763</v>
      </c>
      <c r="H1828" s="2">
        <v>503621</v>
      </c>
      <c r="I1828" s="2">
        <v>18234.870200000001</v>
      </c>
    </row>
    <row r="1829" spans="1:9" x14ac:dyDescent="0.25">
      <c r="A1829" s="2" t="s">
        <v>7009</v>
      </c>
      <c r="B1829" s="2" t="s">
        <v>7006</v>
      </c>
      <c r="C1829" s="2" t="s">
        <v>7012</v>
      </c>
      <c r="D1829" s="2" t="s">
        <v>7013</v>
      </c>
      <c r="E1829" s="2" t="s">
        <v>26</v>
      </c>
      <c r="F1829" s="2" t="s">
        <v>7</v>
      </c>
      <c r="G1829" s="4">
        <v>43628</v>
      </c>
      <c r="H1829" s="2">
        <v>8400000</v>
      </c>
      <c r="I1829" s="2">
        <v>380748.01770000003</v>
      </c>
    </row>
    <row r="1830" spans="1:9" x14ac:dyDescent="0.25">
      <c r="A1830" s="2" t="s">
        <v>5967</v>
      </c>
      <c r="B1830" s="2" t="s">
        <v>5964</v>
      </c>
      <c r="C1830" s="2" t="s">
        <v>5934</v>
      </c>
      <c r="D1830" s="2" t="s">
        <v>5935</v>
      </c>
      <c r="E1830" s="2" t="s">
        <v>26</v>
      </c>
      <c r="F1830" s="2" t="s">
        <v>7</v>
      </c>
      <c r="G1830" s="4">
        <v>43616</v>
      </c>
      <c r="H1830" s="2">
        <v>580515</v>
      </c>
      <c r="I1830" s="2">
        <v>35896.204100000003</v>
      </c>
    </row>
    <row r="1831" spans="1:9" x14ac:dyDescent="0.25">
      <c r="A1831" s="2" t="s">
        <v>651</v>
      </c>
      <c r="B1831" s="2" t="s">
        <v>650</v>
      </c>
      <c r="C1831" s="2" t="s">
        <v>652</v>
      </c>
      <c r="D1831" s="2" t="s">
        <v>653</v>
      </c>
      <c r="E1831" s="2" t="s">
        <v>26</v>
      </c>
      <c r="F1831" s="2" t="s">
        <v>7</v>
      </c>
      <c r="G1831" s="4">
        <v>43704</v>
      </c>
      <c r="H1831" s="2">
        <v>2750000</v>
      </c>
      <c r="I1831" s="2">
        <v>171894.25640000001</v>
      </c>
    </row>
    <row r="1832" spans="1:9" x14ac:dyDescent="0.25">
      <c r="A1832" s="2" t="s">
        <v>7972</v>
      </c>
      <c r="B1832" s="2" t="s">
        <v>7970</v>
      </c>
      <c r="C1832" s="2" t="s">
        <v>7974</v>
      </c>
      <c r="D1832" s="2" t="s">
        <v>7975</v>
      </c>
      <c r="E1832" s="2" t="s">
        <v>26</v>
      </c>
      <c r="F1832" s="2" t="s">
        <v>7</v>
      </c>
      <c r="G1832" s="4">
        <v>43726</v>
      </c>
      <c r="H1832" s="2">
        <v>820000</v>
      </c>
      <c r="I1832" s="2">
        <v>47157.980100000001</v>
      </c>
    </row>
    <row r="1833" spans="1:9" x14ac:dyDescent="0.25">
      <c r="A1833" s="2" t="s">
        <v>1153</v>
      </c>
      <c r="B1833" s="2" t="s">
        <v>1151</v>
      </c>
      <c r="C1833" s="2" t="s">
        <v>1155</v>
      </c>
      <c r="D1833" s="2" t="s">
        <v>1156</v>
      </c>
      <c r="E1833" s="2" t="s">
        <v>26</v>
      </c>
      <c r="F1833" s="2" t="s">
        <v>7</v>
      </c>
      <c r="G1833" s="4">
        <v>43686</v>
      </c>
      <c r="H1833" s="2">
        <v>547000</v>
      </c>
      <c r="I1833" s="2">
        <v>54868.644200000002</v>
      </c>
    </row>
    <row r="1834" spans="1:9" x14ac:dyDescent="0.25">
      <c r="A1834" s="2" t="s">
        <v>2749</v>
      </c>
      <c r="B1834" s="2" t="s">
        <v>2747</v>
      </c>
      <c r="C1834" s="2" t="s">
        <v>2752</v>
      </c>
      <c r="D1834" s="2" t="s">
        <v>2753</v>
      </c>
      <c r="E1834" s="2" t="s">
        <v>26</v>
      </c>
      <c r="F1834" s="2" t="s">
        <v>7</v>
      </c>
      <c r="G1834" s="4">
        <v>43686</v>
      </c>
      <c r="H1834" s="2">
        <v>870000</v>
      </c>
      <c r="I1834" s="2">
        <v>41277.002399999998</v>
      </c>
    </row>
    <row r="1835" spans="1:9" x14ac:dyDescent="0.25">
      <c r="A1835" s="2" t="s">
        <v>7809</v>
      </c>
      <c r="B1835" s="2" t="s">
        <v>7808</v>
      </c>
      <c r="C1835" s="2" t="s">
        <v>7806</v>
      </c>
      <c r="D1835" s="2" t="s">
        <v>7807</v>
      </c>
      <c r="E1835" s="2" t="s">
        <v>26</v>
      </c>
      <c r="F1835" s="2" t="s">
        <v>7</v>
      </c>
      <c r="G1835" s="4">
        <v>43657</v>
      </c>
      <c r="H1835" s="2">
        <v>682125</v>
      </c>
      <c r="I1835" s="2">
        <v>48655.323700000001</v>
      </c>
    </row>
    <row r="1836" spans="1:9" x14ac:dyDescent="0.25">
      <c r="A1836" s="2" t="s">
        <v>1154</v>
      </c>
      <c r="B1836" s="2" t="s">
        <v>1152</v>
      </c>
      <c r="C1836" s="2" t="s">
        <v>1155</v>
      </c>
      <c r="D1836" s="2" t="s">
        <v>1156</v>
      </c>
      <c r="E1836" s="2" t="s">
        <v>26</v>
      </c>
      <c r="F1836" s="2" t="s">
        <v>7</v>
      </c>
      <c r="G1836" s="4">
        <v>43686</v>
      </c>
      <c r="H1836" s="2">
        <v>368000</v>
      </c>
      <c r="I1836" s="2">
        <v>43457.5645</v>
      </c>
    </row>
    <row r="1837" spans="1:9" x14ac:dyDescent="0.25">
      <c r="A1837" s="2" t="s">
        <v>6291</v>
      </c>
      <c r="B1837" s="2" t="s">
        <v>6283</v>
      </c>
      <c r="C1837" s="2" t="s">
        <v>6302</v>
      </c>
      <c r="D1837" s="2" t="s">
        <v>6303</v>
      </c>
      <c r="E1837" s="2" t="s">
        <v>26</v>
      </c>
      <c r="F1837" s="2" t="s">
        <v>7</v>
      </c>
      <c r="G1837" s="4">
        <v>43616</v>
      </c>
      <c r="H1837" s="2">
        <v>1150000</v>
      </c>
      <c r="I1837" s="2">
        <v>95500.1535</v>
      </c>
    </row>
    <row r="1838" spans="1:9" x14ac:dyDescent="0.25">
      <c r="A1838" s="2" t="s">
        <v>10681</v>
      </c>
      <c r="B1838" s="2" t="s">
        <v>10680</v>
      </c>
      <c r="C1838" s="2" t="s">
        <v>10682</v>
      </c>
      <c r="D1838" s="2" t="s">
        <v>10683</v>
      </c>
      <c r="E1838" s="2" t="s">
        <v>26</v>
      </c>
      <c r="F1838" s="2" t="s">
        <v>7</v>
      </c>
      <c r="G1838" s="4">
        <v>43628</v>
      </c>
      <c r="H1838" s="2">
        <v>900000</v>
      </c>
      <c r="I1838" s="2">
        <v>82883.296499999997</v>
      </c>
    </row>
    <row r="1839" spans="1:9" x14ac:dyDescent="0.25">
      <c r="A1839" s="2" t="s">
        <v>9880</v>
      </c>
      <c r="B1839" s="2" t="s">
        <v>9878</v>
      </c>
      <c r="C1839" s="2" t="s">
        <v>9882</v>
      </c>
      <c r="D1839" s="2" t="s">
        <v>9883</v>
      </c>
      <c r="E1839" s="2" t="s">
        <v>26</v>
      </c>
      <c r="F1839" s="2" t="s">
        <v>7</v>
      </c>
      <c r="G1839" s="4">
        <v>43594</v>
      </c>
      <c r="H1839" s="2">
        <v>1000000</v>
      </c>
      <c r="I1839" s="2">
        <v>108408.5165</v>
      </c>
    </row>
    <row r="1840" spans="1:9" x14ac:dyDescent="0.25">
      <c r="A1840" s="2" t="s">
        <v>9953</v>
      </c>
      <c r="B1840" s="2" t="s">
        <v>9952</v>
      </c>
      <c r="C1840" s="2" t="s">
        <v>9954</v>
      </c>
      <c r="D1840" s="2" t="s">
        <v>9955</v>
      </c>
      <c r="E1840" s="2" t="s">
        <v>26</v>
      </c>
      <c r="F1840" s="2" t="s">
        <v>7</v>
      </c>
      <c r="G1840" s="4">
        <v>43704</v>
      </c>
      <c r="H1840" s="2">
        <v>4000000</v>
      </c>
      <c r="I1840" s="2">
        <v>243384.1361</v>
      </c>
    </row>
    <row r="1841" spans="1:9" x14ac:dyDescent="0.25">
      <c r="A1841" s="2" t="s">
        <v>3240</v>
      </c>
      <c r="B1841" s="2" t="s">
        <v>3239</v>
      </c>
      <c r="C1841" s="2" t="s">
        <v>3241</v>
      </c>
      <c r="D1841" s="2" t="s">
        <v>3242</v>
      </c>
      <c r="E1841" s="2" t="s">
        <v>26</v>
      </c>
      <c r="F1841" s="2" t="s">
        <v>7</v>
      </c>
      <c r="G1841" s="4">
        <v>43609</v>
      </c>
      <c r="H1841" s="2">
        <v>2099994</v>
      </c>
      <c r="I1841" s="2">
        <v>58685.756000000001</v>
      </c>
    </row>
    <row r="1842" spans="1:9" x14ac:dyDescent="0.25">
      <c r="A1842" s="2" t="s">
        <v>1559</v>
      </c>
      <c r="B1842" s="2" t="s">
        <v>1558</v>
      </c>
      <c r="C1842" s="2" t="s">
        <v>1560</v>
      </c>
      <c r="D1842" s="2" t="s">
        <v>1561</v>
      </c>
      <c r="E1842" s="2" t="s">
        <v>26</v>
      </c>
      <c r="F1842" s="2" t="s">
        <v>7</v>
      </c>
      <c r="G1842" s="4">
        <v>43735</v>
      </c>
      <c r="H1842" s="2">
        <v>2584110</v>
      </c>
      <c r="I1842" s="2">
        <v>170185.58679999999</v>
      </c>
    </row>
    <row r="1843" spans="1:9" x14ac:dyDescent="0.25">
      <c r="A1843" s="2" t="s">
        <v>6335</v>
      </c>
      <c r="B1843" s="2" t="s">
        <v>6334</v>
      </c>
      <c r="C1843" s="2" t="s">
        <v>6336</v>
      </c>
      <c r="D1843" s="2" t="s">
        <v>6337</v>
      </c>
      <c r="E1843" s="2" t="s">
        <v>26</v>
      </c>
      <c r="F1843" s="2" t="s">
        <v>7</v>
      </c>
      <c r="G1843" s="4">
        <v>43609</v>
      </c>
      <c r="H1843" s="2">
        <v>174240</v>
      </c>
      <c r="I1843" s="2">
        <v>21123.427599999999</v>
      </c>
    </row>
    <row r="1844" spans="1:9" x14ac:dyDescent="0.25">
      <c r="A1844" s="2" t="s">
        <v>1381</v>
      </c>
      <c r="B1844" s="2" t="s">
        <v>1380</v>
      </c>
      <c r="C1844" s="2" t="s">
        <v>1382</v>
      </c>
      <c r="D1844" s="2" t="s">
        <v>1383</v>
      </c>
      <c r="E1844" s="2" t="s">
        <v>26</v>
      </c>
      <c r="F1844" s="2" t="s">
        <v>7</v>
      </c>
      <c r="G1844" s="4">
        <v>43613</v>
      </c>
      <c r="H1844" s="2">
        <v>2389000</v>
      </c>
      <c r="I1844" s="2">
        <v>173829.46849999999</v>
      </c>
    </row>
    <row r="1845" spans="1:9" x14ac:dyDescent="0.25">
      <c r="A1845" s="2" t="s">
        <v>2823</v>
      </c>
      <c r="B1845" s="2" t="s">
        <v>2822</v>
      </c>
      <c r="C1845" s="2" t="s">
        <v>2824</v>
      </c>
      <c r="D1845" s="2" t="s">
        <v>2825</v>
      </c>
      <c r="E1845" s="2" t="s">
        <v>26</v>
      </c>
      <c r="F1845" s="2" t="s">
        <v>7</v>
      </c>
      <c r="G1845" s="4">
        <v>43707</v>
      </c>
      <c r="H1845" s="2">
        <v>2686500</v>
      </c>
      <c r="I1845" s="2">
        <v>244786.13709999999</v>
      </c>
    </row>
    <row r="1846" spans="1:9" x14ac:dyDescent="0.25">
      <c r="A1846" s="2" t="s">
        <v>5295</v>
      </c>
      <c r="B1846" s="2" t="s">
        <v>5294</v>
      </c>
      <c r="C1846" s="2" t="s">
        <v>5282</v>
      </c>
      <c r="D1846" s="2" t="s">
        <v>5283</v>
      </c>
      <c r="E1846" s="2" t="s">
        <v>26</v>
      </c>
      <c r="F1846" s="2" t="s">
        <v>7</v>
      </c>
      <c r="G1846" s="4">
        <v>43704</v>
      </c>
      <c r="H1846" s="2">
        <v>237000</v>
      </c>
      <c r="I1846" s="2">
        <v>15127.768099999999</v>
      </c>
    </row>
    <row r="1847" spans="1:9" x14ac:dyDescent="0.25">
      <c r="A1847" s="2" t="s">
        <v>8460</v>
      </c>
      <c r="B1847" s="2" t="s">
        <v>8459</v>
      </c>
      <c r="C1847" s="2" t="s">
        <v>8461</v>
      </c>
      <c r="D1847" s="2" t="s">
        <v>8462</v>
      </c>
      <c r="E1847" s="2" t="s">
        <v>26</v>
      </c>
      <c r="F1847" s="2" t="s">
        <v>7</v>
      </c>
      <c r="G1847" s="4">
        <v>43636</v>
      </c>
      <c r="H1847" s="2">
        <v>3899000</v>
      </c>
      <c r="I1847" s="2">
        <v>333254.489</v>
      </c>
    </row>
    <row r="1848" spans="1:9" x14ac:dyDescent="0.25">
      <c r="A1848" s="2" t="s">
        <v>3156</v>
      </c>
      <c r="B1848" s="2" t="s">
        <v>3155</v>
      </c>
      <c r="C1848" s="2" t="s">
        <v>3157</v>
      </c>
      <c r="D1848" s="2" t="s">
        <v>3158</v>
      </c>
      <c r="E1848" s="2" t="s">
        <v>26</v>
      </c>
      <c r="F1848" s="2" t="s">
        <v>7</v>
      </c>
      <c r="G1848" s="4">
        <v>43713</v>
      </c>
      <c r="H1848" s="2">
        <v>338099.01</v>
      </c>
      <c r="I1848" s="2">
        <v>28212.9172</v>
      </c>
    </row>
    <row r="1849" spans="1:9" x14ac:dyDescent="0.25">
      <c r="A1849" s="2" t="s">
        <v>10916</v>
      </c>
      <c r="B1849" s="2" t="s">
        <v>10915</v>
      </c>
      <c r="C1849" s="2" t="s">
        <v>10849</v>
      </c>
      <c r="D1849" s="2" t="s">
        <v>10850</v>
      </c>
      <c r="E1849" s="2" t="s">
        <v>26</v>
      </c>
      <c r="F1849" s="2" t="s">
        <v>7</v>
      </c>
      <c r="G1849" s="4">
        <v>43676</v>
      </c>
      <c r="H1849" s="2">
        <v>296000</v>
      </c>
      <c r="I1849" s="2">
        <v>13707.6039</v>
      </c>
    </row>
    <row r="1850" spans="1:9" x14ac:dyDescent="0.25">
      <c r="A1850" s="2" t="s">
        <v>9584</v>
      </c>
      <c r="B1850" s="2" t="s">
        <v>9582</v>
      </c>
      <c r="C1850" s="2" t="s">
        <v>9534</v>
      </c>
      <c r="D1850" s="2" t="s">
        <v>9535</v>
      </c>
      <c r="E1850" s="2" t="s">
        <v>26</v>
      </c>
      <c r="F1850" s="2" t="s">
        <v>7</v>
      </c>
      <c r="G1850" s="4">
        <v>43636</v>
      </c>
      <c r="H1850" s="2">
        <v>4703440</v>
      </c>
      <c r="I1850" s="2">
        <v>339809.48469999997</v>
      </c>
    </row>
    <row r="1851" spans="1:9" x14ac:dyDescent="0.25">
      <c r="A1851" s="2" t="s">
        <v>8748</v>
      </c>
      <c r="B1851" s="2" t="s">
        <v>8745</v>
      </c>
      <c r="C1851" s="2" t="s">
        <v>8752</v>
      </c>
      <c r="D1851" s="2" t="s">
        <v>8753</v>
      </c>
      <c r="E1851" s="2" t="s">
        <v>26</v>
      </c>
      <c r="F1851" s="2" t="s">
        <v>7</v>
      </c>
      <c r="G1851" s="4">
        <v>43787</v>
      </c>
      <c r="H1851" s="2">
        <v>253890</v>
      </c>
      <c r="I1851" s="2">
        <v>17740.311600000001</v>
      </c>
    </row>
    <row r="1852" spans="1:9" x14ac:dyDescent="0.25">
      <c r="A1852" s="2" t="s">
        <v>8749</v>
      </c>
      <c r="B1852" s="2" t="s">
        <v>8746</v>
      </c>
      <c r="C1852" s="2" t="s">
        <v>8752</v>
      </c>
      <c r="D1852" s="2" t="s">
        <v>8753</v>
      </c>
      <c r="E1852" s="2" t="s">
        <v>26</v>
      </c>
      <c r="F1852" s="2" t="s">
        <v>7</v>
      </c>
      <c r="G1852" s="4">
        <v>43787</v>
      </c>
      <c r="H1852" s="2">
        <v>2358512</v>
      </c>
      <c r="I1852" s="2">
        <v>164568.32709999999</v>
      </c>
    </row>
    <row r="1853" spans="1:9" x14ac:dyDescent="0.25">
      <c r="A1853" s="2" t="s">
        <v>9280</v>
      </c>
      <c r="B1853" s="2" t="s">
        <v>9278</v>
      </c>
      <c r="C1853" s="2" t="s">
        <v>9281</v>
      </c>
      <c r="D1853" s="2" t="s">
        <v>9282</v>
      </c>
      <c r="E1853" s="2" t="s">
        <v>26</v>
      </c>
      <c r="F1853" s="2" t="s">
        <v>7</v>
      </c>
      <c r="G1853" s="4">
        <v>43657</v>
      </c>
      <c r="H1853" s="2">
        <v>407500</v>
      </c>
      <c r="I1853" s="2">
        <v>24242.5602</v>
      </c>
    </row>
    <row r="1854" spans="1:9" x14ac:dyDescent="0.25">
      <c r="A1854" s="2" t="s">
        <v>9279</v>
      </c>
      <c r="B1854" s="2" t="s">
        <v>9277</v>
      </c>
      <c r="C1854" s="2" t="s">
        <v>9267</v>
      </c>
      <c r="D1854" s="2" t="s">
        <v>9268</v>
      </c>
      <c r="E1854" s="2" t="s">
        <v>26</v>
      </c>
      <c r="F1854" s="2" t="s">
        <v>7</v>
      </c>
      <c r="G1854" s="4">
        <v>43622</v>
      </c>
      <c r="H1854" s="2">
        <v>3220000</v>
      </c>
      <c r="I1854" s="2">
        <v>190935.02129999999</v>
      </c>
    </row>
    <row r="1855" spans="1:9" x14ac:dyDescent="0.25">
      <c r="A1855" s="2" t="s">
        <v>679</v>
      </c>
      <c r="B1855" s="2" t="s">
        <v>678</v>
      </c>
      <c r="C1855" s="2" t="s">
        <v>680</v>
      </c>
      <c r="D1855" s="2" t="s">
        <v>681</v>
      </c>
      <c r="E1855" s="2" t="s">
        <v>26</v>
      </c>
      <c r="F1855" s="2" t="s">
        <v>7</v>
      </c>
      <c r="G1855" s="4">
        <v>43803</v>
      </c>
      <c r="H1855" s="2">
        <v>611900</v>
      </c>
      <c r="I1855" s="2">
        <v>37506.489600000001</v>
      </c>
    </row>
    <row r="1856" spans="1:9" x14ac:dyDescent="0.25">
      <c r="A1856" s="2" t="s">
        <v>2664</v>
      </c>
      <c r="B1856" s="2" t="s">
        <v>2662</v>
      </c>
      <c r="C1856" s="2" t="s">
        <v>2666</v>
      </c>
      <c r="D1856" s="2" t="s">
        <v>2667</v>
      </c>
      <c r="E1856" s="2" t="s">
        <v>26</v>
      </c>
      <c r="F1856" s="2" t="s">
        <v>7</v>
      </c>
      <c r="G1856" s="4">
        <v>43642</v>
      </c>
      <c r="H1856" s="2">
        <v>999000</v>
      </c>
      <c r="I1856" s="2">
        <v>73324.232799999998</v>
      </c>
    </row>
    <row r="1857" spans="1:9" x14ac:dyDescent="0.25">
      <c r="A1857" s="2" t="s">
        <v>3734</v>
      </c>
      <c r="B1857" s="2" t="s">
        <v>3732</v>
      </c>
      <c r="C1857" s="2" t="s">
        <v>3736</v>
      </c>
      <c r="D1857" s="2" t="s">
        <v>3737</v>
      </c>
      <c r="E1857" s="2" t="s">
        <v>26</v>
      </c>
      <c r="F1857" s="2" t="s">
        <v>7</v>
      </c>
      <c r="G1857" s="4">
        <v>43735</v>
      </c>
      <c r="H1857" s="2">
        <v>504000</v>
      </c>
      <c r="I1857" s="2">
        <v>41274.3145</v>
      </c>
    </row>
    <row r="1858" spans="1:9" x14ac:dyDescent="0.25">
      <c r="A1858" s="2" t="s">
        <v>7380</v>
      </c>
      <c r="B1858" s="2" t="s">
        <v>7379</v>
      </c>
      <c r="C1858" s="2" t="s">
        <v>7381</v>
      </c>
      <c r="D1858" s="2" t="s">
        <v>7382</v>
      </c>
      <c r="E1858" s="2" t="s">
        <v>26</v>
      </c>
      <c r="F1858" s="2" t="s">
        <v>7</v>
      </c>
      <c r="G1858" s="4">
        <v>43704</v>
      </c>
      <c r="H1858" s="2">
        <v>640250</v>
      </c>
      <c r="I1858" s="2">
        <v>23496.478599999999</v>
      </c>
    </row>
    <row r="1859" spans="1:9" x14ac:dyDescent="0.25">
      <c r="A1859" s="2" t="s">
        <v>8857</v>
      </c>
      <c r="B1859" s="2" t="s">
        <v>8856</v>
      </c>
      <c r="C1859" s="2" t="s">
        <v>8858</v>
      </c>
      <c r="D1859" s="2" t="s">
        <v>8859</v>
      </c>
      <c r="E1859" s="2" t="s">
        <v>26</v>
      </c>
      <c r="F1859" s="2" t="s">
        <v>7</v>
      </c>
      <c r="G1859" s="4">
        <v>43629</v>
      </c>
      <c r="H1859" s="2">
        <v>1750000</v>
      </c>
      <c r="I1859" s="2">
        <v>148810.36410000001</v>
      </c>
    </row>
    <row r="1860" spans="1:9" x14ac:dyDescent="0.25">
      <c r="A1860" s="2" t="s">
        <v>6730</v>
      </c>
      <c r="B1860" s="2" t="s">
        <v>6728</v>
      </c>
      <c r="C1860" s="2" t="s">
        <v>6550</v>
      </c>
      <c r="D1860" s="2" t="s">
        <v>6551</v>
      </c>
      <c r="E1860" s="2" t="s">
        <v>26</v>
      </c>
      <c r="F1860" s="2" t="s">
        <v>7</v>
      </c>
      <c r="G1860" s="4">
        <v>43669</v>
      </c>
      <c r="H1860" s="2">
        <v>4000000</v>
      </c>
      <c r="I1860" s="2">
        <v>242479.78829999999</v>
      </c>
    </row>
    <row r="1861" spans="1:9" x14ac:dyDescent="0.25">
      <c r="A1861" s="2" t="s">
        <v>2077</v>
      </c>
      <c r="B1861" s="2" t="s">
        <v>2076</v>
      </c>
      <c r="C1861" s="2" t="s">
        <v>2078</v>
      </c>
      <c r="D1861" s="2" t="s">
        <v>2079</v>
      </c>
      <c r="E1861" s="2" t="s">
        <v>26</v>
      </c>
      <c r="F1861" s="2" t="s">
        <v>7</v>
      </c>
      <c r="G1861" s="4">
        <v>43642</v>
      </c>
      <c r="H1861" s="2">
        <v>2220000</v>
      </c>
      <c r="I1861" s="2">
        <v>200478.4308</v>
      </c>
    </row>
    <row r="1862" spans="1:9" x14ac:dyDescent="0.25">
      <c r="A1862" s="2" t="s">
        <v>11363</v>
      </c>
      <c r="B1862" s="2" t="s">
        <v>11359</v>
      </c>
      <c r="C1862" s="2" t="s">
        <v>11366</v>
      </c>
      <c r="D1862" s="2" t="s">
        <v>11367</v>
      </c>
      <c r="E1862" s="2" t="s">
        <v>26</v>
      </c>
      <c r="F1862" s="2" t="s">
        <v>7</v>
      </c>
      <c r="G1862" s="4">
        <v>43746</v>
      </c>
      <c r="H1862" s="2">
        <v>665000</v>
      </c>
      <c r="I1862" s="2">
        <v>42079.847900000001</v>
      </c>
    </row>
    <row r="1863" spans="1:9" x14ac:dyDescent="0.25">
      <c r="A1863" s="2" t="s">
        <v>11362</v>
      </c>
      <c r="B1863" s="2" t="s">
        <v>11358</v>
      </c>
      <c r="C1863" s="2" t="s">
        <v>11364</v>
      </c>
      <c r="D1863" s="2" t="s">
        <v>11365</v>
      </c>
      <c r="E1863" s="2" t="s">
        <v>26</v>
      </c>
      <c r="F1863" s="2" t="s">
        <v>7</v>
      </c>
      <c r="G1863" s="4">
        <v>43720</v>
      </c>
      <c r="H1863" s="2">
        <v>2280000</v>
      </c>
      <c r="I1863" s="2">
        <v>161063.66759999999</v>
      </c>
    </row>
    <row r="1864" spans="1:9" x14ac:dyDescent="0.25">
      <c r="A1864" s="2" t="s">
        <v>11361</v>
      </c>
      <c r="B1864" s="2" t="s">
        <v>11357</v>
      </c>
      <c r="C1864" s="2" t="s">
        <v>11364</v>
      </c>
      <c r="D1864" s="2" t="s">
        <v>11365</v>
      </c>
      <c r="E1864" s="2" t="s">
        <v>26</v>
      </c>
      <c r="F1864" s="2" t="s">
        <v>7</v>
      </c>
      <c r="G1864" s="4">
        <v>43720</v>
      </c>
      <c r="H1864" s="2">
        <v>1240000</v>
      </c>
      <c r="I1864" s="2">
        <v>103830.7882</v>
      </c>
    </row>
    <row r="1865" spans="1:9" x14ac:dyDescent="0.25">
      <c r="A1865" s="2" t="s">
        <v>4498</v>
      </c>
      <c r="B1865" s="2" t="s">
        <v>4497</v>
      </c>
      <c r="C1865" s="2" t="s">
        <v>4499</v>
      </c>
      <c r="D1865" s="2" t="s">
        <v>4500</v>
      </c>
      <c r="E1865" s="2" t="s">
        <v>26</v>
      </c>
      <c r="F1865" s="2" t="s">
        <v>7</v>
      </c>
      <c r="G1865" s="4">
        <v>43741</v>
      </c>
      <c r="H1865" s="2">
        <v>1100235</v>
      </c>
      <c r="I1865" s="2">
        <v>73129.727700000003</v>
      </c>
    </row>
    <row r="1866" spans="1:9" x14ac:dyDescent="0.25">
      <c r="A1866" s="2" t="s">
        <v>5715</v>
      </c>
      <c r="B1866" s="2" t="s">
        <v>5711</v>
      </c>
      <c r="C1866" s="2" t="s">
        <v>5720</v>
      </c>
      <c r="D1866" s="2" t="s">
        <v>5721</v>
      </c>
      <c r="E1866" s="2" t="s">
        <v>26</v>
      </c>
      <c r="F1866" s="2" t="s">
        <v>7</v>
      </c>
      <c r="G1866" s="4">
        <v>43621</v>
      </c>
      <c r="H1866" s="2">
        <v>7558372</v>
      </c>
      <c r="I1866" s="2">
        <v>456883.90779999999</v>
      </c>
    </row>
    <row r="1867" spans="1:9" x14ac:dyDescent="0.25">
      <c r="A1867" s="2" t="s">
        <v>5717</v>
      </c>
      <c r="B1867" s="2" t="s">
        <v>5713</v>
      </c>
      <c r="C1867" s="2" t="s">
        <v>5724</v>
      </c>
      <c r="D1867" s="2" t="s">
        <v>5725</v>
      </c>
      <c r="E1867" s="2" t="s">
        <v>26</v>
      </c>
      <c r="F1867" s="2" t="s">
        <v>7</v>
      </c>
      <c r="G1867" s="4">
        <v>43649</v>
      </c>
      <c r="H1867" s="2">
        <v>922000</v>
      </c>
      <c r="I1867" s="2">
        <v>104716.5089</v>
      </c>
    </row>
    <row r="1868" spans="1:9" x14ac:dyDescent="0.25">
      <c r="A1868" s="2" t="s">
        <v>342</v>
      </c>
      <c r="B1868" s="2" t="s">
        <v>341</v>
      </c>
      <c r="C1868" s="2" t="s">
        <v>343</v>
      </c>
      <c r="D1868" s="2" t="s">
        <v>344</v>
      </c>
      <c r="E1868" s="2" t="s">
        <v>26</v>
      </c>
      <c r="F1868" s="2" t="s">
        <v>7</v>
      </c>
      <c r="G1868" s="4">
        <v>43704</v>
      </c>
      <c r="H1868" s="2">
        <v>328000</v>
      </c>
      <c r="I1868" s="2">
        <v>28972.413199999999</v>
      </c>
    </row>
    <row r="1869" spans="1:9" x14ac:dyDescent="0.25">
      <c r="A1869" s="2" t="s">
        <v>8747</v>
      </c>
      <c r="B1869" s="2" t="s">
        <v>8744</v>
      </c>
      <c r="C1869" s="2" t="s">
        <v>8750</v>
      </c>
      <c r="D1869" s="2" t="s">
        <v>8751</v>
      </c>
      <c r="E1869" s="2" t="s">
        <v>26</v>
      </c>
      <c r="F1869" s="2" t="s">
        <v>7</v>
      </c>
      <c r="G1869" s="4">
        <v>43655</v>
      </c>
      <c r="H1869" s="2">
        <v>724064</v>
      </c>
      <c r="I1869" s="2">
        <v>48977.981500000002</v>
      </c>
    </row>
    <row r="1870" spans="1:9" x14ac:dyDescent="0.25">
      <c r="A1870" s="2" t="s">
        <v>6779</v>
      </c>
      <c r="B1870" s="2" t="s">
        <v>6778</v>
      </c>
      <c r="C1870" s="2" t="s">
        <v>6780</v>
      </c>
      <c r="D1870" s="2" t="s">
        <v>6781</v>
      </c>
      <c r="E1870" s="2" t="s">
        <v>26</v>
      </c>
      <c r="F1870" s="2" t="s">
        <v>7</v>
      </c>
      <c r="G1870" s="4">
        <v>43642</v>
      </c>
      <c r="H1870" s="2">
        <v>1150000</v>
      </c>
      <c r="I1870" s="2">
        <v>76846.518700000001</v>
      </c>
    </row>
    <row r="1871" spans="1:9" x14ac:dyDescent="0.25">
      <c r="A1871" s="2" t="s">
        <v>1984</v>
      </c>
      <c r="B1871" s="2" t="s">
        <v>1982</v>
      </c>
      <c r="C1871" s="2" t="s">
        <v>1986</v>
      </c>
      <c r="D1871" s="2" t="s">
        <v>1987</v>
      </c>
      <c r="E1871" s="2" t="s">
        <v>26</v>
      </c>
      <c r="F1871" s="2" t="s">
        <v>7</v>
      </c>
      <c r="G1871" s="4">
        <v>43634</v>
      </c>
      <c r="H1871" s="2">
        <v>2100000</v>
      </c>
      <c r="I1871" s="2">
        <v>136425.25140000001</v>
      </c>
    </row>
    <row r="1872" spans="1:9" x14ac:dyDescent="0.25">
      <c r="A1872" s="2" t="s">
        <v>1985</v>
      </c>
      <c r="B1872" s="2" t="s">
        <v>1983</v>
      </c>
      <c r="C1872" s="2" t="s">
        <v>1910</v>
      </c>
      <c r="D1872" s="2" t="s">
        <v>1911</v>
      </c>
      <c r="E1872" s="2" t="s">
        <v>26</v>
      </c>
      <c r="F1872" s="2" t="s">
        <v>7</v>
      </c>
      <c r="G1872" s="4">
        <v>43622</v>
      </c>
      <c r="H1872" s="2">
        <v>884400</v>
      </c>
      <c r="I1872" s="2">
        <v>41933.159699999997</v>
      </c>
    </row>
    <row r="1873" spans="1:9" x14ac:dyDescent="0.25">
      <c r="A1873" s="2" t="s">
        <v>9825</v>
      </c>
      <c r="B1873" s="2" t="s">
        <v>9824</v>
      </c>
      <c r="C1873" s="2" t="s">
        <v>9826</v>
      </c>
      <c r="D1873" s="2" t="s">
        <v>9827</v>
      </c>
      <c r="E1873" s="2" t="s">
        <v>26</v>
      </c>
      <c r="F1873" s="2" t="s">
        <v>7</v>
      </c>
      <c r="G1873" s="4">
        <v>43718</v>
      </c>
      <c r="H1873" s="2">
        <v>1840000</v>
      </c>
      <c r="I1873" s="2">
        <v>189590.92910000001</v>
      </c>
    </row>
    <row r="1874" spans="1:9" x14ac:dyDescent="0.25">
      <c r="A1874" s="2" t="s">
        <v>9458</v>
      </c>
      <c r="B1874" s="2" t="s">
        <v>9456</v>
      </c>
      <c r="C1874" s="2" t="s">
        <v>9460</v>
      </c>
      <c r="D1874" s="2" t="s">
        <v>9461</v>
      </c>
      <c r="E1874" s="2" t="s">
        <v>26</v>
      </c>
      <c r="F1874" s="2" t="s">
        <v>7</v>
      </c>
      <c r="G1874" s="4">
        <v>43626</v>
      </c>
      <c r="H1874" s="2">
        <v>2600000</v>
      </c>
      <c r="I1874" s="2">
        <v>433567.97259999998</v>
      </c>
    </row>
    <row r="1875" spans="1:9" x14ac:dyDescent="0.25">
      <c r="A1875" s="2" t="s">
        <v>9124</v>
      </c>
      <c r="B1875" s="2" t="s">
        <v>9123</v>
      </c>
      <c r="C1875" s="2" t="s">
        <v>9125</v>
      </c>
      <c r="D1875" s="2" t="s">
        <v>9126</v>
      </c>
      <c r="E1875" s="2" t="s">
        <v>26</v>
      </c>
      <c r="F1875" s="2" t="s">
        <v>7</v>
      </c>
      <c r="G1875" s="4">
        <v>43644</v>
      </c>
      <c r="H1875" s="2">
        <v>3355000</v>
      </c>
      <c r="I1875" s="2">
        <v>317274.91639999999</v>
      </c>
    </row>
    <row r="1876" spans="1:9" x14ac:dyDescent="0.25">
      <c r="A1876" s="2" t="s">
        <v>595</v>
      </c>
      <c r="B1876" s="2" t="s">
        <v>594</v>
      </c>
      <c r="C1876" s="2" t="s">
        <v>596</v>
      </c>
      <c r="D1876" s="2" t="s">
        <v>597</v>
      </c>
      <c r="E1876" s="2" t="s">
        <v>26</v>
      </c>
      <c r="F1876" s="2" t="s">
        <v>7</v>
      </c>
      <c r="G1876" s="4">
        <v>43704</v>
      </c>
      <c r="H1876" s="2">
        <v>1905650</v>
      </c>
      <c r="I1876" s="2">
        <v>88625.122300000003</v>
      </c>
    </row>
    <row r="1877" spans="1:9" x14ac:dyDescent="0.25">
      <c r="A1877" s="2" t="s">
        <v>2967</v>
      </c>
      <c r="B1877" s="2" t="s">
        <v>2966</v>
      </c>
      <c r="C1877" s="2" t="s">
        <v>2968</v>
      </c>
      <c r="D1877" s="2" t="s">
        <v>2969</v>
      </c>
      <c r="E1877" s="2" t="s">
        <v>26</v>
      </c>
      <c r="F1877" s="2" t="s">
        <v>7</v>
      </c>
      <c r="G1877" s="4">
        <v>43650</v>
      </c>
      <c r="H1877" s="2">
        <v>3888694</v>
      </c>
      <c r="I1877" s="2">
        <v>243619.4215</v>
      </c>
    </row>
    <row r="1878" spans="1:9" x14ac:dyDescent="0.25">
      <c r="A1878" s="2" t="s">
        <v>7979</v>
      </c>
      <c r="B1878" s="2" t="s">
        <v>7978</v>
      </c>
      <c r="C1878" s="2" t="s">
        <v>7738</v>
      </c>
      <c r="D1878" s="2" t="s">
        <v>7739</v>
      </c>
      <c r="E1878" s="2" t="s">
        <v>26</v>
      </c>
      <c r="F1878" s="2" t="s">
        <v>7</v>
      </c>
      <c r="G1878" s="4">
        <v>43622</v>
      </c>
      <c r="H1878" s="2">
        <v>6685000</v>
      </c>
      <c r="I1878" s="2">
        <v>389549.36310000002</v>
      </c>
    </row>
    <row r="1879" spans="1:9" x14ac:dyDescent="0.25">
      <c r="A1879" s="2" t="s">
        <v>2349</v>
      </c>
      <c r="B1879" s="2" t="s">
        <v>2348</v>
      </c>
      <c r="C1879" s="2" t="s">
        <v>2350</v>
      </c>
      <c r="D1879" s="2" t="s">
        <v>2351</v>
      </c>
      <c r="E1879" s="2" t="s">
        <v>26</v>
      </c>
      <c r="F1879" s="2" t="s">
        <v>7</v>
      </c>
      <c r="G1879" s="4">
        <v>43636</v>
      </c>
      <c r="H1879" s="2">
        <v>9009307.8000000007</v>
      </c>
      <c r="I1879" s="2">
        <v>377606.52630000003</v>
      </c>
    </row>
    <row r="1880" spans="1:9" x14ac:dyDescent="0.25">
      <c r="A1880" s="2" t="s">
        <v>11360</v>
      </c>
      <c r="B1880" s="2" t="s">
        <v>11356</v>
      </c>
      <c r="C1880" s="2" t="s">
        <v>11285</v>
      </c>
      <c r="D1880" s="2" t="s">
        <v>11286</v>
      </c>
      <c r="E1880" s="2" t="s">
        <v>26</v>
      </c>
      <c r="F1880" s="2" t="s">
        <v>7</v>
      </c>
      <c r="G1880" s="4">
        <v>43655</v>
      </c>
      <c r="H1880" s="2">
        <v>1230000</v>
      </c>
      <c r="I1880" s="2">
        <v>74463.676800000001</v>
      </c>
    </row>
    <row r="1881" spans="1:9" x14ac:dyDescent="0.25">
      <c r="A1881" s="2" t="s">
        <v>9706</v>
      </c>
      <c r="B1881" s="2" t="s">
        <v>9704</v>
      </c>
      <c r="C1881" s="2" t="s">
        <v>9708</v>
      </c>
      <c r="D1881" s="2" t="s">
        <v>9709</v>
      </c>
      <c r="E1881" s="2" t="s">
        <v>26</v>
      </c>
      <c r="F1881" s="2" t="s">
        <v>7</v>
      </c>
      <c r="G1881" s="4">
        <v>43636</v>
      </c>
      <c r="H1881" s="2">
        <v>870000</v>
      </c>
      <c r="I1881" s="2">
        <v>55721.737000000001</v>
      </c>
    </row>
    <row r="1882" spans="1:9" x14ac:dyDescent="0.25">
      <c r="A1882" s="2" t="s">
        <v>7227</v>
      </c>
      <c r="B1882" s="2" t="s">
        <v>7226</v>
      </c>
      <c r="C1882" s="2" t="s">
        <v>7228</v>
      </c>
      <c r="D1882" s="2" t="s">
        <v>7229</v>
      </c>
      <c r="E1882" s="2" t="s">
        <v>26</v>
      </c>
      <c r="F1882" s="2" t="s">
        <v>7</v>
      </c>
      <c r="G1882" s="4">
        <v>43644</v>
      </c>
      <c r="H1882" s="2">
        <v>1555000</v>
      </c>
      <c r="I1882" s="2">
        <v>97595.421499999997</v>
      </c>
    </row>
    <row r="1883" spans="1:9" x14ac:dyDescent="0.25">
      <c r="A1883" s="2" t="s">
        <v>8707</v>
      </c>
      <c r="B1883" s="2" t="s">
        <v>8705</v>
      </c>
      <c r="C1883" s="2" t="s">
        <v>8710</v>
      </c>
      <c r="D1883" s="2" t="s">
        <v>8711</v>
      </c>
      <c r="E1883" s="2" t="s">
        <v>26</v>
      </c>
      <c r="F1883" s="2" t="s">
        <v>7</v>
      </c>
      <c r="G1883" s="4">
        <v>43634</v>
      </c>
      <c r="H1883" s="2">
        <v>3449450</v>
      </c>
      <c r="I1883" s="2">
        <v>251792.78099999999</v>
      </c>
    </row>
    <row r="1884" spans="1:9" x14ac:dyDescent="0.25">
      <c r="A1884" s="2" t="s">
        <v>5605</v>
      </c>
      <c r="B1884" s="2" t="s">
        <v>5604</v>
      </c>
      <c r="C1884" s="2" t="s">
        <v>5560</v>
      </c>
      <c r="D1884" s="2" t="s">
        <v>5561</v>
      </c>
      <c r="E1884" s="2" t="s">
        <v>26</v>
      </c>
      <c r="F1884" s="2" t="s">
        <v>7</v>
      </c>
      <c r="G1884" s="4">
        <v>43621</v>
      </c>
      <c r="H1884" s="2">
        <v>520000</v>
      </c>
      <c r="I1884" s="2">
        <v>18935.519199999999</v>
      </c>
    </row>
    <row r="1885" spans="1:9" x14ac:dyDescent="0.25">
      <c r="A1885" s="2" t="s">
        <v>11450</v>
      </c>
      <c r="B1885" s="2" t="s">
        <v>11447</v>
      </c>
      <c r="C1885" s="2" t="s">
        <v>11420</v>
      </c>
      <c r="D1885" s="2" t="s">
        <v>11421</v>
      </c>
      <c r="E1885" s="2" t="s">
        <v>26</v>
      </c>
      <c r="F1885" s="2" t="s">
        <v>7</v>
      </c>
      <c r="G1885" s="4">
        <v>43706</v>
      </c>
      <c r="H1885" s="2">
        <v>1750000</v>
      </c>
      <c r="I1885" s="2">
        <v>160478.30499999999</v>
      </c>
    </row>
    <row r="1886" spans="1:9" x14ac:dyDescent="0.25">
      <c r="A1886" s="2" t="s">
        <v>7215</v>
      </c>
      <c r="B1886" s="2" t="s">
        <v>7214</v>
      </c>
      <c r="C1886" s="2" t="s">
        <v>5694</v>
      </c>
      <c r="D1886" s="2" t="s">
        <v>5695</v>
      </c>
      <c r="E1886" s="2" t="s">
        <v>26</v>
      </c>
      <c r="F1886" s="2" t="s">
        <v>7</v>
      </c>
      <c r="G1886" s="4">
        <v>43704</v>
      </c>
      <c r="H1886" s="2">
        <v>450000</v>
      </c>
      <c r="I1886" s="2">
        <v>16366.8851</v>
      </c>
    </row>
    <row r="1887" spans="1:9" x14ac:dyDescent="0.25">
      <c r="A1887" s="2" t="s">
        <v>8339</v>
      </c>
      <c r="B1887" s="2" t="s">
        <v>8338</v>
      </c>
      <c r="C1887" s="2" t="s">
        <v>8340</v>
      </c>
      <c r="D1887" s="2" t="s">
        <v>8341</v>
      </c>
      <c r="E1887" s="2" t="s">
        <v>26</v>
      </c>
      <c r="F1887" s="2" t="s">
        <v>7</v>
      </c>
      <c r="G1887" s="4">
        <v>43629</v>
      </c>
      <c r="H1887" s="2">
        <v>2770000</v>
      </c>
      <c r="I1887" s="2">
        <v>176742.9866</v>
      </c>
    </row>
    <row r="1888" spans="1:9" x14ac:dyDescent="0.25">
      <c r="A1888" s="2" t="s">
        <v>330</v>
      </c>
      <c r="B1888" s="2" t="s">
        <v>327</v>
      </c>
      <c r="C1888" s="2" t="s">
        <v>335</v>
      </c>
      <c r="D1888" s="2" t="s">
        <v>336</v>
      </c>
      <c r="E1888" s="2" t="s">
        <v>26</v>
      </c>
      <c r="F1888" s="2" t="s">
        <v>7</v>
      </c>
      <c r="G1888" s="4">
        <v>43655</v>
      </c>
      <c r="H1888" s="2">
        <v>1320000</v>
      </c>
      <c r="I1888" s="2">
        <v>151619.87890000001</v>
      </c>
    </row>
    <row r="1889" spans="1:9" x14ac:dyDescent="0.25">
      <c r="A1889" s="2" t="s">
        <v>890</v>
      </c>
      <c r="B1889" s="2" t="s">
        <v>889</v>
      </c>
      <c r="C1889" s="2" t="s">
        <v>891</v>
      </c>
      <c r="D1889" s="2" t="s">
        <v>892</v>
      </c>
      <c r="E1889" s="2" t="s">
        <v>26</v>
      </c>
      <c r="F1889" s="2" t="s">
        <v>7</v>
      </c>
      <c r="G1889" s="4">
        <v>43699</v>
      </c>
      <c r="H1889" s="2">
        <v>2674360</v>
      </c>
      <c r="I1889" s="2">
        <v>240490.44219999999</v>
      </c>
    </row>
    <row r="1890" spans="1:9" x14ac:dyDescent="0.25">
      <c r="A1890" s="2" t="s">
        <v>10139</v>
      </c>
      <c r="B1890" s="2" t="s">
        <v>10134</v>
      </c>
      <c r="C1890" s="2" t="s">
        <v>10147</v>
      </c>
      <c r="D1890" s="2" t="s">
        <v>10148</v>
      </c>
      <c r="E1890" s="2" t="s">
        <v>26</v>
      </c>
      <c r="F1890" s="2" t="s">
        <v>7</v>
      </c>
      <c r="G1890" s="4">
        <v>43635</v>
      </c>
      <c r="H1890" s="2">
        <v>1178000</v>
      </c>
      <c r="I1890" s="2">
        <v>44050.213199999998</v>
      </c>
    </row>
    <row r="1891" spans="1:9" x14ac:dyDescent="0.25">
      <c r="A1891" s="2" t="s">
        <v>6369</v>
      </c>
      <c r="B1891" s="2" t="s">
        <v>6367</v>
      </c>
      <c r="C1891" s="2" t="s">
        <v>6372</v>
      </c>
      <c r="D1891" s="2" t="s">
        <v>6373</v>
      </c>
      <c r="E1891" s="2" t="s">
        <v>26</v>
      </c>
      <c r="F1891" s="2" t="s">
        <v>7</v>
      </c>
      <c r="G1891" s="4">
        <v>43697</v>
      </c>
      <c r="H1891" s="2">
        <v>297000</v>
      </c>
      <c r="I1891" s="2">
        <v>16513.687600000001</v>
      </c>
    </row>
    <row r="1892" spans="1:9" x14ac:dyDescent="0.25">
      <c r="A1892" s="2" t="s">
        <v>705</v>
      </c>
      <c r="B1892" s="2" t="s">
        <v>704</v>
      </c>
      <c r="C1892" s="2" t="s">
        <v>706</v>
      </c>
      <c r="D1892" s="2" t="s">
        <v>707</v>
      </c>
      <c r="E1892" s="2" t="s">
        <v>26</v>
      </c>
      <c r="F1892" s="2" t="s">
        <v>7</v>
      </c>
      <c r="G1892" s="4">
        <v>43684</v>
      </c>
      <c r="H1892" s="2">
        <v>2721900</v>
      </c>
      <c r="I1892" s="2">
        <v>117771.3949</v>
      </c>
    </row>
    <row r="1893" spans="1:9" x14ac:dyDescent="0.25">
      <c r="A1893" s="2" t="s">
        <v>10907</v>
      </c>
      <c r="B1893" s="2" t="s">
        <v>10904</v>
      </c>
      <c r="C1893" s="2" t="s">
        <v>10911</v>
      </c>
      <c r="D1893" s="2" t="s">
        <v>10912</v>
      </c>
      <c r="E1893" s="2" t="s">
        <v>26</v>
      </c>
      <c r="F1893" s="2" t="s">
        <v>7</v>
      </c>
      <c r="G1893" s="4">
        <v>43621</v>
      </c>
      <c r="H1893" s="2">
        <v>1629000</v>
      </c>
      <c r="I1893" s="2">
        <v>111068.4984</v>
      </c>
    </row>
    <row r="1894" spans="1:9" x14ac:dyDescent="0.25">
      <c r="A1894" s="2" t="s">
        <v>522</v>
      </c>
      <c r="B1894" s="2" t="s">
        <v>521</v>
      </c>
      <c r="C1894" s="2" t="s">
        <v>519</v>
      </c>
      <c r="D1894" s="2" t="s">
        <v>520</v>
      </c>
      <c r="E1894" s="2" t="s">
        <v>26</v>
      </c>
      <c r="F1894" s="2" t="s">
        <v>7</v>
      </c>
      <c r="G1894" s="4">
        <v>43712</v>
      </c>
      <c r="H1894" s="2">
        <v>949000</v>
      </c>
      <c r="I1894" s="2">
        <v>60398.199000000001</v>
      </c>
    </row>
    <row r="1895" spans="1:9" x14ac:dyDescent="0.25">
      <c r="A1895" s="2" t="s">
        <v>5601</v>
      </c>
      <c r="B1895" s="2" t="s">
        <v>5599</v>
      </c>
      <c r="C1895" s="2" t="s">
        <v>5560</v>
      </c>
      <c r="D1895" s="2" t="s">
        <v>5561</v>
      </c>
      <c r="E1895" s="2" t="s">
        <v>26</v>
      </c>
      <c r="F1895" s="2" t="s">
        <v>7</v>
      </c>
      <c r="G1895" s="4">
        <v>43711</v>
      </c>
      <c r="H1895" s="2">
        <v>730000</v>
      </c>
      <c r="I1895" s="2">
        <v>27862.166399999998</v>
      </c>
    </row>
    <row r="1896" spans="1:9" x14ac:dyDescent="0.25">
      <c r="A1896" s="2" t="s">
        <v>536</v>
      </c>
      <c r="B1896" s="2" t="s">
        <v>534</v>
      </c>
      <c r="C1896" s="2" t="s">
        <v>537</v>
      </c>
      <c r="D1896" s="2" t="s">
        <v>538</v>
      </c>
      <c r="E1896" s="2" t="s">
        <v>26</v>
      </c>
      <c r="F1896" s="2" t="s">
        <v>7</v>
      </c>
      <c r="G1896" s="4">
        <v>43649</v>
      </c>
      <c r="H1896" s="2">
        <v>870300</v>
      </c>
      <c r="I1896" s="2">
        <v>53712.373</v>
      </c>
    </row>
    <row r="1897" spans="1:9" x14ac:dyDescent="0.25">
      <c r="A1897" s="2" t="s">
        <v>2281</v>
      </c>
      <c r="B1897" s="2" t="s">
        <v>2277</v>
      </c>
      <c r="C1897" s="2" t="s">
        <v>2266</v>
      </c>
      <c r="D1897" s="2" t="s">
        <v>2267</v>
      </c>
      <c r="E1897" s="2" t="s">
        <v>26</v>
      </c>
      <c r="F1897" s="2" t="s">
        <v>7</v>
      </c>
      <c r="G1897" s="4">
        <v>43649</v>
      </c>
      <c r="H1897" s="2">
        <v>1050000</v>
      </c>
      <c r="I1897" s="2">
        <v>99839.191999999995</v>
      </c>
    </row>
    <row r="1898" spans="1:9" x14ac:dyDescent="0.25">
      <c r="A1898" s="2" t="s">
        <v>9178</v>
      </c>
      <c r="B1898" s="2" t="s">
        <v>9173</v>
      </c>
      <c r="C1898" s="2" t="s">
        <v>9163</v>
      </c>
      <c r="D1898" s="2" t="s">
        <v>9164</v>
      </c>
      <c r="E1898" s="2" t="s">
        <v>26</v>
      </c>
      <c r="F1898" s="2" t="s">
        <v>7</v>
      </c>
      <c r="G1898" s="4">
        <v>43635</v>
      </c>
      <c r="H1898" s="2">
        <v>1025000</v>
      </c>
      <c r="I1898" s="2">
        <v>63236.409699999997</v>
      </c>
    </row>
    <row r="1899" spans="1:9" x14ac:dyDescent="0.25">
      <c r="A1899" s="2" t="s">
        <v>9179</v>
      </c>
      <c r="B1899" s="2" t="s">
        <v>9174</v>
      </c>
      <c r="C1899" s="2" t="s">
        <v>9185</v>
      </c>
      <c r="D1899" s="2" t="s">
        <v>9186</v>
      </c>
      <c r="E1899" s="2" t="s">
        <v>26</v>
      </c>
      <c r="F1899" s="2" t="s">
        <v>7</v>
      </c>
      <c r="G1899" s="4">
        <v>43635</v>
      </c>
      <c r="H1899" s="2">
        <v>700000</v>
      </c>
      <c r="I1899" s="2">
        <v>40430.845300000001</v>
      </c>
    </row>
    <row r="1900" spans="1:9" x14ac:dyDescent="0.25">
      <c r="A1900" s="2" t="s">
        <v>1130</v>
      </c>
      <c r="B1900" s="2" t="s">
        <v>1129</v>
      </c>
      <c r="C1900" s="2" t="s">
        <v>1131</v>
      </c>
      <c r="D1900" s="2" t="s">
        <v>1132</v>
      </c>
      <c r="E1900" s="2" t="s">
        <v>26</v>
      </c>
      <c r="F1900" s="2" t="s">
        <v>7</v>
      </c>
      <c r="G1900" s="4">
        <v>43718</v>
      </c>
      <c r="H1900" s="2">
        <v>1597500</v>
      </c>
      <c r="I1900" s="2">
        <v>155154.99780000001</v>
      </c>
    </row>
    <row r="1901" spans="1:9" x14ac:dyDescent="0.25">
      <c r="A1901" s="2" t="s">
        <v>9177</v>
      </c>
      <c r="B1901" s="2" t="s">
        <v>9172</v>
      </c>
      <c r="C1901" s="2" t="s">
        <v>9183</v>
      </c>
      <c r="D1901" s="2" t="s">
        <v>9184</v>
      </c>
      <c r="E1901" s="2" t="s">
        <v>26</v>
      </c>
      <c r="F1901" s="2" t="s">
        <v>7</v>
      </c>
      <c r="G1901" s="4">
        <v>43678</v>
      </c>
      <c r="H1901" s="2">
        <v>3872700</v>
      </c>
      <c r="I1901" s="2">
        <v>238042.3653</v>
      </c>
    </row>
    <row r="1902" spans="1:9" x14ac:dyDescent="0.25">
      <c r="A1902" s="2" t="s">
        <v>2762</v>
      </c>
      <c r="B1902" s="2" t="s">
        <v>2759</v>
      </c>
      <c r="C1902" s="2" t="s">
        <v>2766</v>
      </c>
      <c r="D1902" s="2" t="s">
        <v>2767</v>
      </c>
      <c r="E1902" s="2" t="s">
        <v>26</v>
      </c>
      <c r="F1902" s="2" t="s">
        <v>7</v>
      </c>
      <c r="G1902" s="4">
        <v>43707</v>
      </c>
      <c r="H1902" s="2">
        <v>1120000</v>
      </c>
      <c r="I1902" s="2">
        <v>63320.5072</v>
      </c>
    </row>
    <row r="1903" spans="1:9" x14ac:dyDescent="0.25">
      <c r="A1903" s="2" t="s">
        <v>10136</v>
      </c>
      <c r="B1903" s="2" t="s">
        <v>10131</v>
      </c>
      <c r="C1903" s="2" t="s">
        <v>10142</v>
      </c>
      <c r="D1903" s="2" t="s">
        <v>10143</v>
      </c>
      <c r="E1903" s="2" t="s">
        <v>26</v>
      </c>
      <c r="F1903" s="2" t="s">
        <v>7</v>
      </c>
      <c r="G1903" s="4">
        <v>43704</v>
      </c>
      <c r="H1903" s="2">
        <v>1404090</v>
      </c>
      <c r="I1903" s="2">
        <v>124750.81140000001</v>
      </c>
    </row>
    <row r="1904" spans="1:9" x14ac:dyDescent="0.25">
      <c r="A1904" s="2" t="s">
        <v>3436</v>
      </c>
      <c r="B1904" s="2" t="s">
        <v>3433</v>
      </c>
      <c r="C1904" s="2" t="s">
        <v>3441</v>
      </c>
      <c r="D1904" s="2" t="s">
        <v>3442</v>
      </c>
      <c r="E1904" s="2" t="s">
        <v>26</v>
      </c>
      <c r="F1904" s="2" t="s">
        <v>7</v>
      </c>
      <c r="G1904" s="4">
        <v>43655</v>
      </c>
      <c r="H1904" s="2">
        <v>738140</v>
      </c>
      <c r="I1904" s="2">
        <v>40615.325499999999</v>
      </c>
    </row>
    <row r="1905" spans="1:9" x14ac:dyDescent="0.25">
      <c r="A1905" s="2" t="s">
        <v>8451</v>
      </c>
      <c r="B1905" s="2" t="s">
        <v>8447</v>
      </c>
      <c r="C1905" s="2" t="s">
        <v>672</v>
      </c>
      <c r="D1905" s="2" t="s">
        <v>8456</v>
      </c>
      <c r="E1905" s="2" t="s">
        <v>26</v>
      </c>
      <c r="F1905" s="2" t="s">
        <v>7</v>
      </c>
      <c r="G1905" s="4">
        <v>43636</v>
      </c>
      <c r="H1905" s="2">
        <v>889000</v>
      </c>
      <c r="I1905" s="2">
        <v>47073.989300000001</v>
      </c>
    </row>
    <row r="1906" spans="1:9" x14ac:dyDescent="0.25">
      <c r="A1906" s="2" t="s">
        <v>609</v>
      </c>
      <c r="B1906" s="2" t="s">
        <v>608</v>
      </c>
      <c r="C1906" s="2" t="s">
        <v>610</v>
      </c>
      <c r="D1906" s="2" t="s">
        <v>611</v>
      </c>
      <c r="E1906" s="2" t="s">
        <v>26</v>
      </c>
      <c r="F1906" s="2" t="s">
        <v>7</v>
      </c>
      <c r="G1906" s="4">
        <v>43706</v>
      </c>
      <c r="H1906" s="2">
        <v>815000</v>
      </c>
      <c r="I1906" s="2">
        <v>60442.153899999998</v>
      </c>
    </row>
    <row r="1907" spans="1:9" x14ac:dyDescent="0.25">
      <c r="A1907" s="2" t="s">
        <v>6523</v>
      </c>
      <c r="B1907" s="2" t="s">
        <v>6520</v>
      </c>
      <c r="C1907" s="2" t="s">
        <v>6528</v>
      </c>
      <c r="D1907" s="2" t="s">
        <v>6529</v>
      </c>
      <c r="E1907" s="2" t="s">
        <v>26</v>
      </c>
      <c r="F1907" s="2" t="s">
        <v>7</v>
      </c>
      <c r="G1907" s="4">
        <v>43707</v>
      </c>
      <c r="H1907" s="2">
        <v>1929000</v>
      </c>
      <c r="I1907" s="2">
        <v>135069.6623</v>
      </c>
    </row>
    <row r="1908" spans="1:9" x14ac:dyDescent="0.25">
      <c r="A1908" s="2" t="s">
        <v>10049</v>
      </c>
      <c r="B1908" s="2" t="s">
        <v>10046</v>
      </c>
      <c r="C1908" s="2" t="s">
        <v>10052</v>
      </c>
      <c r="D1908" s="2" t="s">
        <v>10053</v>
      </c>
      <c r="E1908" s="2" t="s">
        <v>26</v>
      </c>
      <c r="F1908" s="2" t="s">
        <v>7</v>
      </c>
      <c r="G1908" s="4">
        <v>43725</v>
      </c>
      <c r="H1908" s="2">
        <v>2326500</v>
      </c>
      <c r="I1908" s="2">
        <v>123038.382</v>
      </c>
    </row>
    <row r="1909" spans="1:9" x14ac:dyDescent="0.25">
      <c r="A1909" s="2" t="s">
        <v>11172</v>
      </c>
      <c r="B1909" s="2" t="s">
        <v>11169</v>
      </c>
      <c r="C1909" s="2" t="s">
        <v>11145</v>
      </c>
      <c r="D1909" s="2" t="s">
        <v>11146</v>
      </c>
      <c r="E1909" s="2" t="s">
        <v>26</v>
      </c>
      <c r="F1909" s="2" t="s">
        <v>7</v>
      </c>
      <c r="G1909" s="4">
        <v>43712</v>
      </c>
      <c r="H1909" s="2">
        <v>1509900</v>
      </c>
      <c r="I1909" s="2">
        <v>73560.433099999995</v>
      </c>
    </row>
    <row r="1910" spans="1:9" x14ac:dyDescent="0.25">
      <c r="A1910" s="2" t="s">
        <v>300</v>
      </c>
      <c r="B1910" s="2" t="s">
        <v>299</v>
      </c>
      <c r="C1910" s="2" t="s">
        <v>301</v>
      </c>
      <c r="D1910" s="2" t="s">
        <v>302</v>
      </c>
      <c r="E1910" s="2" t="s">
        <v>26</v>
      </c>
      <c r="F1910" s="2" t="s">
        <v>7</v>
      </c>
      <c r="G1910" s="4">
        <v>43712</v>
      </c>
      <c r="H1910" s="2">
        <v>3700000</v>
      </c>
      <c r="I1910" s="2">
        <v>439003.59769999998</v>
      </c>
    </row>
    <row r="1911" spans="1:9" x14ac:dyDescent="0.25">
      <c r="A1911" s="2" t="s">
        <v>7660</v>
      </c>
      <c r="B1911" s="2" t="s">
        <v>7658</v>
      </c>
      <c r="C1911" s="2" t="s">
        <v>7662</v>
      </c>
      <c r="D1911" s="2" t="s">
        <v>7663</v>
      </c>
      <c r="E1911" s="2" t="s">
        <v>26</v>
      </c>
      <c r="F1911" s="2" t="s">
        <v>7</v>
      </c>
      <c r="G1911" s="4">
        <v>43635</v>
      </c>
      <c r="H1911" s="2">
        <v>615900</v>
      </c>
      <c r="I1911" s="2">
        <v>50185.063600000001</v>
      </c>
    </row>
    <row r="1912" spans="1:9" x14ac:dyDescent="0.25">
      <c r="A1912" s="2" t="s">
        <v>9287</v>
      </c>
      <c r="B1912" s="2" t="s">
        <v>9284</v>
      </c>
      <c r="C1912" s="2" t="s">
        <v>9291</v>
      </c>
      <c r="D1912" s="2" t="s">
        <v>9292</v>
      </c>
      <c r="E1912" s="2" t="s">
        <v>26</v>
      </c>
      <c r="F1912" s="2" t="s">
        <v>7</v>
      </c>
      <c r="G1912" s="4">
        <v>43718</v>
      </c>
      <c r="H1912" s="2">
        <v>1120000</v>
      </c>
      <c r="I1912" s="2">
        <v>56236.349399999999</v>
      </c>
    </row>
    <row r="1913" spans="1:9" x14ac:dyDescent="0.25">
      <c r="A1913" s="2" t="s">
        <v>4245</v>
      </c>
      <c r="B1913" s="2" t="s">
        <v>4241</v>
      </c>
      <c r="C1913" s="2" t="s">
        <v>4250</v>
      </c>
      <c r="D1913" s="2" t="s">
        <v>4251</v>
      </c>
      <c r="E1913" s="2" t="s">
        <v>26</v>
      </c>
      <c r="F1913" s="2" t="s">
        <v>7</v>
      </c>
      <c r="G1913" s="4">
        <v>43725</v>
      </c>
      <c r="H1913" s="2">
        <v>2721020</v>
      </c>
      <c r="I1913" s="2">
        <v>167051.2322</v>
      </c>
    </row>
    <row r="1914" spans="1:9" x14ac:dyDescent="0.25">
      <c r="A1914" s="2" t="s">
        <v>10686</v>
      </c>
      <c r="B1914" s="2" t="s">
        <v>10684</v>
      </c>
      <c r="C1914" s="2" t="s">
        <v>10688</v>
      </c>
      <c r="D1914" s="2" t="s">
        <v>10689</v>
      </c>
      <c r="E1914" s="2" t="s">
        <v>26</v>
      </c>
      <c r="F1914" s="2" t="s">
        <v>7</v>
      </c>
      <c r="G1914" s="4">
        <v>43700</v>
      </c>
      <c r="H1914" s="2">
        <v>900000</v>
      </c>
      <c r="I1914" s="2">
        <v>32658.430400000001</v>
      </c>
    </row>
    <row r="1915" spans="1:9" x14ac:dyDescent="0.25">
      <c r="A1915" s="2" t="s">
        <v>2279</v>
      </c>
      <c r="B1915" s="2" t="s">
        <v>2275</v>
      </c>
      <c r="C1915" s="2" t="s">
        <v>2284</v>
      </c>
      <c r="D1915" s="2" t="s">
        <v>2285</v>
      </c>
      <c r="E1915" s="2" t="s">
        <v>26</v>
      </c>
      <c r="F1915" s="2" t="s">
        <v>7</v>
      </c>
      <c r="G1915" s="4">
        <v>43711</v>
      </c>
      <c r="H1915" s="2">
        <v>4616315</v>
      </c>
      <c r="I1915" s="2">
        <v>277545.40279999998</v>
      </c>
    </row>
    <row r="1916" spans="1:9" x14ac:dyDescent="0.25">
      <c r="A1916" s="2" t="s">
        <v>10137</v>
      </c>
      <c r="B1916" s="2" t="s">
        <v>10132</v>
      </c>
      <c r="C1916" s="2" t="s">
        <v>10144</v>
      </c>
      <c r="D1916" s="2" t="s">
        <v>10145</v>
      </c>
      <c r="E1916" s="2" t="s">
        <v>26</v>
      </c>
      <c r="F1916" s="2" t="s">
        <v>7</v>
      </c>
      <c r="G1916" s="4">
        <v>43706</v>
      </c>
      <c r="H1916" s="2">
        <v>190000</v>
      </c>
      <c r="I1916" s="2">
        <v>6482.8926000000001</v>
      </c>
    </row>
    <row r="1917" spans="1:9" x14ac:dyDescent="0.25">
      <c r="A1917" s="2" t="s">
        <v>350</v>
      </c>
      <c r="B1917" s="2" t="s">
        <v>349</v>
      </c>
      <c r="C1917" s="2" t="s">
        <v>351</v>
      </c>
      <c r="D1917" s="2" t="s">
        <v>352</v>
      </c>
      <c r="E1917" s="2" t="s">
        <v>26</v>
      </c>
      <c r="F1917" s="2" t="s">
        <v>7</v>
      </c>
      <c r="G1917" s="4">
        <v>43649</v>
      </c>
      <c r="H1917" s="2">
        <v>1808007</v>
      </c>
      <c r="I1917" s="2">
        <v>179122.49369999999</v>
      </c>
    </row>
    <row r="1918" spans="1:9" x14ac:dyDescent="0.25">
      <c r="A1918" s="2" t="s">
        <v>6521</v>
      </c>
      <c r="B1918" s="2" t="s">
        <v>6518</v>
      </c>
      <c r="C1918" s="2" t="s">
        <v>6524</v>
      </c>
      <c r="D1918" s="2" t="s">
        <v>6525</v>
      </c>
      <c r="E1918" s="2" t="s">
        <v>26</v>
      </c>
      <c r="F1918" s="2" t="s">
        <v>7</v>
      </c>
      <c r="G1918" s="4">
        <v>43713</v>
      </c>
      <c r="H1918" s="2">
        <v>2497750</v>
      </c>
      <c r="I1918" s="2">
        <v>136115.0184</v>
      </c>
    </row>
    <row r="1919" spans="1:9" x14ac:dyDescent="0.25">
      <c r="A1919" s="2" t="s">
        <v>5406</v>
      </c>
      <c r="B1919" s="2" t="s">
        <v>5401</v>
      </c>
      <c r="C1919" s="2" t="s">
        <v>5408</v>
      </c>
      <c r="D1919" s="2" t="s">
        <v>5409</v>
      </c>
      <c r="E1919" s="2" t="s">
        <v>26</v>
      </c>
      <c r="F1919" s="2" t="s">
        <v>7</v>
      </c>
      <c r="G1919" s="4">
        <v>43697</v>
      </c>
      <c r="H1919" s="2">
        <v>503500</v>
      </c>
      <c r="I1919" s="2">
        <v>31474.792399999998</v>
      </c>
    </row>
    <row r="1920" spans="1:9" x14ac:dyDescent="0.25">
      <c r="A1920" s="2" t="s">
        <v>9288</v>
      </c>
      <c r="B1920" s="2" t="s">
        <v>9285</v>
      </c>
      <c r="C1920" s="2" t="s">
        <v>9293</v>
      </c>
      <c r="D1920" s="2" t="s">
        <v>9294</v>
      </c>
      <c r="E1920" s="2" t="s">
        <v>26</v>
      </c>
      <c r="F1920" s="2" t="s">
        <v>7</v>
      </c>
      <c r="G1920" s="4">
        <v>43684</v>
      </c>
      <c r="H1920" s="2">
        <v>2700000</v>
      </c>
      <c r="I1920" s="2">
        <v>233294.83689999999</v>
      </c>
    </row>
    <row r="1921" spans="1:9" x14ac:dyDescent="0.25">
      <c r="A1921" s="2" t="s">
        <v>8641</v>
      </c>
      <c r="B1921" s="2" t="s">
        <v>8638</v>
      </c>
      <c r="C1921" s="2" t="s">
        <v>8644</v>
      </c>
      <c r="D1921" s="2" t="s">
        <v>8645</v>
      </c>
      <c r="E1921" s="2" t="s">
        <v>26</v>
      </c>
      <c r="F1921" s="2" t="s">
        <v>7</v>
      </c>
      <c r="G1921" s="4">
        <v>43636</v>
      </c>
      <c r="H1921" s="2">
        <v>638000</v>
      </c>
      <c r="I1921" s="2">
        <v>38622.491800000003</v>
      </c>
    </row>
    <row r="1922" spans="1:9" x14ac:dyDescent="0.25">
      <c r="A1922" s="2" t="s">
        <v>6407</v>
      </c>
      <c r="B1922" s="2" t="s">
        <v>6406</v>
      </c>
      <c r="C1922" s="2" t="s">
        <v>6404</v>
      </c>
      <c r="D1922" s="2" t="s">
        <v>6405</v>
      </c>
      <c r="E1922" s="2" t="s">
        <v>26</v>
      </c>
      <c r="F1922" s="2" t="s">
        <v>7</v>
      </c>
      <c r="G1922" s="4">
        <v>43720</v>
      </c>
      <c r="H1922" s="2">
        <v>6743448</v>
      </c>
      <c r="I1922" s="2">
        <v>391484.67580000003</v>
      </c>
    </row>
    <row r="1923" spans="1:9" x14ac:dyDescent="0.25">
      <c r="A1923" s="2" t="s">
        <v>10135</v>
      </c>
      <c r="B1923" s="2" t="s">
        <v>10130</v>
      </c>
      <c r="C1923" s="2" t="s">
        <v>10140</v>
      </c>
      <c r="D1923" s="2" t="s">
        <v>10141</v>
      </c>
      <c r="E1923" s="2" t="s">
        <v>26</v>
      </c>
      <c r="F1923" s="2" t="s">
        <v>7</v>
      </c>
      <c r="G1923" s="4">
        <v>43718</v>
      </c>
      <c r="H1923" s="2">
        <v>5520000</v>
      </c>
      <c r="I1923" s="2">
        <v>394335.5834</v>
      </c>
    </row>
    <row r="1924" spans="1:9" x14ac:dyDescent="0.25">
      <c r="A1924" s="2" t="s">
        <v>3959</v>
      </c>
      <c r="B1924" s="2" t="s">
        <v>3957</v>
      </c>
      <c r="C1924" s="2" t="s">
        <v>3962</v>
      </c>
      <c r="D1924" s="2" t="s">
        <v>3963</v>
      </c>
      <c r="E1924" s="2" t="s">
        <v>26</v>
      </c>
      <c r="F1924" s="2" t="s">
        <v>7</v>
      </c>
      <c r="G1924" s="4">
        <v>43712</v>
      </c>
      <c r="H1924" s="2">
        <v>4516484</v>
      </c>
      <c r="I1924" s="2">
        <v>418503.77419999999</v>
      </c>
    </row>
    <row r="1925" spans="1:9" x14ac:dyDescent="0.25">
      <c r="A1925" s="2" t="s">
        <v>3434</v>
      </c>
      <c r="B1925" s="2" t="s">
        <v>3431</v>
      </c>
      <c r="C1925" s="2" t="s">
        <v>3437</v>
      </c>
      <c r="D1925" s="2" t="s">
        <v>3438</v>
      </c>
      <c r="E1925" s="2" t="s">
        <v>26</v>
      </c>
      <c r="F1925" s="2" t="s">
        <v>7</v>
      </c>
      <c r="G1925" s="4">
        <v>43698</v>
      </c>
      <c r="H1925" s="2">
        <v>4200000</v>
      </c>
      <c r="I1925" s="2">
        <v>238426.21359999999</v>
      </c>
    </row>
    <row r="1926" spans="1:9" x14ac:dyDescent="0.25">
      <c r="A1926" s="2" t="s">
        <v>1995</v>
      </c>
      <c r="B1926" s="2" t="s">
        <v>1993</v>
      </c>
      <c r="C1926" s="2" t="s">
        <v>1870</v>
      </c>
      <c r="D1926" s="2" t="s">
        <v>1871</v>
      </c>
      <c r="E1926" s="2" t="s">
        <v>26</v>
      </c>
      <c r="F1926" s="2" t="s">
        <v>7</v>
      </c>
      <c r="G1926" s="4">
        <v>43699</v>
      </c>
      <c r="H1926" s="2">
        <v>230000</v>
      </c>
      <c r="I1926" s="2">
        <v>27730.807100000002</v>
      </c>
    </row>
    <row r="1927" spans="1:9" x14ac:dyDescent="0.25">
      <c r="A1927" s="2" t="s">
        <v>7661</v>
      </c>
      <c r="B1927" s="2" t="s">
        <v>7659</v>
      </c>
      <c r="C1927" s="2" t="s">
        <v>7664</v>
      </c>
      <c r="D1927" s="2" t="s">
        <v>7665</v>
      </c>
      <c r="E1927" s="2" t="s">
        <v>26</v>
      </c>
      <c r="F1927" s="2" t="s">
        <v>7</v>
      </c>
      <c r="G1927" s="4">
        <v>43752</v>
      </c>
      <c r="H1927" s="2">
        <v>6999999.9800000004</v>
      </c>
      <c r="I1927" s="2">
        <v>311593.83679999999</v>
      </c>
    </row>
    <row r="1928" spans="1:9" x14ac:dyDescent="0.25">
      <c r="A1928" s="2" t="s">
        <v>3226</v>
      </c>
      <c r="B1928" s="2" t="s">
        <v>3224</v>
      </c>
      <c r="C1928" s="2" t="s">
        <v>3227</v>
      </c>
      <c r="D1928" s="2" t="s">
        <v>3228</v>
      </c>
      <c r="E1928" s="2" t="s">
        <v>26</v>
      </c>
      <c r="F1928" s="2" t="s">
        <v>7</v>
      </c>
      <c r="G1928" s="4">
        <v>43697</v>
      </c>
      <c r="H1928" s="2">
        <v>1065000</v>
      </c>
      <c r="I1928" s="2">
        <v>38847.834300000002</v>
      </c>
    </row>
    <row r="1929" spans="1:9" x14ac:dyDescent="0.25">
      <c r="A1929" s="2" t="s">
        <v>9891</v>
      </c>
      <c r="B1929" s="2" t="s">
        <v>9890</v>
      </c>
      <c r="C1929" s="2" t="s">
        <v>9892</v>
      </c>
      <c r="D1929" s="2" t="s">
        <v>9893</v>
      </c>
      <c r="E1929" s="2" t="s">
        <v>26</v>
      </c>
      <c r="F1929" s="2" t="s">
        <v>7</v>
      </c>
      <c r="G1929" s="4">
        <v>43633</v>
      </c>
      <c r="H1929" s="2">
        <v>1077180</v>
      </c>
      <c r="I1929" s="2">
        <v>95697.707800000004</v>
      </c>
    </row>
    <row r="1930" spans="1:9" x14ac:dyDescent="0.25">
      <c r="A1930" s="2" t="s">
        <v>2755</v>
      </c>
      <c r="B1930" s="2" t="s">
        <v>2754</v>
      </c>
      <c r="C1930" s="2" t="s">
        <v>2756</v>
      </c>
      <c r="D1930" s="2" t="s">
        <v>2757</v>
      </c>
      <c r="E1930" s="2" t="s">
        <v>26</v>
      </c>
      <c r="F1930" s="2" t="s">
        <v>7</v>
      </c>
      <c r="G1930" s="4">
        <v>43676</v>
      </c>
      <c r="H1930" s="2">
        <v>487000</v>
      </c>
      <c r="I1930" s="2">
        <v>28232.0399</v>
      </c>
    </row>
    <row r="1931" spans="1:9" x14ac:dyDescent="0.25">
      <c r="A1931" s="2" t="s">
        <v>2031</v>
      </c>
      <c r="B1931" s="2" t="s">
        <v>2030</v>
      </c>
      <c r="C1931" s="2" t="s">
        <v>2032</v>
      </c>
      <c r="D1931" s="2" t="s">
        <v>2033</v>
      </c>
      <c r="E1931" s="2" t="s">
        <v>26</v>
      </c>
      <c r="F1931" s="2" t="s">
        <v>7</v>
      </c>
      <c r="G1931" s="4">
        <v>43732</v>
      </c>
      <c r="H1931" s="2">
        <v>2572000</v>
      </c>
      <c r="I1931" s="2">
        <v>172304.46179999999</v>
      </c>
    </row>
    <row r="1932" spans="1:9" x14ac:dyDescent="0.25">
      <c r="A1932" s="2" t="s">
        <v>5111</v>
      </c>
      <c r="B1932" s="2" t="s">
        <v>5110</v>
      </c>
      <c r="C1932" s="2" t="s">
        <v>5112</v>
      </c>
      <c r="D1932" s="2" t="s">
        <v>5113</v>
      </c>
      <c r="E1932" s="2" t="s">
        <v>26</v>
      </c>
      <c r="F1932" s="2" t="s">
        <v>7</v>
      </c>
      <c r="G1932" s="4">
        <v>43672</v>
      </c>
      <c r="H1932" s="2">
        <v>2007953</v>
      </c>
      <c r="I1932" s="2">
        <v>132626.95209999999</v>
      </c>
    </row>
    <row r="1933" spans="1:9" x14ac:dyDescent="0.25">
      <c r="A1933" s="2" t="s">
        <v>8642</v>
      </c>
      <c r="B1933" s="2" t="s">
        <v>8639</v>
      </c>
      <c r="C1933" s="2" t="s">
        <v>8646</v>
      </c>
      <c r="D1933" s="2" t="s">
        <v>8647</v>
      </c>
      <c r="E1933" s="2" t="s">
        <v>26</v>
      </c>
      <c r="F1933" s="2" t="s">
        <v>7</v>
      </c>
      <c r="G1933" s="4">
        <v>43664</v>
      </c>
      <c r="H1933" s="2">
        <v>2000000</v>
      </c>
      <c r="I1933" s="2">
        <v>119211.02559999999</v>
      </c>
    </row>
    <row r="1934" spans="1:9" x14ac:dyDescent="0.25">
      <c r="A1934" s="2" t="s">
        <v>5158</v>
      </c>
      <c r="B1934" s="2" t="s">
        <v>5155</v>
      </c>
      <c r="C1934" s="2" t="s">
        <v>5162</v>
      </c>
      <c r="D1934" s="2" t="s">
        <v>5163</v>
      </c>
      <c r="E1934" s="2" t="s">
        <v>26</v>
      </c>
      <c r="F1934" s="2" t="s">
        <v>7</v>
      </c>
      <c r="G1934" s="4">
        <v>43712</v>
      </c>
      <c r="H1934" s="2">
        <v>205940</v>
      </c>
      <c r="I1934" s="2">
        <v>28899.339800000002</v>
      </c>
    </row>
    <row r="1935" spans="1:9" x14ac:dyDescent="0.25">
      <c r="A1935" s="2" t="s">
        <v>11449</v>
      </c>
      <c r="B1935" s="2" t="s">
        <v>11446</v>
      </c>
      <c r="C1935" s="2" t="s">
        <v>11412</v>
      </c>
      <c r="D1935" s="2" t="s">
        <v>11413</v>
      </c>
      <c r="E1935" s="2" t="s">
        <v>26</v>
      </c>
      <c r="F1935" s="2" t="s">
        <v>7</v>
      </c>
      <c r="G1935" s="4">
        <v>43636</v>
      </c>
      <c r="H1935" s="2">
        <v>3934500</v>
      </c>
      <c r="I1935" s="2">
        <v>236342.74609999999</v>
      </c>
    </row>
    <row r="1936" spans="1:9" x14ac:dyDescent="0.25">
      <c r="A1936" s="2" t="s">
        <v>3867</v>
      </c>
      <c r="B1936" s="2" t="s">
        <v>3866</v>
      </c>
      <c r="C1936" s="2" t="s">
        <v>3868</v>
      </c>
      <c r="D1936" s="2" t="s">
        <v>3869</v>
      </c>
      <c r="E1936" s="2" t="s">
        <v>26</v>
      </c>
      <c r="F1936" s="2" t="s">
        <v>7</v>
      </c>
      <c r="G1936" s="4">
        <v>43649</v>
      </c>
      <c r="H1936" s="2">
        <v>1220000</v>
      </c>
      <c r="I1936" s="2">
        <v>74538.300499999998</v>
      </c>
    </row>
    <row r="1937" spans="1:9" x14ac:dyDescent="0.25">
      <c r="A1937" s="2" t="s">
        <v>584</v>
      </c>
      <c r="B1937" s="2" t="s">
        <v>583</v>
      </c>
      <c r="C1937" s="2" t="s">
        <v>581</v>
      </c>
      <c r="D1937" s="2" t="s">
        <v>582</v>
      </c>
      <c r="E1937" s="2" t="s">
        <v>26</v>
      </c>
      <c r="F1937" s="2" t="s">
        <v>7</v>
      </c>
      <c r="G1937" s="4">
        <v>43697</v>
      </c>
      <c r="H1937" s="2">
        <v>339000</v>
      </c>
      <c r="I1937" s="2">
        <v>20330.376400000001</v>
      </c>
    </row>
    <row r="1938" spans="1:9" x14ac:dyDescent="0.25">
      <c r="A1938" s="2" t="s">
        <v>2761</v>
      </c>
      <c r="B1938" s="2" t="s">
        <v>2758</v>
      </c>
      <c r="C1938" s="2" t="s">
        <v>2764</v>
      </c>
      <c r="D1938" s="2" t="s">
        <v>2765</v>
      </c>
      <c r="E1938" s="2" t="s">
        <v>26</v>
      </c>
      <c r="F1938" s="2" t="s">
        <v>7</v>
      </c>
      <c r="G1938" s="4">
        <v>43622</v>
      </c>
      <c r="H1938" s="2">
        <v>2502548.4</v>
      </c>
      <c r="I1938" s="2">
        <v>48228.046900000001</v>
      </c>
    </row>
    <row r="1939" spans="1:9" x14ac:dyDescent="0.25">
      <c r="A1939" s="2" t="s">
        <v>11233</v>
      </c>
      <c r="B1939" s="2" t="s">
        <v>11231</v>
      </c>
      <c r="C1939" s="2" t="s">
        <v>11235</v>
      </c>
      <c r="D1939" s="2" t="s">
        <v>11236</v>
      </c>
      <c r="E1939" s="2" t="s">
        <v>26</v>
      </c>
      <c r="F1939" s="2" t="s">
        <v>7</v>
      </c>
      <c r="G1939" s="4">
        <v>43649</v>
      </c>
      <c r="H1939" s="2">
        <v>890000</v>
      </c>
      <c r="I1939" s="2">
        <v>77737.476200000005</v>
      </c>
    </row>
    <row r="1940" spans="1:9" x14ac:dyDescent="0.25">
      <c r="A1940" s="2" t="s">
        <v>5837</v>
      </c>
      <c r="B1940" s="2" t="s">
        <v>5833</v>
      </c>
      <c r="C1940" s="2" t="s">
        <v>5812</v>
      </c>
      <c r="D1940" s="2" t="s">
        <v>5813</v>
      </c>
      <c r="E1940" s="2" t="s">
        <v>26</v>
      </c>
      <c r="F1940" s="2" t="s">
        <v>7</v>
      </c>
      <c r="G1940" s="4">
        <v>43699</v>
      </c>
      <c r="H1940" s="2">
        <v>3077640</v>
      </c>
      <c r="I1940" s="2">
        <v>270954.11700000003</v>
      </c>
    </row>
    <row r="1941" spans="1:9" x14ac:dyDescent="0.25">
      <c r="A1941" s="2" t="s">
        <v>10687</v>
      </c>
      <c r="B1941" s="2" t="s">
        <v>10685</v>
      </c>
      <c r="C1941" s="2" t="s">
        <v>10690</v>
      </c>
      <c r="D1941" s="2" t="s">
        <v>10691</v>
      </c>
      <c r="E1941" s="2" t="s">
        <v>26</v>
      </c>
      <c r="F1941" s="2" t="s">
        <v>7</v>
      </c>
      <c r="G1941" s="4">
        <v>43774</v>
      </c>
      <c r="H1941" s="2">
        <v>1095474</v>
      </c>
      <c r="I1941" s="2">
        <v>39595.200199999999</v>
      </c>
    </row>
    <row r="1942" spans="1:9" x14ac:dyDescent="0.25">
      <c r="A1942" s="2" t="s">
        <v>934</v>
      </c>
      <c r="B1942" s="2" t="s">
        <v>933</v>
      </c>
      <c r="C1942" s="2" t="s">
        <v>935</v>
      </c>
      <c r="D1942" s="2" t="s">
        <v>936</v>
      </c>
      <c r="E1942" s="2" t="s">
        <v>26</v>
      </c>
      <c r="F1942" s="2" t="s">
        <v>7</v>
      </c>
      <c r="G1942" s="4">
        <v>43700</v>
      </c>
      <c r="H1942" s="2">
        <v>705000</v>
      </c>
      <c r="I1942" s="2">
        <v>47610.6342</v>
      </c>
    </row>
    <row r="1943" spans="1:9" x14ac:dyDescent="0.25">
      <c r="A1943" s="2" t="s">
        <v>216</v>
      </c>
      <c r="B1943" s="2" t="s">
        <v>215</v>
      </c>
      <c r="C1943" s="2" t="s">
        <v>217</v>
      </c>
      <c r="D1943" s="2" t="s">
        <v>218</v>
      </c>
      <c r="E1943" s="2" t="s">
        <v>26</v>
      </c>
      <c r="F1943" s="2" t="s">
        <v>7</v>
      </c>
      <c r="G1943" s="4">
        <v>43712</v>
      </c>
      <c r="H1943" s="2">
        <v>1271700</v>
      </c>
      <c r="I1943" s="2">
        <v>115419.33869999999</v>
      </c>
    </row>
    <row r="1944" spans="1:9" x14ac:dyDescent="0.25">
      <c r="A1944" s="2" t="s">
        <v>11373</v>
      </c>
      <c r="B1944" s="2" t="s">
        <v>11370</v>
      </c>
      <c r="C1944" s="2" t="s">
        <v>11325</v>
      </c>
      <c r="D1944" s="2" t="s">
        <v>11326</v>
      </c>
      <c r="E1944" s="2" t="s">
        <v>26</v>
      </c>
      <c r="F1944" s="2" t="s">
        <v>7</v>
      </c>
      <c r="G1944" s="4">
        <v>43636</v>
      </c>
      <c r="H1944" s="2">
        <v>500000</v>
      </c>
      <c r="I1944" s="2">
        <v>31637.874199999998</v>
      </c>
    </row>
    <row r="1945" spans="1:9" x14ac:dyDescent="0.25">
      <c r="A1945" s="2" t="s">
        <v>8185</v>
      </c>
      <c r="B1945" s="2" t="s">
        <v>8181</v>
      </c>
      <c r="C1945" s="2" t="s">
        <v>8170</v>
      </c>
      <c r="D1945" s="2" t="s">
        <v>8171</v>
      </c>
      <c r="E1945" s="2" t="s">
        <v>26</v>
      </c>
      <c r="F1945" s="2" t="s">
        <v>7</v>
      </c>
      <c r="G1945" s="4">
        <v>43704</v>
      </c>
      <c r="H1945" s="2">
        <v>256000</v>
      </c>
      <c r="I1945" s="2">
        <v>15385.5142</v>
      </c>
    </row>
    <row r="1946" spans="1:9" x14ac:dyDescent="0.25">
      <c r="A1946" s="2" t="s">
        <v>10898</v>
      </c>
      <c r="B1946" s="2" t="s">
        <v>10896</v>
      </c>
      <c r="C1946" s="2" t="s">
        <v>10901</v>
      </c>
      <c r="D1946" s="2" t="s">
        <v>10902</v>
      </c>
      <c r="E1946" s="2" t="s">
        <v>26</v>
      </c>
      <c r="F1946" s="2" t="s">
        <v>7</v>
      </c>
      <c r="G1946" s="4">
        <v>43700</v>
      </c>
      <c r="H1946" s="2">
        <v>2100000</v>
      </c>
      <c r="I1946" s="2">
        <v>119023.1085</v>
      </c>
    </row>
    <row r="1947" spans="1:9" x14ac:dyDescent="0.25">
      <c r="A1947" s="2" t="s">
        <v>8452</v>
      </c>
      <c r="B1947" s="2" t="s">
        <v>8448</v>
      </c>
      <c r="C1947" s="2" t="s">
        <v>8457</v>
      </c>
      <c r="D1947" s="2" t="s">
        <v>8458</v>
      </c>
      <c r="E1947" s="2" t="s">
        <v>26</v>
      </c>
      <c r="F1947" s="2" t="s">
        <v>7</v>
      </c>
      <c r="G1947" s="4">
        <v>43711</v>
      </c>
      <c r="H1947" s="2">
        <v>3398000</v>
      </c>
      <c r="I1947" s="2">
        <v>248220.54440000001</v>
      </c>
    </row>
    <row r="1948" spans="1:9" x14ac:dyDescent="0.25">
      <c r="A1948" s="2" t="s">
        <v>6609</v>
      </c>
      <c r="B1948" s="2" t="s">
        <v>6607</v>
      </c>
      <c r="C1948" s="2" t="s">
        <v>6612</v>
      </c>
      <c r="D1948" s="2" t="s">
        <v>6613</v>
      </c>
      <c r="E1948" s="2" t="s">
        <v>26</v>
      </c>
      <c r="F1948" s="2" t="s">
        <v>7</v>
      </c>
      <c r="G1948" s="4">
        <v>43740</v>
      </c>
      <c r="H1948" s="2">
        <v>503360</v>
      </c>
      <c r="I1948" s="2">
        <v>24837.047200000001</v>
      </c>
    </row>
    <row r="1949" spans="1:9" x14ac:dyDescent="0.25">
      <c r="A1949" s="2" t="s">
        <v>4580</v>
      </c>
      <c r="B1949" s="2" t="s">
        <v>4579</v>
      </c>
      <c r="C1949" s="2" t="s">
        <v>4581</v>
      </c>
      <c r="D1949" s="2" t="s">
        <v>4582</v>
      </c>
      <c r="E1949" s="2" t="s">
        <v>26</v>
      </c>
      <c r="F1949" s="2" t="s">
        <v>7</v>
      </c>
      <c r="G1949" s="4">
        <v>43725</v>
      </c>
      <c r="H1949" s="2">
        <v>1938302</v>
      </c>
      <c r="I1949" s="2">
        <v>124585.3441</v>
      </c>
    </row>
    <row r="1950" spans="1:9" x14ac:dyDescent="0.25">
      <c r="A1950" s="2" t="s">
        <v>10048</v>
      </c>
      <c r="B1950" s="2" t="s">
        <v>10045</v>
      </c>
      <c r="C1950" s="2" t="s">
        <v>10050</v>
      </c>
      <c r="D1950" s="2" t="s">
        <v>10051</v>
      </c>
      <c r="E1950" s="2" t="s">
        <v>26</v>
      </c>
      <c r="F1950" s="2" t="s">
        <v>7</v>
      </c>
      <c r="G1950" s="4">
        <v>43725</v>
      </c>
      <c r="H1950" s="2">
        <v>705000</v>
      </c>
      <c r="I1950" s="2">
        <v>40841.253499999999</v>
      </c>
    </row>
    <row r="1951" spans="1:9" x14ac:dyDescent="0.25">
      <c r="A1951" s="2" t="s">
        <v>2545</v>
      </c>
      <c r="B1951" s="2" t="s">
        <v>2543</v>
      </c>
      <c r="C1951" s="2" t="s">
        <v>2548</v>
      </c>
      <c r="D1951" s="2" t="s">
        <v>2549</v>
      </c>
      <c r="E1951" s="2" t="s">
        <v>26</v>
      </c>
      <c r="F1951" s="2" t="s">
        <v>7</v>
      </c>
      <c r="G1951" s="4">
        <v>43704</v>
      </c>
      <c r="H1951" s="2">
        <v>2848789</v>
      </c>
      <c r="I1951" s="2">
        <v>289192.68650000001</v>
      </c>
    </row>
    <row r="1952" spans="1:9" x14ac:dyDescent="0.25">
      <c r="A1952" s="2" t="s">
        <v>5405</v>
      </c>
      <c r="B1952" s="2" t="s">
        <v>5400</v>
      </c>
      <c r="C1952" s="2" t="s">
        <v>5410</v>
      </c>
      <c r="D1952" s="2" t="s">
        <v>5411</v>
      </c>
      <c r="E1952" s="2" t="s">
        <v>26</v>
      </c>
      <c r="F1952" s="2" t="s">
        <v>7</v>
      </c>
      <c r="G1952" s="4">
        <v>43720</v>
      </c>
      <c r="H1952" s="2">
        <v>630000</v>
      </c>
      <c r="I1952" s="2">
        <v>46469.752500000002</v>
      </c>
    </row>
    <row r="1953" spans="1:9" x14ac:dyDescent="0.25">
      <c r="A1953" s="2" t="s">
        <v>11173</v>
      </c>
      <c r="B1953" s="2" t="s">
        <v>11170</v>
      </c>
      <c r="C1953" s="2" t="s">
        <v>11175</v>
      </c>
      <c r="D1953" s="2" t="s">
        <v>11176</v>
      </c>
      <c r="E1953" s="2" t="s">
        <v>26</v>
      </c>
      <c r="F1953" s="2" t="s">
        <v>7</v>
      </c>
      <c r="G1953" s="4">
        <v>43629</v>
      </c>
      <c r="H1953" s="2">
        <v>745699</v>
      </c>
      <c r="I1953" s="2">
        <v>36606.738700000002</v>
      </c>
    </row>
    <row r="1954" spans="1:9" x14ac:dyDescent="0.25">
      <c r="A1954" s="2" t="s">
        <v>8453</v>
      </c>
      <c r="B1954" s="2" t="s">
        <v>8449</v>
      </c>
      <c r="C1954" s="2" t="s">
        <v>8457</v>
      </c>
      <c r="D1954" s="2" t="s">
        <v>8458</v>
      </c>
      <c r="E1954" s="2" t="s">
        <v>26</v>
      </c>
      <c r="F1954" s="2" t="s">
        <v>7</v>
      </c>
      <c r="G1954" s="4">
        <v>43711</v>
      </c>
      <c r="H1954" s="2">
        <v>1328000</v>
      </c>
      <c r="I1954" s="2">
        <v>64560.714</v>
      </c>
    </row>
    <row r="1955" spans="1:9" x14ac:dyDescent="0.25">
      <c r="A1955" s="2" t="s">
        <v>5836</v>
      </c>
      <c r="B1955" s="2" t="s">
        <v>5832</v>
      </c>
      <c r="C1955" s="2" t="s">
        <v>5796</v>
      </c>
      <c r="D1955" s="2" t="s">
        <v>5797</v>
      </c>
      <c r="E1955" s="2" t="s">
        <v>26</v>
      </c>
      <c r="F1955" s="2" t="s">
        <v>7</v>
      </c>
      <c r="G1955" s="4">
        <v>43633</v>
      </c>
      <c r="H1955" s="2">
        <v>899039.01</v>
      </c>
      <c r="I1955" s="2">
        <v>65236.555899999999</v>
      </c>
    </row>
    <row r="1956" spans="1:9" x14ac:dyDescent="0.25">
      <c r="A1956" s="2" t="s">
        <v>5157</v>
      </c>
      <c r="B1956" s="2" t="s">
        <v>5154</v>
      </c>
      <c r="C1956" s="2" t="s">
        <v>5160</v>
      </c>
      <c r="D1956" s="2" t="s">
        <v>5161</v>
      </c>
      <c r="E1956" s="2" t="s">
        <v>26</v>
      </c>
      <c r="F1956" s="2" t="s">
        <v>7</v>
      </c>
      <c r="G1956" s="4">
        <v>43732</v>
      </c>
      <c r="H1956" s="2">
        <v>1000000</v>
      </c>
      <c r="I1956" s="2">
        <v>64123.606</v>
      </c>
    </row>
    <row r="1957" spans="1:9" x14ac:dyDescent="0.25">
      <c r="A1957" s="2" t="s">
        <v>8186</v>
      </c>
      <c r="B1957" s="2" t="s">
        <v>8182</v>
      </c>
      <c r="C1957" s="2" t="s">
        <v>8190</v>
      </c>
      <c r="D1957" s="2" t="s">
        <v>8191</v>
      </c>
      <c r="E1957" s="2" t="s">
        <v>26</v>
      </c>
      <c r="F1957" s="2" t="s">
        <v>7</v>
      </c>
      <c r="G1957" s="4">
        <v>43657</v>
      </c>
      <c r="H1957" s="2">
        <v>2176147.65</v>
      </c>
      <c r="I1957" s="2">
        <v>253805.3645</v>
      </c>
    </row>
    <row r="1958" spans="1:9" x14ac:dyDescent="0.25">
      <c r="A1958" s="2" t="s">
        <v>3212</v>
      </c>
      <c r="B1958" s="2" t="s">
        <v>3211</v>
      </c>
      <c r="C1958" s="2" t="s">
        <v>3213</v>
      </c>
      <c r="D1958" s="2" t="s">
        <v>3214</v>
      </c>
      <c r="E1958" s="2" t="s">
        <v>26</v>
      </c>
      <c r="F1958" s="2" t="s">
        <v>7</v>
      </c>
      <c r="G1958" s="4">
        <v>43769</v>
      </c>
      <c r="H1958" s="2">
        <v>2208573</v>
      </c>
      <c r="I1958" s="2">
        <v>148335.65960000001</v>
      </c>
    </row>
    <row r="1959" spans="1:9" x14ac:dyDescent="0.25">
      <c r="A1959" s="2" t="s">
        <v>10897</v>
      </c>
      <c r="B1959" s="2" t="s">
        <v>10895</v>
      </c>
      <c r="C1959" s="2" t="s">
        <v>10899</v>
      </c>
      <c r="D1959" s="2" t="s">
        <v>10900</v>
      </c>
      <c r="E1959" s="2" t="s">
        <v>26</v>
      </c>
      <c r="F1959" s="2" t="s">
        <v>7</v>
      </c>
      <c r="G1959" s="4">
        <v>43713</v>
      </c>
      <c r="H1959" s="2">
        <v>2729500</v>
      </c>
      <c r="I1959" s="2">
        <v>159562.49720000001</v>
      </c>
    </row>
    <row r="1960" spans="1:9" x14ac:dyDescent="0.25">
      <c r="A1960" s="2" t="s">
        <v>6128</v>
      </c>
      <c r="B1960" s="2" t="s">
        <v>6125</v>
      </c>
      <c r="C1960" s="2" t="s">
        <v>6132</v>
      </c>
      <c r="D1960" s="2" t="s">
        <v>6133</v>
      </c>
      <c r="E1960" s="2" t="s">
        <v>26</v>
      </c>
      <c r="F1960" s="2" t="s">
        <v>7</v>
      </c>
      <c r="G1960" s="4">
        <v>43720</v>
      </c>
      <c r="H1960" s="2">
        <v>1320000</v>
      </c>
      <c r="I1960" s="2">
        <v>189118.24969999999</v>
      </c>
    </row>
    <row r="1961" spans="1:9" x14ac:dyDescent="0.25">
      <c r="A1961" s="2" t="s">
        <v>8029</v>
      </c>
      <c r="B1961" s="2" t="s">
        <v>8028</v>
      </c>
      <c r="C1961" s="2" t="s">
        <v>8030</v>
      </c>
      <c r="D1961" s="2" t="s">
        <v>8031</v>
      </c>
      <c r="E1961" s="2" t="s">
        <v>26</v>
      </c>
      <c r="F1961" s="2" t="s">
        <v>7</v>
      </c>
      <c r="G1961" s="4">
        <v>43650</v>
      </c>
      <c r="H1961" s="2">
        <v>2410000</v>
      </c>
      <c r="I1961" s="2">
        <v>151750.67360000001</v>
      </c>
    </row>
    <row r="1962" spans="1:9" x14ac:dyDescent="0.25">
      <c r="A1962" s="2" t="s">
        <v>7283</v>
      </c>
      <c r="B1962" s="2" t="s">
        <v>7281</v>
      </c>
      <c r="C1962" s="2" t="s">
        <v>7284</v>
      </c>
      <c r="D1962" s="2" t="s">
        <v>7285</v>
      </c>
      <c r="E1962" s="2" t="s">
        <v>26</v>
      </c>
      <c r="F1962" s="2" t="s">
        <v>7</v>
      </c>
      <c r="G1962" s="4">
        <v>43699</v>
      </c>
      <c r="H1962" s="2">
        <v>3650000</v>
      </c>
      <c r="I1962" s="2">
        <v>292334.56199999998</v>
      </c>
    </row>
    <row r="1963" spans="1:9" x14ac:dyDescent="0.25">
      <c r="A1963" s="2" t="s">
        <v>3210</v>
      </c>
      <c r="B1963" s="2" t="s">
        <v>3209</v>
      </c>
      <c r="C1963" s="2" t="s">
        <v>3183</v>
      </c>
      <c r="D1963" s="2" t="s">
        <v>3184</v>
      </c>
      <c r="E1963" s="2" t="s">
        <v>26</v>
      </c>
      <c r="F1963" s="2" t="s">
        <v>7</v>
      </c>
      <c r="G1963" s="4">
        <v>43697</v>
      </c>
      <c r="H1963" s="2">
        <v>225581</v>
      </c>
      <c r="I1963" s="2">
        <v>13637.363499999999</v>
      </c>
    </row>
    <row r="1964" spans="1:9" x14ac:dyDescent="0.25">
      <c r="A1964" s="2" t="s">
        <v>10609</v>
      </c>
      <c r="B1964" s="2" t="s">
        <v>10608</v>
      </c>
      <c r="C1964" s="2" t="s">
        <v>10610</v>
      </c>
      <c r="D1964" s="2" t="s">
        <v>10611</v>
      </c>
      <c r="E1964" s="2" t="s">
        <v>26</v>
      </c>
      <c r="F1964" s="2" t="s">
        <v>7</v>
      </c>
      <c r="G1964" s="4">
        <v>43712</v>
      </c>
      <c r="H1964" s="2">
        <v>950000</v>
      </c>
      <c r="I1964" s="2">
        <v>47026.881099999999</v>
      </c>
    </row>
    <row r="1965" spans="1:9" x14ac:dyDescent="0.25">
      <c r="A1965" s="2" t="s">
        <v>10287</v>
      </c>
      <c r="B1965" s="2" t="s">
        <v>10284</v>
      </c>
      <c r="C1965" s="2" t="s">
        <v>10235</v>
      </c>
      <c r="D1965" s="2" t="s">
        <v>10236</v>
      </c>
      <c r="E1965" s="2" t="s">
        <v>26</v>
      </c>
      <c r="F1965" s="2" t="s">
        <v>7</v>
      </c>
      <c r="G1965" s="4">
        <v>43732</v>
      </c>
      <c r="H1965" s="2">
        <v>1924000</v>
      </c>
      <c r="I1965" s="2">
        <v>208246.9276</v>
      </c>
    </row>
    <row r="1966" spans="1:9" x14ac:dyDescent="0.25">
      <c r="A1966" s="2" t="s">
        <v>1834</v>
      </c>
      <c r="B1966" s="2" t="s">
        <v>1832</v>
      </c>
      <c r="C1966" s="2" t="s">
        <v>1836</v>
      </c>
      <c r="D1966" s="2" t="s">
        <v>1837</v>
      </c>
      <c r="E1966" s="2" t="s">
        <v>26</v>
      </c>
      <c r="F1966" s="2" t="s">
        <v>7</v>
      </c>
      <c r="G1966" s="4">
        <v>43644</v>
      </c>
      <c r="H1966" s="2">
        <v>1220000</v>
      </c>
      <c r="I1966" s="2">
        <v>129844.6502</v>
      </c>
    </row>
    <row r="1967" spans="1:9" x14ac:dyDescent="0.25">
      <c r="A1967" s="2" t="s">
        <v>10535</v>
      </c>
      <c r="B1967" s="2" t="s">
        <v>10534</v>
      </c>
      <c r="C1967" s="2" t="s">
        <v>10528</v>
      </c>
      <c r="D1967" s="2" t="s">
        <v>10529</v>
      </c>
      <c r="E1967" s="2" t="s">
        <v>26</v>
      </c>
      <c r="F1967" s="2" t="s">
        <v>7</v>
      </c>
      <c r="G1967" s="4">
        <v>43665</v>
      </c>
      <c r="H1967" s="2">
        <v>382500</v>
      </c>
      <c r="I1967" s="2">
        <v>20695.791000000001</v>
      </c>
    </row>
    <row r="1968" spans="1:9" x14ac:dyDescent="0.25">
      <c r="A1968" s="2" t="s">
        <v>9495</v>
      </c>
      <c r="B1968" s="2" t="s">
        <v>9494</v>
      </c>
      <c r="C1968" s="2" t="s">
        <v>9496</v>
      </c>
      <c r="D1968" s="2" t="s">
        <v>9497</v>
      </c>
      <c r="E1968" s="2" t="s">
        <v>26</v>
      </c>
      <c r="F1968" s="2" t="s">
        <v>7</v>
      </c>
      <c r="G1968" s="4">
        <v>43734</v>
      </c>
      <c r="H1968" s="2">
        <v>505500</v>
      </c>
      <c r="I1968" s="2">
        <v>29147.593000000001</v>
      </c>
    </row>
    <row r="1969" spans="1:9" x14ac:dyDescent="0.25">
      <c r="A1969" s="2" t="s">
        <v>11372</v>
      </c>
      <c r="B1969" s="2" t="s">
        <v>11369</v>
      </c>
      <c r="C1969" s="2" t="s">
        <v>11374</v>
      </c>
      <c r="D1969" s="2" t="s">
        <v>11375</v>
      </c>
      <c r="E1969" s="2" t="s">
        <v>26</v>
      </c>
      <c r="F1969" s="2" t="s">
        <v>7</v>
      </c>
      <c r="G1969" s="4">
        <v>43628</v>
      </c>
      <c r="H1969" s="2">
        <v>1480066</v>
      </c>
      <c r="I1969" s="2">
        <v>115849.7948</v>
      </c>
    </row>
    <row r="1970" spans="1:9" x14ac:dyDescent="0.25">
      <c r="A1970" s="2" t="s">
        <v>1994</v>
      </c>
      <c r="B1970" s="2" t="s">
        <v>1992</v>
      </c>
      <c r="C1970" s="2" t="s">
        <v>1996</v>
      </c>
      <c r="D1970" s="2" t="s">
        <v>1997</v>
      </c>
      <c r="E1970" s="2" t="s">
        <v>26</v>
      </c>
      <c r="F1970" s="2" t="s">
        <v>7</v>
      </c>
      <c r="G1970" s="4">
        <v>43706</v>
      </c>
      <c r="H1970" s="2">
        <v>289300</v>
      </c>
      <c r="I1970" s="2">
        <v>18533.5393</v>
      </c>
    </row>
    <row r="1971" spans="1:9" x14ac:dyDescent="0.25">
      <c r="A1971" s="2" t="s">
        <v>10763</v>
      </c>
      <c r="B1971" s="2" t="s">
        <v>10762</v>
      </c>
      <c r="C1971" s="2" t="s">
        <v>10764</v>
      </c>
      <c r="D1971" s="2" t="s">
        <v>10765</v>
      </c>
      <c r="E1971" s="2" t="s">
        <v>26</v>
      </c>
      <c r="F1971" s="2" t="s">
        <v>7</v>
      </c>
      <c r="G1971" s="4">
        <v>43720</v>
      </c>
      <c r="H1971" s="2">
        <v>6589000</v>
      </c>
      <c r="I1971" s="2">
        <v>387639.02140000003</v>
      </c>
    </row>
    <row r="1972" spans="1:9" x14ac:dyDescent="0.25">
      <c r="A1972" s="2" t="s">
        <v>11371</v>
      </c>
      <c r="B1972" s="2" t="s">
        <v>11368</v>
      </c>
      <c r="C1972" s="2" t="s">
        <v>11325</v>
      </c>
      <c r="D1972" s="2" t="s">
        <v>11326</v>
      </c>
      <c r="E1972" s="2" t="s">
        <v>26</v>
      </c>
      <c r="F1972" s="2" t="s">
        <v>7</v>
      </c>
      <c r="G1972" s="4">
        <v>43636</v>
      </c>
      <c r="H1972" s="2">
        <v>400000</v>
      </c>
      <c r="I1972" s="2">
        <v>25246.795300000002</v>
      </c>
    </row>
    <row r="1973" spans="1:9" x14ac:dyDescent="0.25">
      <c r="A1973" s="2" t="s">
        <v>11234</v>
      </c>
      <c r="B1973" s="2" t="s">
        <v>11232</v>
      </c>
      <c r="C1973" s="2" t="s">
        <v>11207</v>
      </c>
      <c r="D1973" s="2" t="s">
        <v>11208</v>
      </c>
      <c r="E1973" s="2" t="s">
        <v>26</v>
      </c>
      <c r="F1973" s="2" t="s">
        <v>7</v>
      </c>
      <c r="G1973" s="4">
        <v>43644</v>
      </c>
      <c r="H1973" s="2">
        <v>3410000</v>
      </c>
      <c r="I1973" s="2">
        <v>208767.17920000001</v>
      </c>
    </row>
    <row r="1974" spans="1:9" x14ac:dyDescent="0.25">
      <c r="A1974" s="2" t="s">
        <v>5403</v>
      </c>
      <c r="B1974" s="2" t="s">
        <v>5398</v>
      </c>
      <c r="C1974" s="2" t="s">
        <v>5408</v>
      </c>
      <c r="D1974" s="2" t="s">
        <v>5409</v>
      </c>
      <c r="E1974" s="2" t="s">
        <v>26</v>
      </c>
      <c r="F1974" s="2" t="s">
        <v>7</v>
      </c>
      <c r="G1974" s="4">
        <v>43697</v>
      </c>
      <c r="H1974" s="2">
        <v>2029000</v>
      </c>
      <c r="I1974" s="2">
        <v>119945.8777</v>
      </c>
    </row>
    <row r="1975" spans="1:9" x14ac:dyDescent="0.25">
      <c r="A1975" s="2" t="s">
        <v>7019</v>
      </c>
      <c r="B1975" s="2" t="s">
        <v>7016</v>
      </c>
      <c r="C1975" s="2" t="s">
        <v>7022</v>
      </c>
      <c r="D1975" s="2" t="s">
        <v>7023</v>
      </c>
      <c r="E1975" s="2" t="s">
        <v>26</v>
      </c>
      <c r="F1975" s="2" t="s">
        <v>7</v>
      </c>
      <c r="G1975" s="4">
        <v>43655</v>
      </c>
      <c r="H1975" s="2">
        <v>380000</v>
      </c>
      <c r="I1975" s="2">
        <v>34881.019500000002</v>
      </c>
    </row>
    <row r="1976" spans="1:9" x14ac:dyDescent="0.25">
      <c r="A1976" s="2" t="s">
        <v>5404</v>
      </c>
      <c r="B1976" s="2" t="s">
        <v>5399</v>
      </c>
      <c r="C1976" s="2" t="s">
        <v>5408</v>
      </c>
      <c r="D1976" s="2" t="s">
        <v>5409</v>
      </c>
      <c r="E1976" s="2" t="s">
        <v>26</v>
      </c>
      <c r="F1976" s="2" t="s">
        <v>7</v>
      </c>
      <c r="G1976" s="4">
        <v>43720</v>
      </c>
      <c r="H1976" s="2">
        <v>179000</v>
      </c>
      <c r="I1976" s="2">
        <v>11189.6554</v>
      </c>
    </row>
    <row r="1977" spans="1:9" x14ac:dyDescent="0.25">
      <c r="A1977" s="2" t="s">
        <v>5663</v>
      </c>
      <c r="B1977" s="2" t="s">
        <v>5660</v>
      </c>
      <c r="C1977" s="2" t="s">
        <v>4337</v>
      </c>
      <c r="D1977" s="2" t="s">
        <v>4338</v>
      </c>
      <c r="E1977" s="2" t="s">
        <v>26</v>
      </c>
      <c r="F1977" s="2" t="s">
        <v>7</v>
      </c>
      <c r="G1977" s="4">
        <v>43704</v>
      </c>
      <c r="H1977" s="2">
        <v>2067450</v>
      </c>
      <c r="I1977" s="2">
        <v>162832.93590000001</v>
      </c>
    </row>
    <row r="1978" spans="1:9" x14ac:dyDescent="0.25">
      <c r="A1978" s="2" t="s">
        <v>6129</v>
      </c>
      <c r="B1978" s="2" t="s">
        <v>6126</v>
      </c>
      <c r="C1978" s="2" t="s">
        <v>6134</v>
      </c>
      <c r="D1978" s="2" t="s">
        <v>6135</v>
      </c>
      <c r="E1978" s="2" t="s">
        <v>26</v>
      </c>
      <c r="F1978" s="2" t="s">
        <v>7</v>
      </c>
      <c r="G1978" s="4">
        <v>43713</v>
      </c>
      <c r="H1978" s="2">
        <v>4454750</v>
      </c>
      <c r="I1978" s="2">
        <v>259208.83470000001</v>
      </c>
    </row>
    <row r="1979" spans="1:9" x14ac:dyDescent="0.25">
      <c r="A1979" s="2" t="s">
        <v>11508</v>
      </c>
      <c r="B1979" s="2" t="s">
        <v>11505</v>
      </c>
      <c r="C1979" s="2" t="s">
        <v>11510</v>
      </c>
      <c r="D1979" s="2" t="s">
        <v>11511</v>
      </c>
      <c r="E1979" s="2" t="s">
        <v>26</v>
      </c>
      <c r="F1979" s="2" t="s">
        <v>7</v>
      </c>
      <c r="G1979" s="4">
        <v>43650</v>
      </c>
      <c r="H1979" s="2">
        <v>820000</v>
      </c>
      <c r="I1979" s="2">
        <v>74586.689400000003</v>
      </c>
    </row>
    <row r="1980" spans="1:9" x14ac:dyDescent="0.25">
      <c r="A1980" s="2" t="s">
        <v>9058</v>
      </c>
      <c r="B1980" s="2" t="s">
        <v>9057</v>
      </c>
      <c r="C1980" s="2" t="s">
        <v>8987</v>
      </c>
      <c r="D1980" s="2" t="s">
        <v>8988</v>
      </c>
      <c r="E1980" s="2" t="s">
        <v>26</v>
      </c>
      <c r="F1980" s="2" t="s">
        <v>7</v>
      </c>
      <c r="G1980" s="4">
        <v>43628</v>
      </c>
      <c r="H1980" s="2">
        <v>4760100</v>
      </c>
      <c r="I1980" s="2">
        <v>448466.8358</v>
      </c>
    </row>
    <row r="1981" spans="1:9" x14ac:dyDescent="0.25">
      <c r="A1981" s="2" t="s">
        <v>8863</v>
      </c>
      <c r="B1981" s="2" t="s">
        <v>8861</v>
      </c>
      <c r="C1981" s="2" t="s">
        <v>8854</v>
      </c>
      <c r="D1981" s="2" t="s">
        <v>8855</v>
      </c>
      <c r="E1981" s="2" t="s">
        <v>26</v>
      </c>
      <c r="F1981" s="2" t="s">
        <v>7</v>
      </c>
      <c r="G1981" s="4">
        <v>43704</v>
      </c>
      <c r="H1981" s="2">
        <v>800000</v>
      </c>
      <c r="I1981" s="2">
        <v>48154.112200000003</v>
      </c>
    </row>
    <row r="1982" spans="1:9" x14ac:dyDescent="0.25">
      <c r="A1982" s="2" t="s">
        <v>7020</v>
      </c>
      <c r="B1982" s="2" t="s">
        <v>7017</v>
      </c>
      <c r="C1982" s="2" t="s">
        <v>7024</v>
      </c>
      <c r="D1982" s="2" t="s">
        <v>7025</v>
      </c>
      <c r="E1982" s="2" t="s">
        <v>26</v>
      </c>
      <c r="F1982" s="2" t="s">
        <v>7</v>
      </c>
      <c r="G1982" s="4">
        <v>43720</v>
      </c>
      <c r="H1982" s="2">
        <v>6100000</v>
      </c>
      <c r="I1982" s="2">
        <v>672362.55169999995</v>
      </c>
    </row>
    <row r="1983" spans="1:9" x14ac:dyDescent="0.25">
      <c r="A1983" s="2" t="s">
        <v>6608</v>
      </c>
      <c r="B1983" s="2" t="s">
        <v>6606</v>
      </c>
      <c r="C1983" s="2" t="s">
        <v>6610</v>
      </c>
      <c r="D1983" s="2" t="s">
        <v>6611</v>
      </c>
      <c r="E1983" s="2" t="s">
        <v>26</v>
      </c>
      <c r="F1983" s="2" t="s">
        <v>7</v>
      </c>
      <c r="G1983" s="4">
        <v>43698</v>
      </c>
      <c r="H1983" s="2">
        <v>850000</v>
      </c>
      <c r="I1983" s="2">
        <v>73886.627699999997</v>
      </c>
    </row>
    <row r="1984" spans="1:9" x14ac:dyDescent="0.25">
      <c r="A1984" s="2" t="s">
        <v>3645</v>
      </c>
      <c r="B1984" s="2" t="s">
        <v>3644</v>
      </c>
      <c r="C1984" s="2" t="s">
        <v>3646</v>
      </c>
      <c r="D1984" s="2" t="s">
        <v>3647</v>
      </c>
      <c r="E1984" s="2" t="s">
        <v>26</v>
      </c>
      <c r="F1984" s="2" t="s">
        <v>7</v>
      </c>
      <c r="G1984" s="4">
        <v>43707</v>
      </c>
      <c r="H1984" s="2">
        <v>2000000</v>
      </c>
      <c r="I1984" s="2">
        <v>129868.72809999999</v>
      </c>
    </row>
    <row r="1985" spans="1:9" x14ac:dyDescent="0.25">
      <c r="A1985" s="2" t="s">
        <v>8187</v>
      </c>
      <c r="B1985" s="2" t="s">
        <v>8183</v>
      </c>
      <c r="C1985" s="2" t="s">
        <v>8190</v>
      </c>
      <c r="D1985" s="2" t="s">
        <v>8191</v>
      </c>
      <c r="E1985" s="2" t="s">
        <v>26</v>
      </c>
      <c r="F1985" s="2" t="s">
        <v>7</v>
      </c>
      <c r="G1985" s="4">
        <v>43727</v>
      </c>
      <c r="H1985" s="2">
        <v>4547585.4000000004</v>
      </c>
      <c r="I1985" s="2">
        <v>674099.48540000001</v>
      </c>
    </row>
    <row r="1986" spans="1:9" x14ac:dyDescent="0.25">
      <c r="A1986" s="2" t="s">
        <v>7021</v>
      </c>
      <c r="B1986" s="2" t="s">
        <v>7018</v>
      </c>
      <c r="C1986" s="2" t="s">
        <v>7026</v>
      </c>
      <c r="D1986" s="2" t="s">
        <v>7027</v>
      </c>
      <c r="E1986" s="2" t="s">
        <v>26</v>
      </c>
      <c r="F1986" s="2" t="s">
        <v>7</v>
      </c>
      <c r="G1986" s="4">
        <v>43711</v>
      </c>
      <c r="H1986" s="2">
        <v>2400000</v>
      </c>
      <c r="I1986" s="2">
        <v>142766.36379999999</v>
      </c>
    </row>
    <row r="1987" spans="1:9" x14ac:dyDescent="0.25">
      <c r="A1987" s="2" t="s">
        <v>2544</v>
      </c>
      <c r="B1987" s="2" t="s">
        <v>2542</v>
      </c>
      <c r="C1987" s="2" t="s">
        <v>2546</v>
      </c>
      <c r="D1987" s="2" t="s">
        <v>2547</v>
      </c>
      <c r="E1987" s="2" t="s">
        <v>26</v>
      </c>
      <c r="F1987" s="2" t="s">
        <v>7</v>
      </c>
      <c r="G1987" s="4">
        <v>43704</v>
      </c>
      <c r="H1987" s="2">
        <v>101000</v>
      </c>
      <c r="I1987" s="2">
        <v>6089.2846</v>
      </c>
    </row>
    <row r="1988" spans="1:9" x14ac:dyDescent="0.25">
      <c r="A1988" s="2" t="s">
        <v>8862</v>
      </c>
      <c r="B1988" s="2" t="s">
        <v>8860</v>
      </c>
      <c r="C1988" s="2" t="s">
        <v>8864</v>
      </c>
      <c r="D1988" s="2" t="s">
        <v>8865</v>
      </c>
      <c r="E1988" s="2" t="s">
        <v>26</v>
      </c>
      <c r="F1988" s="2" t="s">
        <v>7</v>
      </c>
      <c r="G1988" s="4">
        <v>43725</v>
      </c>
      <c r="H1988" s="2">
        <v>720000</v>
      </c>
      <c r="I1988" s="2">
        <v>47267.082600000002</v>
      </c>
    </row>
    <row r="1989" spans="1:9" x14ac:dyDescent="0.25">
      <c r="A1989" s="2" t="s">
        <v>2951</v>
      </c>
      <c r="B1989" s="2" t="s">
        <v>2950</v>
      </c>
      <c r="C1989" s="2" t="s">
        <v>2952</v>
      </c>
      <c r="D1989" s="2" t="s">
        <v>2953</v>
      </c>
      <c r="E1989" s="2" t="s">
        <v>26</v>
      </c>
      <c r="F1989" s="2" t="s">
        <v>7</v>
      </c>
      <c r="G1989" s="4">
        <v>43712</v>
      </c>
      <c r="H1989" s="2">
        <v>190000</v>
      </c>
      <c r="I1989" s="2">
        <v>13406.492</v>
      </c>
    </row>
    <row r="1990" spans="1:9" x14ac:dyDescent="0.25">
      <c r="A1990" s="2" t="s">
        <v>996</v>
      </c>
      <c r="B1990" s="2" t="s">
        <v>995</v>
      </c>
      <c r="C1990" s="2" t="s">
        <v>997</v>
      </c>
      <c r="D1990" s="2" t="s">
        <v>998</v>
      </c>
      <c r="E1990" s="2" t="s">
        <v>26</v>
      </c>
      <c r="F1990" s="2" t="s">
        <v>7</v>
      </c>
      <c r="G1990" s="4">
        <v>43781</v>
      </c>
      <c r="H1990" s="2">
        <v>1726000</v>
      </c>
      <c r="I1990" s="2">
        <v>123412.708</v>
      </c>
    </row>
    <row r="1991" spans="1:9" x14ac:dyDescent="0.25">
      <c r="A1991" s="2" t="s">
        <v>7583</v>
      </c>
      <c r="B1991" s="2" t="s">
        <v>7582</v>
      </c>
      <c r="C1991" s="2" t="s">
        <v>7564</v>
      </c>
      <c r="D1991" s="2" t="s">
        <v>7565</v>
      </c>
      <c r="E1991" s="2" t="s">
        <v>26</v>
      </c>
      <c r="F1991" s="2" t="s">
        <v>7</v>
      </c>
      <c r="G1991" s="4">
        <v>43707</v>
      </c>
      <c r="H1991" s="2">
        <v>2105990</v>
      </c>
      <c r="I1991" s="2">
        <v>127039.11320000001</v>
      </c>
    </row>
    <row r="1992" spans="1:9" x14ac:dyDescent="0.25">
      <c r="A1992" s="2" t="s">
        <v>4253</v>
      </c>
      <c r="B1992" s="2" t="s">
        <v>4252</v>
      </c>
      <c r="C1992" s="2" t="s">
        <v>4254</v>
      </c>
      <c r="D1992" s="2" t="s">
        <v>4255</v>
      </c>
      <c r="E1992" s="2" t="s">
        <v>26</v>
      </c>
      <c r="F1992" s="2" t="s">
        <v>7</v>
      </c>
      <c r="G1992" s="4">
        <v>43719</v>
      </c>
      <c r="H1992" s="2">
        <v>1737606</v>
      </c>
      <c r="I1992" s="2">
        <v>118860.4724</v>
      </c>
    </row>
    <row r="1993" spans="1:9" x14ac:dyDescent="0.25">
      <c r="A1993" s="2" t="s">
        <v>156</v>
      </c>
      <c r="B1993" s="2" t="s">
        <v>155</v>
      </c>
      <c r="C1993" s="2" t="s">
        <v>157</v>
      </c>
      <c r="D1993" s="2" t="s">
        <v>158</v>
      </c>
      <c r="E1993" s="2" t="s">
        <v>26</v>
      </c>
      <c r="F1993" s="2" t="s">
        <v>7</v>
      </c>
      <c r="G1993" s="4">
        <v>43719</v>
      </c>
      <c r="H1993" s="2">
        <v>475000</v>
      </c>
      <c r="I1993" s="2">
        <v>42843.0988</v>
      </c>
    </row>
    <row r="1994" spans="1:9" x14ac:dyDescent="0.25">
      <c r="A1994" s="2" t="s">
        <v>10906</v>
      </c>
      <c r="B1994" s="2" t="s">
        <v>10903</v>
      </c>
      <c r="C1994" s="2" t="s">
        <v>10909</v>
      </c>
      <c r="D1994" s="2" t="s">
        <v>10910</v>
      </c>
      <c r="E1994" s="2" t="s">
        <v>26</v>
      </c>
      <c r="F1994" s="2" t="s">
        <v>7</v>
      </c>
      <c r="G1994" s="4">
        <v>43725</v>
      </c>
      <c r="H1994" s="2">
        <v>1937000</v>
      </c>
      <c r="I1994" s="2">
        <v>113226.00380000001</v>
      </c>
    </row>
    <row r="1995" spans="1:9" x14ac:dyDescent="0.25">
      <c r="A1995" s="2" t="s">
        <v>5911</v>
      </c>
      <c r="B1995" s="2" t="s">
        <v>5908</v>
      </c>
      <c r="C1995" s="2" t="s">
        <v>5914</v>
      </c>
      <c r="D1995" s="2" t="s">
        <v>5915</v>
      </c>
      <c r="E1995" s="2" t="s">
        <v>26</v>
      </c>
      <c r="F1995" s="2" t="s">
        <v>7</v>
      </c>
      <c r="G1995" s="4">
        <v>43725</v>
      </c>
      <c r="H1995" s="2">
        <v>593000</v>
      </c>
      <c r="I1995" s="2">
        <v>27161.351200000001</v>
      </c>
    </row>
    <row r="1996" spans="1:9" x14ac:dyDescent="0.25">
      <c r="A1996" s="2" t="s">
        <v>9180</v>
      </c>
      <c r="B1996" s="2" t="s">
        <v>9175</v>
      </c>
      <c r="C1996" s="2" t="s">
        <v>9187</v>
      </c>
      <c r="D1996" s="2" t="s">
        <v>9188</v>
      </c>
      <c r="E1996" s="2" t="s">
        <v>26</v>
      </c>
      <c r="F1996" s="2" t="s">
        <v>7</v>
      </c>
      <c r="G1996" s="4">
        <v>43720</v>
      </c>
      <c r="H1996" s="2">
        <v>1045000</v>
      </c>
      <c r="I1996" s="2">
        <v>73178.834799999997</v>
      </c>
    </row>
    <row r="1997" spans="1:9" x14ac:dyDescent="0.25">
      <c r="A1997" s="2" t="s">
        <v>2763</v>
      </c>
      <c r="B1997" s="2" t="s">
        <v>2760</v>
      </c>
      <c r="C1997" s="2" t="s">
        <v>2768</v>
      </c>
      <c r="D1997" s="2" t="s">
        <v>2769</v>
      </c>
      <c r="E1997" s="2" t="s">
        <v>26</v>
      </c>
      <c r="F1997" s="2" t="s">
        <v>7</v>
      </c>
      <c r="G1997" s="4">
        <v>43642</v>
      </c>
      <c r="H1997" s="2">
        <v>1998968.4</v>
      </c>
      <c r="I1997" s="2">
        <v>299920.59970000002</v>
      </c>
    </row>
    <row r="1998" spans="1:9" x14ac:dyDescent="0.25">
      <c r="A1998" s="2" t="s">
        <v>1080</v>
      </c>
      <c r="B1998" s="2" t="s">
        <v>1079</v>
      </c>
      <c r="C1998" s="2" t="s">
        <v>1081</v>
      </c>
      <c r="D1998" s="2" t="s">
        <v>1082</v>
      </c>
      <c r="E1998" s="2" t="s">
        <v>26</v>
      </c>
      <c r="F1998" s="2" t="s">
        <v>7</v>
      </c>
      <c r="G1998" s="4">
        <v>43707</v>
      </c>
      <c r="H1998" s="2">
        <v>450000</v>
      </c>
      <c r="I1998" s="2">
        <v>38446.078600000001</v>
      </c>
    </row>
    <row r="1999" spans="1:9" x14ac:dyDescent="0.25">
      <c r="A1999" s="2" t="s">
        <v>7745</v>
      </c>
      <c r="B1999" s="2" t="s">
        <v>7743</v>
      </c>
      <c r="C1999" s="2" t="s">
        <v>7748</v>
      </c>
      <c r="D1999" s="2" t="s">
        <v>7749</v>
      </c>
      <c r="E1999" s="2" t="s">
        <v>26</v>
      </c>
      <c r="F1999" s="2" t="s">
        <v>7</v>
      </c>
      <c r="G1999" s="4">
        <v>43707</v>
      </c>
      <c r="H1999" s="2">
        <v>1400000</v>
      </c>
      <c r="I1999" s="2">
        <v>183671.63709999999</v>
      </c>
    </row>
    <row r="2000" spans="1:9" x14ac:dyDescent="0.25">
      <c r="A2000" s="2" t="s">
        <v>5107</v>
      </c>
      <c r="B2000" s="2" t="s">
        <v>5106</v>
      </c>
      <c r="C2000" s="2" t="s">
        <v>5108</v>
      </c>
      <c r="D2000" s="2" t="s">
        <v>5109</v>
      </c>
      <c r="E2000" s="2" t="s">
        <v>26</v>
      </c>
      <c r="F2000" s="2" t="s">
        <v>7</v>
      </c>
      <c r="G2000" s="4">
        <v>43704</v>
      </c>
      <c r="H2000" s="2">
        <v>1700000</v>
      </c>
      <c r="I2000" s="2">
        <v>169348.5251</v>
      </c>
    </row>
    <row r="2001" spans="1:9" x14ac:dyDescent="0.25">
      <c r="A2001" s="2" t="s">
        <v>6570</v>
      </c>
      <c r="B2001" s="2" t="s">
        <v>6568</v>
      </c>
      <c r="C2001" s="2" t="s">
        <v>6572</v>
      </c>
      <c r="D2001" s="2" t="s">
        <v>6573</v>
      </c>
      <c r="E2001" s="2" t="s">
        <v>26</v>
      </c>
      <c r="F2001" s="2" t="s">
        <v>7</v>
      </c>
      <c r="G2001" s="4">
        <v>43669</v>
      </c>
      <c r="H2001" s="2">
        <v>5790000</v>
      </c>
      <c r="I2001" s="2">
        <v>560750.35679999995</v>
      </c>
    </row>
    <row r="2002" spans="1:9" x14ac:dyDescent="0.25">
      <c r="A2002" s="2" t="s">
        <v>988</v>
      </c>
      <c r="B2002" s="2" t="s">
        <v>987</v>
      </c>
      <c r="C2002" s="2" t="s">
        <v>989</v>
      </c>
      <c r="D2002" s="2" t="s">
        <v>990</v>
      </c>
      <c r="E2002" s="2" t="s">
        <v>26</v>
      </c>
      <c r="F2002" s="2" t="s">
        <v>7</v>
      </c>
      <c r="G2002" s="4">
        <v>43768</v>
      </c>
      <c r="H2002" s="2">
        <v>1000000</v>
      </c>
      <c r="I2002" s="2">
        <v>65679.577699999994</v>
      </c>
    </row>
    <row r="2003" spans="1:9" x14ac:dyDescent="0.25">
      <c r="A2003" s="2" t="s">
        <v>478</v>
      </c>
      <c r="B2003" s="2" t="s">
        <v>477</v>
      </c>
      <c r="C2003" s="2" t="s">
        <v>475</v>
      </c>
      <c r="D2003" s="2" t="s">
        <v>476</v>
      </c>
      <c r="E2003" s="2" t="s">
        <v>26</v>
      </c>
      <c r="F2003" s="2" t="s">
        <v>7</v>
      </c>
      <c r="G2003" s="4">
        <v>43707</v>
      </c>
      <c r="H2003" s="2">
        <v>1568376</v>
      </c>
      <c r="I2003" s="2">
        <v>97566.741099999999</v>
      </c>
    </row>
    <row r="2004" spans="1:9" x14ac:dyDescent="0.25">
      <c r="A2004" s="2" t="s">
        <v>9576</v>
      </c>
      <c r="B2004" s="2" t="s">
        <v>9572</v>
      </c>
      <c r="C2004" s="2" t="s">
        <v>9522</v>
      </c>
      <c r="D2004" s="2" t="s">
        <v>9523</v>
      </c>
      <c r="E2004" s="2" t="s">
        <v>26</v>
      </c>
      <c r="F2004" s="2" t="s">
        <v>7</v>
      </c>
      <c r="G2004" s="4">
        <v>43704</v>
      </c>
      <c r="H2004" s="2">
        <v>2735000</v>
      </c>
      <c r="I2004" s="2">
        <v>236247.91310000001</v>
      </c>
    </row>
    <row r="2005" spans="1:9" x14ac:dyDescent="0.25">
      <c r="A2005" s="2" t="s">
        <v>11206</v>
      </c>
      <c r="B2005" s="2" t="s">
        <v>11205</v>
      </c>
      <c r="C2005" s="2" t="s">
        <v>11207</v>
      </c>
      <c r="D2005" s="2" t="s">
        <v>11208</v>
      </c>
      <c r="E2005" s="2" t="s">
        <v>26</v>
      </c>
      <c r="F2005" s="2" t="s">
        <v>7</v>
      </c>
      <c r="G2005" s="4">
        <v>43644</v>
      </c>
      <c r="H2005" s="2">
        <v>5050000</v>
      </c>
      <c r="I2005" s="2">
        <v>354141.43079999997</v>
      </c>
    </row>
    <row r="2006" spans="1:9" x14ac:dyDescent="0.25">
      <c r="A2006" s="2" t="s">
        <v>1581</v>
      </c>
      <c r="B2006" s="2" t="s">
        <v>1580</v>
      </c>
      <c r="C2006" s="2" t="s">
        <v>1582</v>
      </c>
      <c r="D2006" s="2" t="s">
        <v>1583</v>
      </c>
      <c r="E2006" s="2" t="s">
        <v>26</v>
      </c>
      <c r="F2006" s="2" t="s">
        <v>7</v>
      </c>
      <c r="G2006" s="4">
        <v>43749</v>
      </c>
      <c r="H2006" s="2">
        <v>1999000</v>
      </c>
      <c r="I2006" s="2">
        <v>120816.0551</v>
      </c>
    </row>
    <row r="2007" spans="1:9" x14ac:dyDescent="0.25">
      <c r="A2007" s="2" t="s">
        <v>1935</v>
      </c>
      <c r="B2007" s="2" t="s">
        <v>1933</v>
      </c>
      <c r="C2007" s="2" t="s">
        <v>1870</v>
      </c>
      <c r="D2007" s="2" t="s">
        <v>1871</v>
      </c>
      <c r="E2007" s="2" t="s">
        <v>26</v>
      </c>
      <c r="F2007" s="2" t="s">
        <v>7</v>
      </c>
      <c r="G2007" s="4">
        <v>43699</v>
      </c>
      <c r="H2007" s="2">
        <v>800000</v>
      </c>
      <c r="I2007" s="2">
        <v>109107.06909999999</v>
      </c>
    </row>
    <row r="2008" spans="1:9" x14ac:dyDescent="0.25">
      <c r="A2008" s="2" t="s">
        <v>4306</v>
      </c>
      <c r="B2008" s="2" t="s">
        <v>4305</v>
      </c>
      <c r="C2008" s="2" t="s">
        <v>4307</v>
      </c>
      <c r="D2008" s="2" t="s">
        <v>4308</v>
      </c>
      <c r="E2008" s="2" t="s">
        <v>26</v>
      </c>
      <c r="F2008" s="2" t="s">
        <v>7</v>
      </c>
      <c r="G2008" s="4">
        <v>43707</v>
      </c>
      <c r="H2008" s="2">
        <v>2923200</v>
      </c>
      <c r="I2008" s="2">
        <v>282892.91379999998</v>
      </c>
    </row>
    <row r="2009" spans="1:9" x14ac:dyDescent="0.25">
      <c r="A2009" s="2" t="s">
        <v>5232</v>
      </c>
      <c r="B2009" s="2" t="s">
        <v>5230</v>
      </c>
      <c r="C2009" s="2" t="s">
        <v>5234</v>
      </c>
      <c r="D2009" s="2" t="s">
        <v>5235</v>
      </c>
      <c r="E2009" s="2" t="s">
        <v>26</v>
      </c>
      <c r="F2009" s="2" t="s">
        <v>7</v>
      </c>
      <c r="G2009" s="4">
        <v>43718</v>
      </c>
      <c r="H2009" s="2">
        <v>247380</v>
      </c>
      <c r="I2009" s="2">
        <v>10926.730100000001</v>
      </c>
    </row>
    <row r="2010" spans="1:9" x14ac:dyDescent="0.25">
      <c r="A2010" s="2" t="s">
        <v>9320</v>
      </c>
      <c r="B2010" s="2" t="s">
        <v>9319</v>
      </c>
      <c r="C2010" s="2" t="s">
        <v>9321</v>
      </c>
      <c r="D2010" s="2" t="s">
        <v>9322</v>
      </c>
      <c r="E2010" s="2" t="s">
        <v>26</v>
      </c>
      <c r="F2010" s="2" t="s">
        <v>7</v>
      </c>
      <c r="G2010" s="4">
        <v>43700</v>
      </c>
      <c r="H2010" s="2">
        <v>1275000</v>
      </c>
      <c r="I2010" s="2">
        <v>81438.091199999995</v>
      </c>
    </row>
    <row r="2011" spans="1:9" x14ac:dyDescent="0.25">
      <c r="A2011" s="2" t="s">
        <v>10478</v>
      </c>
      <c r="B2011" s="2" t="s">
        <v>10475</v>
      </c>
      <c r="C2011" s="2" t="s">
        <v>10482</v>
      </c>
      <c r="D2011" s="2" t="s">
        <v>10483</v>
      </c>
      <c r="E2011" s="2" t="s">
        <v>26</v>
      </c>
      <c r="F2011" s="2" t="s">
        <v>7</v>
      </c>
      <c r="G2011" s="4">
        <v>43657</v>
      </c>
      <c r="H2011" s="2">
        <v>2520000</v>
      </c>
      <c r="I2011" s="2">
        <v>128849.42879999999</v>
      </c>
    </row>
    <row r="2012" spans="1:9" x14ac:dyDescent="0.25">
      <c r="A2012" s="2" t="s">
        <v>828</v>
      </c>
      <c r="B2012" s="2" t="s">
        <v>827</v>
      </c>
      <c r="C2012" s="2" t="s">
        <v>829</v>
      </c>
      <c r="D2012" s="2" t="s">
        <v>830</v>
      </c>
      <c r="E2012" s="2" t="s">
        <v>26</v>
      </c>
      <c r="F2012" s="2" t="s">
        <v>7</v>
      </c>
      <c r="G2012" s="4">
        <v>43720</v>
      </c>
      <c r="H2012" s="2">
        <v>880000</v>
      </c>
      <c r="I2012" s="2">
        <v>46473.080199999997</v>
      </c>
    </row>
    <row r="2013" spans="1:9" x14ac:dyDescent="0.25">
      <c r="A2013" s="2" t="s">
        <v>9659</v>
      </c>
      <c r="B2013" s="2" t="s">
        <v>9658</v>
      </c>
      <c r="C2013" s="2" t="s">
        <v>9660</v>
      </c>
      <c r="D2013" s="2" t="s">
        <v>9661</v>
      </c>
      <c r="E2013" s="2" t="s">
        <v>26</v>
      </c>
      <c r="F2013" s="2" t="s">
        <v>7</v>
      </c>
      <c r="G2013" s="4">
        <v>43746</v>
      </c>
      <c r="H2013" s="2">
        <v>1968000</v>
      </c>
      <c r="I2013" s="2">
        <v>120100.5539</v>
      </c>
    </row>
    <row r="2014" spans="1:9" x14ac:dyDescent="0.25">
      <c r="A2014" s="2" t="s">
        <v>8656</v>
      </c>
      <c r="B2014" s="2" t="s">
        <v>8654</v>
      </c>
      <c r="C2014" s="2" t="s">
        <v>8658</v>
      </c>
      <c r="D2014" s="2" t="s">
        <v>8659</v>
      </c>
      <c r="E2014" s="2" t="s">
        <v>26</v>
      </c>
      <c r="F2014" s="2" t="s">
        <v>7</v>
      </c>
      <c r="G2014" s="4">
        <v>43725</v>
      </c>
      <c r="H2014" s="2">
        <v>1560000</v>
      </c>
      <c r="I2014" s="2">
        <v>73381.337100000004</v>
      </c>
    </row>
    <row r="2015" spans="1:9" x14ac:dyDescent="0.25">
      <c r="A2015" s="2" t="s">
        <v>110</v>
      </c>
      <c r="B2015" s="2" t="s">
        <v>107</v>
      </c>
      <c r="C2015" s="2" t="s">
        <v>114</v>
      </c>
      <c r="D2015" s="2" t="s">
        <v>115</v>
      </c>
      <c r="E2015" s="2" t="s">
        <v>26</v>
      </c>
      <c r="F2015" s="2" t="s">
        <v>7</v>
      </c>
      <c r="G2015" s="4">
        <v>43713</v>
      </c>
      <c r="H2015" s="2">
        <v>815000</v>
      </c>
      <c r="I2015" s="2">
        <v>49265.775399999999</v>
      </c>
    </row>
    <row r="2016" spans="1:9" x14ac:dyDescent="0.25">
      <c r="A2016" s="2" t="s">
        <v>1108</v>
      </c>
      <c r="B2016" s="2" t="s">
        <v>1107</v>
      </c>
      <c r="C2016" s="2" t="s">
        <v>1109</v>
      </c>
      <c r="D2016" s="2" t="s">
        <v>1110</v>
      </c>
      <c r="E2016" s="2" t="s">
        <v>26</v>
      </c>
      <c r="F2016" s="2" t="s">
        <v>7</v>
      </c>
      <c r="G2016" s="4">
        <v>43740</v>
      </c>
      <c r="H2016" s="2">
        <v>3532454</v>
      </c>
      <c r="I2016" s="2">
        <v>359477.52840000001</v>
      </c>
    </row>
    <row r="2017" spans="1:9" x14ac:dyDescent="0.25">
      <c r="A2017" s="2" t="s">
        <v>3665</v>
      </c>
      <c r="B2017" s="2" t="s">
        <v>3664</v>
      </c>
      <c r="C2017" s="2" t="s">
        <v>3666</v>
      </c>
      <c r="D2017" s="2" t="s">
        <v>3667</v>
      </c>
      <c r="E2017" s="2" t="s">
        <v>26</v>
      </c>
      <c r="F2017" s="2" t="s">
        <v>7</v>
      </c>
      <c r="G2017" s="4">
        <v>43699</v>
      </c>
      <c r="H2017" s="2">
        <v>300000</v>
      </c>
      <c r="I2017" s="2">
        <v>12447.391600000001</v>
      </c>
    </row>
    <row r="2018" spans="1:9" x14ac:dyDescent="0.25">
      <c r="A2018" s="2" t="s">
        <v>6451</v>
      </c>
      <c r="B2018" s="2" t="s">
        <v>6450</v>
      </c>
      <c r="C2018" s="2" t="s">
        <v>6452</v>
      </c>
      <c r="D2018" s="2" t="s">
        <v>6453</v>
      </c>
      <c r="E2018" s="2" t="s">
        <v>26</v>
      </c>
      <c r="F2018" s="2" t="s">
        <v>7</v>
      </c>
      <c r="G2018" s="4">
        <v>43649</v>
      </c>
      <c r="H2018" s="2">
        <v>379263</v>
      </c>
      <c r="I2018" s="2">
        <v>31934.618900000001</v>
      </c>
    </row>
    <row r="2019" spans="1:9" x14ac:dyDescent="0.25">
      <c r="A2019" s="2" t="s">
        <v>3134</v>
      </c>
      <c r="B2019" s="2" t="s">
        <v>3133</v>
      </c>
      <c r="C2019" s="2" t="s">
        <v>3135</v>
      </c>
      <c r="D2019" s="2" t="s">
        <v>3136</v>
      </c>
      <c r="E2019" s="2" t="s">
        <v>26</v>
      </c>
      <c r="F2019" s="2" t="s">
        <v>7</v>
      </c>
      <c r="G2019" s="4">
        <v>43713</v>
      </c>
      <c r="H2019" s="2">
        <v>946000</v>
      </c>
      <c r="I2019" s="2">
        <v>53066.660900000003</v>
      </c>
    </row>
    <row r="2020" spans="1:9" x14ac:dyDescent="0.25">
      <c r="A2020" s="2" t="s">
        <v>9729</v>
      </c>
      <c r="B2020" s="2" t="s">
        <v>9728</v>
      </c>
      <c r="C2020" s="2" t="s">
        <v>9730</v>
      </c>
      <c r="D2020" s="2" t="s">
        <v>9731</v>
      </c>
      <c r="E2020" s="2" t="s">
        <v>26</v>
      </c>
      <c r="F2020" s="2" t="s">
        <v>7</v>
      </c>
      <c r="G2020" s="4">
        <v>43704</v>
      </c>
      <c r="H2020" s="2">
        <v>1750000</v>
      </c>
      <c r="I2020" s="2">
        <v>113543.55839999999</v>
      </c>
    </row>
    <row r="2021" spans="1:9" x14ac:dyDescent="0.25">
      <c r="A2021" s="2" t="s">
        <v>6021</v>
      </c>
      <c r="B2021" s="2" t="s">
        <v>6020</v>
      </c>
      <c r="C2021" s="2" t="s">
        <v>6022</v>
      </c>
      <c r="D2021" s="2" t="s">
        <v>6023</v>
      </c>
      <c r="E2021" s="2" t="s">
        <v>26</v>
      </c>
      <c r="F2021" s="2" t="s">
        <v>7</v>
      </c>
      <c r="G2021" s="4">
        <v>43763</v>
      </c>
      <c r="H2021" s="2">
        <v>2340000</v>
      </c>
      <c r="I2021" s="2">
        <v>186806.09640000001</v>
      </c>
    </row>
    <row r="2022" spans="1:9" x14ac:dyDescent="0.25">
      <c r="A2022" s="2" t="s">
        <v>1306</v>
      </c>
      <c r="B2022" s="2" t="s">
        <v>1305</v>
      </c>
      <c r="C2022" s="2" t="s">
        <v>1307</v>
      </c>
      <c r="D2022" s="2" t="s">
        <v>1308</v>
      </c>
      <c r="E2022" s="2" t="s">
        <v>26</v>
      </c>
      <c r="F2022" s="2" t="s">
        <v>7</v>
      </c>
      <c r="G2022" s="4">
        <v>43712</v>
      </c>
      <c r="H2022" s="2">
        <v>810000</v>
      </c>
      <c r="I2022" s="2">
        <v>44242.227400000003</v>
      </c>
    </row>
    <row r="2023" spans="1:9" x14ac:dyDescent="0.25">
      <c r="A2023" s="2" t="s">
        <v>3079</v>
      </c>
      <c r="B2023" s="2" t="s">
        <v>3078</v>
      </c>
      <c r="C2023" s="2" t="s">
        <v>3080</v>
      </c>
      <c r="D2023" s="2" t="s">
        <v>3081</v>
      </c>
      <c r="E2023" s="2" t="s">
        <v>26</v>
      </c>
      <c r="F2023" s="2" t="s">
        <v>7</v>
      </c>
      <c r="G2023" s="4">
        <v>43803</v>
      </c>
      <c r="H2023" s="2">
        <v>1400000</v>
      </c>
      <c r="I2023" s="2">
        <v>99892.580600000001</v>
      </c>
    </row>
    <row r="2024" spans="1:9" x14ac:dyDescent="0.25">
      <c r="A2024" s="2" t="s">
        <v>3470</v>
      </c>
      <c r="B2024" s="2" t="s">
        <v>3469</v>
      </c>
      <c r="C2024" s="2" t="s">
        <v>3471</v>
      </c>
      <c r="D2024" s="2" t="s">
        <v>3472</v>
      </c>
      <c r="E2024" s="2" t="s">
        <v>26</v>
      </c>
      <c r="F2024" s="2" t="s">
        <v>7</v>
      </c>
      <c r="G2024" s="4">
        <v>43720</v>
      </c>
      <c r="H2024" s="2">
        <v>935561.9</v>
      </c>
      <c r="I2024" s="2">
        <v>62672.722699999998</v>
      </c>
    </row>
    <row r="2025" spans="1:9" x14ac:dyDescent="0.25">
      <c r="A2025" s="2" t="s">
        <v>7819</v>
      </c>
      <c r="B2025" s="2" t="s">
        <v>7818</v>
      </c>
      <c r="C2025" s="2" t="s">
        <v>7820</v>
      </c>
      <c r="D2025" s="2" t="s">
        <v>7821</v>
      </c>
      <c r="E2025" s="2" t="s">
        <v>26</v>
      </c>
      <c r="F2025" s="2" t="s">
        <v>7</v>
      </c>
      <c r="G2025" s="4">
        <v>43649</v>
      </c>
      <c r="H2025" s="2">
        <v>1709222</v>
      </c>
      <c r="I2025" s="2">
        <v>129813.9448</v>
      </c>
    </row>
    <row r="2026" spans="1:9" x14ac:dyDescent="0.25">
      <c r="A2026" s="2" t="s">
        <v>494</v>
      </c>
      <c r="B2026" s="2" t="s">
        <v>491</v>
      </c>
      <c r="C2026" s="2" t="s">
        <v>497</v>
      </c>
      <c r="D2026" s="2" t="s">
        <v>498</v>
      </c>
      <c r="E2026" s="2" t="s">
        <v>26</v>
      </c>
      <c r="F2026" s="2" t="s">
        <v>7</v>
      </c>
      <c r="G2026" s="4">
        <v>43733</v>
      </c>
      <c r="H2026" s="2">
        <v>2793000</v>
      </c>
      <c r="I2026" s="2">
        <v>186423.99429999999</v>
      </c>
    </row>
    <row r="2027" spans="1:9" x14ac:dyDescent="0.25">
      <c r="A2027" s="2" t="s">
        <v>9585</v>
      </c>
      <c r="B2027" s="2" t="s">
        <v>9583</v>
      </c>
      <c r="C2027" s="2" t="s">
        <v>9586</v>
      </c>
      <c r="D2027" s="2" t="s">
        <v>9587</v>
      </c>
      <c r="E2027" s="2" t="s">
        <v>26</v>
      </c>
      <c r="F2027" s="2" t="s">
        <v>7</v>
      </c>
      <c r="G2027" s="4">
        <v>43732</v>
      </c>
      <c r="H2027" s="2">
        <v>200000</v>
      </c>
      <c r="I2027" s="2">
        <v>9892.6314999999995</v>
      </c>
    </row>
    <row r="2028" spans="1:9" x14ac:dyDescent="0.25">
      <c r="A2028" s="2" t="s">
        <v>4765</v>
      </c>
      <c r="B2028" s="2" t="s">
        <v>4764</v>
      </c>
      <c r="C2028" s="2" t="s">
        <v>4766</v>
      </c>
      <c r="D2028" s="2" t="s">
        <v>4767</v>
      </c>
      <c r="E2028" s="2" t="s">
        <v>26</v>
      </c>
      <c r="F2028" s="2" t="s">
        <v>7</v>
      </c>
      <c r="G2028" s="4">
        <v>43788</v>
      </c>
      <c r="H2028" s="2">
        <v>680000</v>
      </c>
      <c r="I2028" s="2">
        <v>41418.457499999997</v>
      </c>
    </row>
    <row r="2029" spans="1:9" x14ac:dyDescent="0.25">
      <c r="A2029" s="2" t="s">
        <v>512</v>
      </c>
      <c r="B2029" s="2" t="s">
        <v>511</v>
      </c>
      <c r="C2029" s="2" t="s">
        <v>513</v>
      </c>
      <c r="D2029" s="2" t="s">
        <v>514</v>
      </c>
      <c r="E2029" s="2" t="s">
        <v>26</v>
      </c>
      <c r="F2029" s="2" t="s">
        <v>7</v>
      </c>
      <c r="G2029" s="4">
        <v>43706</v>
      </c>
      <c r="H2029" s="2">
        <v>3250000</v>
      </c>
      <c r="I2029" s="2">
        <v>188712.84270000001</v>
      </c>
    </row>
    <row r="2030" spans="1:9" x14ac:dyDescent="0.25">
      <c r="A2030" s="2" t="s">
        <v>2339</v>
      </c>
      <c r="B2030" s="2" t="s">
        <v>2337</v>
      </c>
      <c r="C2030" s="2" t="s">
        <v>2342</v>
      </c>
      <c r="D2030" s="2" t="s">
        <v>2343</v>
      </c>
      <c r="E2030" s="2" t="s">
        <v>26</v>
      </c>
      <c r="F2030" s="2" t="s">
        <v>7</v>
      </c>
      <c r="G2030" s="4">
        <v>43636</v>
      </c>
      <c r="H2030" s="2">
        <v>3548000</v>
      </c>
      <c r="I2030" s="2">
        <v>226498.492</v>
      </c>
    </row>
    <row r="2031" spans="1:9" x14ac:dyDescent="0.25">
      <c r="A2031" s="2" t="s">
        <v>6923</v>
      </c>
      <c r="B2031" s="2" t="s">
        <v>6922</v>
      </c>
      <c r="C2031" s="2" t="s">
        <v>6924</v>
      </c>
      <c r="D2031" s="2" t="s">
        <v>6925</v>
      </c>
      <c r="E2031" s="2" t="s">
        <v>26</v>
      </c>
      <c r="F2031" s="2" t="s">
        <v>7</v>
      </c>
      <c r="G2031" s="4">
        <v>43629</v>
      </c>
      <c r="H2031" s="2">
        <v>5000000</v>
      </c>
      <c r="I2031" s="2">
        <v>387498.71370000002</v>
      </c>
    </row>
    <row r="2032" spans="1:9" x14ac:dyDescent="0.25">
      <c r="A2032" s="2" t="s">
        <v>4229</v>
      </c>
      <c r="B2032" s="2" t="s">
        <v>4224</v>
      </c>
      <c r="C2032" s="2" t="s">
        <v>4200</v>
      </c>
      <c r="D2032" s="2" t="s">
        <v>4201</v>
      </c>
      <c r="E2032" s="2" t="s">
        <v>26</v>
      </c>
      <c r="F2032" s="2" t="s">
        <v>7</v>
      </c>
      <c r="G2032" s="4">
        <v>43712</v>
      </c>
      <c r="H2032" s="2">
        <v>399000</v>
      </c>
      <c r="I2032" s="2">
        <v>24214.405500000001</v>
      </c>
    </row>
    <row r="2033" spans="1:9" x14ac:dyDescent="0.25">
      <c r="A2033" s="2" t="s">
        <v>8845</v>
      </c>
      <c r="B2033" s="2" t="s">
        <v>8844</v>
      </c>
      <c r="C2033" s="2" t="s">
        <v>8846</v>
      </c>
      <c r="D2033" s="2" t="s">
        <v>8847</v>
      </c>
      <c r="E2033" s="2" t="s">
        <v>26</v>
      </c>
      <c r="F2033" s="2" t="s">
        <v>7</v>
      </c>
      <c r="G2033" s="4">
        <v>43795</v>
      </c>
      <c r="H2033" s="2">
        <v>325000</v>
      </c>
      <c r="I2033" s="2">
        <v>25505.060600000001</v>
      </c>
    </row>
    <row r="2034" spans="1:9" x14ac:dyDescent="0.25">
      <c r="A2034" s="2" t="s">
        <v>1352</v>
      </c>
      <c r="B2034" s="2" t="s">
        <v>1351</v>
      </c>
      <c r="C2034" s="2" t="s">
        <v>1353</v>
      </c>
      <c r="D2034" s="2" t="s">
        <v>1354</v>
      </c>
      <c r="E2034" s="2" t="s">
        <v>26</v>
      </c>
      <c r="F2034" s="2" t="s">
        <v>7</v>
      </c>
      <c r="G2034" s="4">
        <v>43719</v>
      </c>
      <c r="H2034" s="2">
        <v>2647730</v>
      </c>
      <c r="I2034" s="2">
        <v>318246.96309999999</v>
      </c>
    </row>
    <row r="2035" spans="1:9" x14ac:dyDescent="0.25">
      <c r="A2035" s="2" t="s">
        <v>7189</v>
      </c>
      <c r="B2035" s="2" t="s">
        <v>7186</v>
      </c>
      <c r="C2035" s="2" t="s">
        <v>7174</v>
      </c>
      <c r="D2035" s="2" t="s">
        <v>7175</v>
      </c>
      <c r="E2035" s="2" t="s">
        <v>26</v>
      </c>
      <c r="F2035" s="2" t="s">
        <v>7</v>
      </c>
      <c r="G2035" s="4">
        <v>43718</v>
      </c>
      <c r="H2035" s="2">
        <v>1534505</v>
      </c>
      <c r="I2035" s="2">
        <v>92250.527300000002</v>
      </c>
    </row>
    <row r="2036" spans="1:9" x14ac:dyDescent="0.25">
      <c r="A2036" s="2" t="s">
        <v>10282</v>
      </c>
      <c r="B2036" s="2" t="s">
        <v>10281</v>
      </c>
      <c r="C2036" s="2" t="s">
        <v>10225</v>
      </c>
      <c r="D2036" s="2" t="s">
        <v>10226</v>
      </c>
      <c r="E2036" s="2" t="s">
        <v>26</v>
      </c>
      <c r="F2036" s="2" t="s">
        <v>7</v>
      </c>
      <c r="G2036" s="4">
        <v>43712</v>
      </c>
      <c r="H2036" s="2">
        <v>3514000</v>
      </c>
      <c r="I2036" s="2">
        <v>254003.84510000001</v>
      </c>
    </row>
    <row r="2037" spans="1:9" x14ac:dyDescent="0.25">
      <c r="A2037" s="2" t="s">
        <v>7010</v>
      </c>
      <c r="B2037" s="2" t="s">
        <v>7007</v>
      </c>
      <c r="C2037" s="2" t="s">
        <v>7004</v>
      </c>
      <c r="D2037" s="2" t="s">
        <v>7005</v>
      </c>
      <c r="E2037" s="2" t="s">
        <v>26</v>
      </c>
      <c r="F2037" s="2" t="s">
        <v>7</v>
      </c>
      <c r="G2037" s="4">
        <v>43711</v>
      </c>
      <c r="H2037" s="2">
        <v>9044723</v>
      </c>
      <c r="I2037" s="2">
        <v>494877.79090000002</v>
      </c>
    </row>
    <row r="2038" spans="1:9" x14ac:dyDescent="0.25">
      <c r="A2038" s="2" t="s">
        <v>10278</v>
      </c>
      <c r="B2038" s="2" t="s">
        <v>10276</v>
      </c>
      <c r="C2038" s="2" t="s">
        <v>10261</v>
      </c>
      <c r="D2038" s="2" t="s">
        <v>10262</v>
      </c>
      <c r="E2038" s="2" t="s">
        <v>26</v>
      </c>
      <c r="F2038" s="2" t="s">
        <v>7</v>
      </c>
      <c r="G2038" s="4">
        <v>43622</v>
      </c>
      <c r="H2038" s="2">
        <v>460800</v>
      </c>
      <c r="I2038" s="2">
        <v>38149.8799</v>
      </c>
    </row>
    <row r="2039" spans="1:9" x14ac:dyDescent="0.25">
      <c r="A2039" s="2" t="s">
        <v>858</v>
      </c>
      <c r="B2039" s="2" t="s">
        <v>856</v>
      </c>
      <c r="C2039" s="2" t="s">
        <v>859</v>
      </c>
      <c r="D2039" s="2" t="s">
        <v>860</v>
      </c>
      <c r="E2039" s="2" t="s">
        <v>26</v>
      </c>
      <c r="F2039" s="2" t="s">
        <v>7</v>
      </c>
      <c r="G2039" s="4">
        <v>43712</v>
      </c>
      <c r="H2039" s="2">
        <v>5122000</v>
      </c>
      <c r="I2039" s="2">
        <v>317476.20529999997</v>
      </c>
    </row>
    <row r="2040" spans="1:9" x14ac:dyDescent="0.25">
      <c r="A2040" s="2" t="s">
        <v>2338</v>
      </c>
      <c r="B2040" s="2" t="s">
        <v>2336</v>
      </c>
      <c r="C2040" s="2" t="s">
        <v>2340</v>
      </c>
      <c r="D2040" s="2" t="s">
        <v>2341</v>
      </c>
      <c r="E2040" s="2" t="s">
        <v>26</v>
      </c>
      <c r="F2040" s="2" t="s">
        <v>7</v>
      </c>
      <c r="G2040" s="4">
        <v>43697</v>
      </c>
      <c r="H2040" s="2">
        <v>1479982</v>
      </c>
      <c r="I2040" s="2">
        <v>82731.768400000001</v>
      </c>
    </row>
    <row r="2041" spans="1:9" x14ac:dyDescent="0.25">
      <c r="A2041" s="2" t="s">
        <v>4492</v>
      </c>
      <c r="B2041" s="2" t="s">
        <v>4490</v>
      </c>
      <c r="C2041" s="2" t="s">
        <v>4495</v>
      </c>
      <c r="D2041" s="2" t="s">
        <v>4496</v>
      </c>
      <c r="E2041" s="2" t="s">
        <v>26</v>
      </c>
      <c r="F2041" s="2" t="s">
        <v>7</v>
      </c>
      <c r="G2041" s="4">
        <v>43720</v>
      </c>
      <c r="H2041" s="2">
        <v>507780</v>
      </c>
      <c r="I2041" s="2">
        <v>44836.137799999997</v>
      </c>
    </row>
    <row r="2042" spans="1:9" x14ac:dyDescent="0.25">
      <c r="A2042" s="2" t="s">
        <v>4667</v>
      </c>
      <c r="B2042" s="2" t="s">
        <v>4665</v>
      </c>
      <c r="C2042" s="2" t="s">
        <v>4669</v>
      </c>
      <c r="D2042" s="2" t="s">
        <v>4670</v>
      </c>
      <c r="E2042" s="2" t="s">
        <v>26</v>
      </c>
      <c r="F2042" s="2" t="s">
        <v>7</v>
      </c>
      <c r="G2042" s="4">
        <v>43712</v>
      </c>
      <c r="H2042" s="2">
        <v>1531813</v>
      </c>
      <c r="I2042" s="2">
        <v>95904.496499999994</v>
      </c>
    </row>
    <row r="2043" spans="1:9" x14ac:dyDescent="0.25">
      <c r="A2043" s="2" t="s">
        <v>10527</v>
      </c>
      <c r="B2043" s="2" t="s">
        <v>10524</v>
      </c>
      <c r="C2043" s="2" t="s">
        <v>10532</v>
      </c>
      <c r="D2043" s="2" t="s">
        <v>10533</v>
      </c>
      <c r="E2043" s="2" t="s">
        <v>26</v>
      </c>
      <c r="F2043" s="2" t="s">
        <v>7</v>
      </c>
      <c r="G2043" s="4">
        <v>43642</v>
      </c>
      <c r="H2043" s="2">
        <v>3450000</v>
      </c>
      <c r="I2043" s="2">
        <v>206084.8334</v>
      </c>
    </row>
    <row r="2044" spans="1:9" x14ac:dyDescent="0.25">
      <c r="A2044" s="2" t="s">
        <v>5342</v>
      </c>
      <c r="B2044" s="2" t="s">
        <v>5340</v>
      </c>
      <c r="C2044" s="2" t="s">
        <v>5344</v>
      </c>
      <c r="D2044" s="2" t="s">
        <v>5345</v>
      </c>
      <c r="E2044" s="2" t="s">
        <v>26</v>
      </c>
      <c r="F2044" s="2" t="s">
        <v>7</v>
      </c>
      <c r="G2044" s="4">
        <v>43711</v>
      </c>
      <c r="H2044" s="2">
        <v>445500</v>
      </c>
      <c r="I2044" s="2">
        <v>30833.15</v>
      </c>
    </row>
    <row r="2045" spans="1:9" x14ac:dyDescent="0.25">
      <c r="A2045" s="2" t="s">
        <v>6387</v>
      </c>
      <c r="B2045" s="2" t="s">
        <v>6383</v>
      </c>
      <c r="C2045" s="2" t="s">
        <v>6390</v>
      </c>
      <c r="D2045" s="2" t="s">
        <v>6391</v>
      </c>
      <c r="E2045" s="2" t="s">
        <v>26</v>
      </c>
      <c r="F2045" s="2" t="s">
        <v>7</v>
      </c>
      <c r="G2045" s="4">
        <v>43718</v>
      </c>
      <c r="H2045" s="2">
        <v>608970</v>
      </c>
      <c r="I2045" s="2">
        <v>22433.039700000001</v>
      </c>
    </row>
    <row r="2046" spans="1:9" x14ac:dyDescent="0.25">
      <c r="A2046" s="2" t="s">
        <v>6290</v>
      </c>
      <c r="B2046" s="2" t="s">
        <v>6282</v>
      </c>
      <c r="C2046" s="2" t="s">
        <v>6300</v>
      </c>
      <c r="D2046" s="2" t="s">
        <v>6301</v>
      </c>
      <c r="E2046" s="2" t="s">
        <v>26</v>
      </c>
      <c r="F2046" s="2" t="s">
        <v>7</v>
      </c>
      <c r="G2046" s="4">
        <v>43741</v>
      </c>
      <c r="H2046" s="2">
        <v>765000</v>
      </c>
      <c r="I2046" s="2">
        <v>48783.19</v>
      </c>
    </row>
    <row r="2047" spans="1:9" x14ac:dyDescent="0.25">
      <c r="A2047" s="2" t="s">
        <v>4232</v>
      </c>
      <c r="B2047" s="2" t="s">
        <v>4227</v>
      </c>
      <c r="C2047" s="2" t="s">
        <v>4196</v>
      </c>
      <c r="D2047" s="2" t="s">
        <v>4197</v>
      </c>
      <c r="E2047" s="2" t="s">
        <v>26</v>
      </c>
      <c r="F2047" s="2" t="s">
        <v>7</v>
      </c>
      <c r="G2047" s="4">
        <v>43704</v>
      </c>
      <c r="H2047" s="2">
        <v>498000</v>
      </c>
      <c r="I2047" s="2">
        <v>30461.686900000001</v>
      </c>
    </row>
    <row r="2048" spans="1:9" x14ac:dyDescent="0.25">
      <c r="A2048" s="2" t="s">
        <v>9052</v>
      </c>
      <c r="B2048" s="2" t="s">
        <v>9049</v>
      </c>
      <c r="C2048" s="2" t="s">
        <v>9055</v>
      </c>
      <c r="D2048" s="2" t="s">
        <v>9056</v>
      </c>
      <c r="E2048" s="2" t="s">
        <v>26</v>
      </c>
      <c r="F2048" s="2" t="s">
        <v>7</v>
      </c>
      <c r="G2048" s="4">
        <v>43741</v>
      </c>
      <c r="H2048" s="2">
        <v>2423050.5</v>
      </c>
      <c r="I2048" s="2">
        <v>239489.09299999999</v>
      </c>
    </row>
    <row r="2049" spans="1:9" x14ac:dyDescent="0.25">
      <c r="A2049" s="2" t="s">
        <v>6386</v>
      </c>
      <c r="B2049" s="2" t="s">
        <v>6382</v>
      </c>
      <c r="C2049" s="2" t="s">
        <v>6390</v>
      </c>
      <c r="D2049" s="2" t="s">
        <v>6391</v>
      </c>
      <c r="E2049" s="2" t="s">
        <v>26</v>
      </c>
      <c r="F2049" s="2" t="s">
        <v>7</v>
      </c>
      <c r="G2049" s="4">
        <v>43718</v>
      </c>
      <c r="H2049" s="2">
        <v>221063</v>
      </c>
      <c r="I2049" s="2">
        <v>8143.4313000000002</v>
      </c>
    </row>
    <row r="2050" spans="1:9" x14ac:dyDescent="0.25">
      <c r="A2050" s="2" t="s">
        <v>426</v>
      </c>
      <c r="B2050" s="2" t="s">
        <v>425</v>
      </c>
      <c r="C2050" s="2" t="s">
        <v>427</v>
      </c>
      <c r="D2050" s="2" t="s">
        <v>428</v>
      </c>
      <c r="E2050" s="2" t="s">
        <v>26</v>
      </c>
      <c r="F2050" s="2" t="s">
        <v>7</v>
      </c>
      <c r="G2050" s="4">
        <v>43749</v>
      </c>
      <c r="H2050" s="2">
        <v>4896285</v>
      </c>
      <c r="I2050" s="2">
        <v>321582.01309999998</v>
      </c>
    </row>
    <row r="2051" spans="1:9" x14ac:dyDescent="0.25">
      <c r="A2051" s="2" t="s">
        <v>1743</v>
      </c>
      <c r="B2051" s="2" t="s">
        <v>1741</v>
      </c>
      <c r="C2051" s="2" t="s">
        <v>1746</v>
      </c>
      <c r="D2051" s="2" t="s">
        <v>1747</v>
      </c>
      <c r="E2051" s="2" t="s">
        <v>26</v>
      </c>
      <c r="F2051" s="2" t="s">
        <v>7</v>
      </c>
      <c r="G2051" s="4">
        <v>43720</v>
      </c>
      <c r="H2051" s="2">
        <v>2370000</v>
      </c>
      <c r="I2051" s="2">
        <v>215785.82389999999</v>
      </c>
    </row>
    <row r="2052" spans="1:9" x14ac:dyDescent="0.25">
      <c r="A2052" s="2" t="s">
        <v>6292</v>
      </c>
      <c r="B2052" s="2" t="s">
        <v>6284</v>
      </c>
      <c r="C2052" s="2" t="s">
        <v>6212</v>
      </c>
      <c r="D2052" s="2" t="s">
        <v>6213</v>
      </c>
      <c r="E2052" s="2" t="s">
        <v>26</v>
      </c>
      <c r="F2052" s="2" t="s">
        <v>7</v>
      </c>
      <c r="G2052" s="4">
        <v>43657</v>
      </c>
      <c r="H2052" s="2">
        <v>1500000</v>
      </c>
      <c r="I2052" s="2">
        <v>128242.7035</v>
      </c>
    </row>
    <row r="2053" spans="1:9" x14ac:dyDescent="0.25">
      <c r="A2053" s="2" t="s">
        <v>11076</v>
      </c>
      <c r="B2053" s="2" t="s">
        <v>11075</v>
      </c>
      <c r="C2053" s="2" t="s">
        <v>11077</v>
      </c>
      <c r="D2053" s="2" t="s">
        <v>11078</v>
      </c>
      <c r="E2053" s="2" t="s">
        <v>26</v>
      </c>
      <c r="F2053" s="2" t="s">
        <v>7</v>
      </c>
      <c r="G2053" s="4">
        <v>43712</v>
      </c>
      <c r="H2053" s="2">
        <v>8000000</v>
      </c>
      <c r="I2053" s="2">
        <v>508734.29489999998</v>
      </c>
    </row>
    <row r="2054" spans="1:9" x14ac:dyDescent="0.25">
      <c r="A2054" s="2" t="s">
        <v>9050</v>
      </c>
      <c r="B2054" s="2" t="s">
        <v>9047</v>
      </c>
      <c r="C2054" s="2" t="s">
        <v>9043</v>
      </c>
      <c r="D2054" s="2" t="s">
        <v>9044</v>
      </c>
      <c r="E2054" s="2" t="s">
        <v>26</v>
      </c>
      <c r="F2054" s="2" t="s">
        <v>7</v>
      </c>
      <c r="G2054" s="4">
        <v>43706</v>
      </c>
      <c r="H2054" s="2">
        <v>607000</v>
      </c>
      <c r="I2054" s="2">
        <v>30985.776900000001</v>
      </c>
    </row>
    <row r="2055" spans="1:9" x14ac:dyDescent="0.25">
      <c r="A2055" s="2" t="s">
        <v>9813</v>
      </c>
      <c r="B2055" s="2" t="s">
        <v>9812</v>
      </c>
      <c r="C2055" s="2" t="s">
        <v>9814</v>
      </c>
      <c r="D2055" s="2" t="s">
        <v>9815</v>
      </c>
      <c r="E2055" s="2" t="s">
        <v>26</v>
      </c>
      <c r="F2055" s="2" t="s">
        <v>7</v>
      </c>
      <c r="G2055" s="4">
        <v>43718</v>
      </c>
      <c r="H2055" s="2">
        <v>2197500</v>
      </c>
      <c r="I2055" s="2">
        <v>192009.93169999999</v>
      </c>
    </row>
    <row r="2056" spans="1:9" x14ac:dyDescent="0.25">
      <c r="A2056" s="2" t="s">
        <v>5595</v>
      </c>
      <c r="B2056" s="2" t="s">
        <v>5594</v>
      </c>
      <c r="C2056" s="2" t="s">
        <v>5596</v>
      </c>
      <c r="D2056" s="2" t="s">
        <v>5597</v>
      </c>
      <c r="E2056" s="2" t="s">
        <v>26</v>
      </c>
      <c r="F2056" s="2" t="s">
        <v>7</v>
      </c>
      <c r="G2056" s="4">
        <v>43725</v>
      </c>
      <c r="H2056" s="2">
        <v>2211000</v>
      </c>
      <c r="I2056" s="2">
        <v>126066.679</v>
      </c>
    </row>
    <row r="2057" spans="1:9" x14ac:dyDescent="0.25">
      <c r="A2057" s="2" t="s">
        <v>615</v>
      </c>
      <c r="B2057" s="2" t="s">
        <v>614</v>
      </c>
      <c r="C2057" s="2" t="s">
        <v>616</v>
      </c>
      <c r="D2057" s="2" t="s">
        <v>617</v>
      </c>
      <c r="E2057" s="2" t="s">
        <v>26</v>
      </c>
      <c r="F2057" s="2" t="s">
        <v>7</v>
      </c>
      <c r="G2057" s="4">
        <v>43725</v>
      </c>
      <c r="H2057" s="2">
        <v>1585000</v>
      </c>
      <c r="I2057" s="2">
        <v>98804.283800000005</v>
      </c>
    </row>
    <row r="2058" spans="1:9" x14ac:dyDescent="0.25">
      <c r="A2058" s="2" t="s">
        <v>824</v>
      </c>
      <c r="B2058" s="2" t="s">
        <v>823</v>
      </c>
      <c r="C2058" s="2" t="s">
        <v>825</v>
      </c>
      <c r="D2058" s="2" t="s">
        <v>826</v>
      </c>
      <c r="E2058" s="2" t="s">
        <v>26</v>
      </c>
      <c r="F2058" s="2" t="s">
        <v>7</v>
      </c>
      <c r="G2058" s="4">
        <v>43635</v>
      </c>
      <c r="H2058" s="2">
        <v>6000000</v>
      </c>
      <c r="I2058" s="2">
        <v>270152.67440000002</v>
      </c>
    </row>
    <row r="2059" spans="1:9" x14ac:dyDescent="0.25">
      <c r="A2059" s="2" t="s">
        <v>10846</v>
      </c>
      <c r="B2059" s="2" t="s">
        <v>10843</v>
      </c>
      <c r="C2059" s="2" t="s">
        <v>10851</v>
      </c>
      <c r="D2059" s="2" t="s">
        <v>10852</v>
      </c>
      <c r="E2059" s="2" t="s">
        <v>26</v>
      </c>
      <c r="F2059" s="2" t="s">
        <v>7</v>
      </c>
      <c r="G2059" s="4">
        <v>43725</v>
      </c>
      <c r="H2059" s="2">
        <v>1305000</v>
      </c>
      <c r="I2059" s="2">
        <v>83523.1495</v>
      </c>
    </row>
    <row r="2060" spans="1:9" x14ac:dyDescent="0.25">
      <c r="A2060" s="2" t="s">
        <v>346</v>
      </c>
      <c r="B2060" s="2" t="s">
        <v>345</v>
      </c>
      <c r="C2060" s="2" t="s">
        <v>347</v>
      </c>
      <c r="D2060" s="2" t="s">
        <v>348</v>
      </c>
      <c r="E2060" s="2" t="s">
        <v>26</v>
      </c>
      <c r="F2060" s="2" t="s">
        <v>7</v>
      </c>
      <c r="G2060" s="4">
        <v>43706</v>
      </c>
      <c r="H2060" s="2">
        <v>747965</v>
      </c>
      <c r="I2060" s="2">
        <v>71387.324800000002</v>
      </c>
    </row>
    <row r="2061" spans="1:9" x14ac:dyDescent="0.25">
      <c r="A2061" s="2" t="s">
        <v>11126</v>
      </c>
      <c r="B2061" s="2" t="s">
        <v>11125</v>
      </c>
      <c r="C2061" s="2" t="s">
        <v>11127</v>
      </c>
      <c r="D2061" s="2" t="s">
        <v>11128</v>
      </c>
      <c r="E2061" s="2" t="s">
        <v>26</v>
      </c>
      <c r="F2061" s="2" t="s">
        <v>7</v>
      </c>
      <c r="G2061" s="4">
        <v>43727</v>
      </c>
      <c r="H2061" s="2">
        <v>443000</v>
      </c>
      <c r="I2061" s="2">
        <v>23493.11</v>
      </c>
    </row>
    <row r="2062" spans="1:9" x14ac:dyDescent="0.25">
      <c r="A2062" s="2" t="s">
        <v>3288</v>
      </c>
      <c r="B2062" s="2" t="s">
        <v>3287</v>
      </c>
      <c r="C2062" s="2" t="s">
        <v>3281</v>
      </c>
      <c r="D2062" s="2" t="s">
        <v>3282</v>
      </c>
      <c r="E2062" s="2" t="s">
        <v>26</v>
      </c>
      <c r="F2062" s="2" t="s">
        <v>7</v>
      </c>
      <c r="G2062" s="4">
        <v>43634</v>
      </c>
      <c r="H2062" s="2">
        <v>2098000</v>
      </c>
      <c r="I2062" s="2">
        <v>180821.94099999999</v>
      </c>
    </row>
    <row r="2063" spans="1:9" x14ac:dyDescent="0.25">
      <c r="A2063" s="2" t="s">
        <v>2533</v>
      </c>
      <c r="B2063" s="2" t="s">
        <v>2532</v>
      </c>
      <c r="C2063" s="2" t="s">
        <v>1193</v>
      </c>
      <c r="D2063" s="2" t="s">
        <v>1194</v>
      </c>
      <c r="E2063" s="2" t="s">
        <v>26</v>
      </c>
      <c r="F2063" s="2" t="s">
        <v>7</v>
      </c>
      <c r="G2063" s="4">
        <v>43672</v>
      </c>
      <c r="H2063" s="2">
        <v>765000</v>
      </c>
      <c r="I2063" s="2">
        <v>24094.591899999999</v>
      </c>
    </row>
    <row r="2064" spans="1:9" x14ac:dyDescent="0.25">
      <c r="A2064" s="2" t="s">
        <v>9134</v>
      </c>
      <c r="B2064" s="2" t="s">
        <v>9132</v>
      </c>
      <c r="C2064" s="2" t="s">
        <v>9137</v>
      </c>
      <c r="D2064" s="2" t="s">
        <v>9138</v>
      </c>
      <c r="E2064" s="2" t="s">
        <v>26</v>
      </c>
      <c r="F2064" s="2" t="s">
        <v>7</v>
      </c>
      <c r="G2064" s="4">
        <v>43704</v>
      </c>
      <c r="H2064" s="2">
        <v>2315000</v>
      </c>
      <c r="I2064" s="2">
        <v>140206.2163</v>
      </c>
    </row>
    <row r="2065" spans="1:9" x14ac:dyDescent="0.25">
      <c r="A2065" s="2" t="s">
        <v>1433</v>
      </c>
      <c r="B2065" s="2" t="s">
        <v>1432</v>
      </c>
      <c r="C2065" s="2" t="s">
        <v>1434</v>
      </c>
      <c r="D2065" s="2" t="s">
        <v>1435</v>
      </c>
      <c r="E2065" s="2" t="s">
        <v>26</v>
      </c>
      <c r="F2065" s="2" t="s">
        <v>7</v>
      </c>
      <c r="G2065" s="4">
        <v>43704</v>
      </c>
      <c r="H2065" s="2">
        <v>2383300</v>
      </c>
      <c r="I2065" s="2">
        <v>203427.01019999999</v>
      </c>
    </row>
    <row r="2066" spans="1:9" x14ac:dyDescent="0.25">
      <c r="A2066" s="2" t="s">
        <v>9133</v>
      </c>
      <c r="B2066" s="2" t="s">
        <v>9131</v>
      </c>
      <c r="C2066" s="2" t="s">
        <v>9135</v>
      </c>
      <c r="D2066" s="2" t="s">
        <v>9136</v>
      </c>
      <c r="E2066" s="2" t="s">
        <v>26</v>
      </c>
      <c r="F2066" s="2" t="s">
        <v>7</v>
      </c>
      <c r="G2066" s="4">
        <v>43704</v>
      </c>
      <c r="H2066" s="2">
        <v>1069225.2</v>
      </c>
      <c r="I2066" s="2">
        <v>66517.970499999996</v>
      </c>
    </row>
    <row r="2067" spans="1:9" x14ac:dyDescent="0.25">
      <c r="A2067" s="2" t="s">
        <v>10845</v>
      </c>
      <c r="B2067" s="2" t="s">
        <v>10842</v>
      </c>
      <c r="C2067" s="2" t="s">
        <v>10849</v>
      </c>
      <c r="D2067" s="2" t="s">
        <v>10850</v>
      </c>
      <c r="E2067" s="2" t="s">
        <v>26</v>
      </c>
      <c r="F2067" s="2" t="s">
        <v>7</v>
      </c>
      <c r="G2067" s="4">
        <v>43650</v>
      </c>
      <c r="H2067" s="2">
        <v>1138000</v>
      </c>
      <c r="I2067" s="2">
        <v>66438.650399999999</v>
      </c>
    </row>
    <row r="2068" spans="1:9" x14ac:dyDescent="0.25">
      <c r="A2068" s="2" t="s">
        <v>57</v>
      </c>
      <c r="B2068" s="2" t="s">
        <v>56</v>
      </c>
      <c r="C2068" s="2" t="s">
        <v>58</v>
      </c>
      <c r="D2068" s="2" t="s">
        <v>59</v>
      </c>
      <c r="E2068" s="2" t="s">
        <v>26</v>
      </c>
      <c r="F2068" s="2" t="s">
        <v>7</v>
      </c>
      <c r="G2068" s="4">
        <v>43697</v>
      </c>
      <c r="H2068" s="2">
        <v>973160</v>
      </c>
      <c r="I2068" s="2">
        <v>67086.737399999998</v>
      </c>
    </row>
    <row r="2069" spans="1:9" x14ac:dyDescent="0.25">
      <c r="A2069" s="2" t="s">
        <v>89</v>
      </c>
      <c r="B2069" s="2" t="s">
        <v>88</v>
      </c>
      <c r="C2069" s="2" t="s">
        <v>90</v>
      </c>
      <c r="D2069" s="2" t="s">
        <v>91</v>
      </c>
      <c r="E2069" s="2" t="s">
        <v>26</v>
      </c>
      <c r="F2069" s="2" t="s">
        <v>7</v>
      </c>
      <c r="G2069" s="4">
        <v>43621</v>
      </c>
      <c r="H2069" s="2">
        <v>6500000</v>
      </c>
      <c r="I2069" s="2">
        <v>650683.39800000004</v>
      </c>
    </row>
    <row r="2070" spans="1:9" x14ac:dyDescent="0.25">
      <c r="A2070" s="2" t="s">
        <v>8619</v>
      </c>
      <c r="B2070" s="2" t="s">
        <v>8618</v>
      </c>
      <c r="C2070" s="2" t="s">
        <v>8620</v>
      </c>
      <c r="D2070" s="2" t="s">
        <v>8621</v>
      </c>
      <c r="E2070" s="2" t="s">
        <v>26</v>
      </c>
      <c r="F2070" s="2" t="s">
        <v>7</v>
      </c>
      <c r="G2070" s="4">
        <v>43634</v>
      </c>
      <c r="H2070" s="2">
        <v>234416</v>
      </c>
      <c r="I2070" s="2">
        <v>14721.4144</v>
      </c>
    </row>
    <row r="2071" spans="1:9" x14ac:dyDescent="0.25">
      <c r="A2071" s="2" t="s">
        <v>5776</v>
      </c>
      <c r="B2071" s="2" t="s">
        <v>5774</v>
      </c>
      <c r="C2071" s="2" t="s">
        <v>5728</v>
      </c>
      <c r="D2071" s="2" t="s">
        <v>5729</v>
      </c>
      <c r="E2071" s="2" t="s">
        <v>26</v>
      </c>
      <c r="F2071" s="2" t="s">
        <v>7</v>
      </c>
      <c r="G2071" s="4">
        <v>43698</v>
      </c>
      <c r="H2071" s="2">
        <v>400000</v>
      </c>
      <c r="I2071" s="2">
        <v>20949.560000000001</v>
      </c>
    </row>
    <row r="2072" spans="1:9" x14ac:dyDescent="0.25">
      <c r="A2072" s="2" t="s">
        <v>7462</v>
      </c>
      <c r="B2072" s="2" t="s">
        <v>7461</v>
      </c>
      <c r="C2072" s="2" t="s">
        <v>7429</v>
      </c>
      <c r="D2072" s="2" t="s">
        <v>7430</v>
      </c>
      <c r="E2072" s="2" t="s">
        <v>26</v>
      </c>
      <c r="F2072" s="2" t="s">
        <v>7</v>
      </c>
      <c r="G2072" s="4">
        <v>43712</v>
      </c>
      <c r="H2072" s="2">
        <v>999000</v>
      </c>
      <c r="I2072" s="2">
        <v>36560.510699999999</v>
      </c>
    </row>
    <row r="2073" spans="1:9" x14ac:dyDescent="0.25">
      <c r="A2073" s="2" t="s">
        <v>2599</v>
      </c>
      <c r="B2073" s="2" t="s">
        <v>2597</v>
      </c>
      <c r="C2073" s="2" t="s">
        <v>2600</v>
      </c>
      <c r="D2073" s="2" t="s">
        <v>2601</v>
      </c>
      <c r="E2073" s="2" t="s">
        <v>26</v>
      </c>
      <c r="F2073" s="2" t="s">
        <v>7</v>
      </c>
      <c r="G2073" s="4">
        <v>43707</v>
      </c>
      <c r="H2073" s="2">
        <v>1000000</v>
      </c>
      <c r="I2073" s="2">
        <v>132438.11869999999</v>
      </c>
    </row>
    <row r="2074" spans="1:9" x14ac:dyDescent="0.25">
      <c r="A2074" s="2" t="s">
        <v>6719</v>
      </c>
      <c r="B2074" s="2" t="s">
        <v>6718</v>
      </c>
      <c r="C2074" s="2" t="s">
        <v>6720</v>
      </c>
      <c r="D2074" s="2" t="s">
        <v>6721</v>
      </c>
      <c r="E2074" s="2" t="s">
        <v>26</v>
      </c>
      <c r="F2074" s="2" t="s">
        <v>7</v>
      </c>
      <c r="G2074" s="4">
        <v>43719</v>
      </c>
      <c r="H2074" s="2">
        <v>598950</v>
      </c>
      <c r="I2074" s="2">
        <v>31478.066299999999</v>
      </c>
    </row>
    <row r="2075" spans="1:9" x14ac:dyDescent="0.25">
      <c r="A2075" s="2" t="s">
        <v>3194</v>
      </c>
      <c r="B2075" s="2" t="s">
        <v>3191</v>
      </c>
      <c r="C2075" s="2" t="s">
        <v>3197</v>
      </c>
      <c r="D2075" s="2" t="s">
        <v>3198</v>
      </c>
      <c r="E2075" s="2" t="s">
        <v>26</v>
      </c>
      <c r="F2075" s="2" t="s">
        <v>7</v>
      </c>
      <c r="G2075" s="4">
        <v>43712</v>
      </c>
      <c r="H2075" s="2">
        <v>269000</v>
      </c>
      <c r="I2075" s="2">
        <v>9920.3927000000003</v>
      </c>
    </row>
    <row r="2076" spans="1:9" x14ac:dyDescent="0.25">
      <c r="A2076" s="2" t="s">
        <v>1752</v>
      </c>
      <c r="B2076" s="2" t="s">
        <v>1749</v>
      </c>
      <c r="C2076" s="2" t="s">
        <v>1696</v>
      </c>
      <c r="D2076" s="2" t="s">
        <v>1697</v>
      </c>
      <c r="E2076" s="2" t="s">
        <v>26</v>
      </c>
      <c r="F2076" s="2" t="s">
        <v>7</v>
      </c>
      <c r="G2076" s="4">
        <v>43763</v>
      </c>
      <c r="H2076" s="2">
        <v>3915000</v>
      </c>
      <c r="I2076" s="2">
        <v>439125.87089999998</v>
      </c>
    </row>
    <row r="2077" spans="1:9" x14ac:dyDescent="0.25">
      <c r="A2077" s="2" t="s">
        <v>7698</v>
      </c>
      <c r="B2077" s="2" t="s">
        <v>7696</v>
      </c>
      <c r="C2077" s="2" t="s">
        <v>7700</v>
      </c>
      <c r="D2077" s="2" t="s">
        <v>7701</v>
      </c>
      <c r="E2077" s="2" t="s">
        <v>26</v>
      </c>
      <c r="F2077" s="2" t="s">
        <v>7</v>
      </c>
      <c r="G2077" s="4">
        <v>43769</v>
      </c>
      <c r="H2077" s="2">
        <v>5922700</v>
      </c>
      <c r="I2077" s="2">
        <v>362804.875</v>
      </c>
    </row>
    <row r="2078" spans="1:9" x14ac:dyDescent="0.25">
      <c r="A2078" s="2" t="s">
        <v>7699</v>
      </c>
      <c r="B2078" s="2" t="s">
        <v>7697</v>
      </c>
      <c r="C2078" s="2" t="s">
        <v>7702</v>
      </c>
      <c r="D2078" s="2" t="s">
        <v>7703</v>
      </c>
      <c r="E2078" s="2" t="s">
        <v>26</v>
      </c>
      <c r="F2078" s="2" t="s">
        <v>7</v>
      </c>
      <c r="G2078" s="4">
        <v>43734</v>
      </c>
      <c r="H2078" s="2">
        <v>571500</v>
      </c>
      <c r="I2078" s="2">
        <v>35010.599800000004</v>
      </c>
    </row>
    <row r="2079" spans="1:9" x14ac:dyDescent="0.25">
      <c r="A2079" s="2" t="s">
        <v>2635</v>
      </c>
      <c r="B2079" s="2" t="s">
        <v>2634</v>
      </c>
      <c r="C2079" s="2" t="s">
        <v>2636</v>
      </c>
      <c r="D2079" s="2" t="s">
        <v>2637</v>
      </c>
      <c r="E2079" s="2" t="s">
        <v>26</v>
      </c>
      <c r="F2079" s="2" t="s">
        <v>7</v>
      </c>
      <c r="G2079" s="4">
        <v>43719</v>
      </c>
      <c r="H2079" s="2">
        <v>4399000</v>
      </c>
      <c r="I2079" s="2">
        <v>440243.8444</v>
      </c>
    </row>
    <row r="2080" spans="1:9" x14ac:dyDescent="0.25">
      <c r="A2080" s="2" t="s">
        <v>3551</v>
      </c>
      <c r="B2080" s="2" t="s">
        <v>3548</v>
      </c>
      <c r="C2080" s="2" t="s">
        <v>3556</v>
      </c>
      <c r="D2080" s="2" t="s">
        <v>3557</v>
      </c>
      <c r="E2080" s="2" t="s">
        <v>26</v>
      </c>
      <c r="F2080" s="2" t="s">
        <v>7</v>
      </c>
      <c r="G2080" s="4">
        <v>43733</v>
      </c>
      <c r="H2080" s="2">
        <v>1135250</v>
      </c>
      <c r="I2080" s="2">
        <v>125509.2687</v>
      </c>
    </row>
    <row r="2081" spans="1:9" x14ac:dyDescent="0.25">
      <c r="A2081" s="2" t="s">
        <v>4213</v>
      </c>
      <c r="B2081" s="2" t="s">
        <v>4210</v>
      </c>
      <c r="C2081" s="2" t="s">
        <v>4218</v>
      </c>
      <c r="D2081" s="2" t="s">
        <v>4219</v>
      </c>
      <c r="E2081" s="2" t="s">
        <v>26</v>
      </c>
      <c r="F2081" s="2" t="s">
        <v>7</v>
      </c>
      <c r="G2081" s="4">
        <v>43719</v>
      </c>
      <c r="H2081" s="2">
        <v>5125000</v>
      </c>
      <c r="I2081" s="2">
        <v>317668.06209999998</v>
      </c>
    </row>
    <row r="2082" spans="1:9" x14ac:dyDescent="0.25">
      <c r="A2082" s="2" t="s">
        <v>10041</v>
      </c>
      <c r="B2082" s="2" t="s">
        <v>10040</v>
      </c>
      <c r="C2082" s="2" t="s">
        <v>10042</v>
      </c>
      <c r="D2082" s="2" t="s">
        <v>10043</v>
      </c>
      <c r="E2082" s="2" t="s">
        <v>26</v>
      </c>
      <c r="F2082" s="2" t="s">
        <v>7</v>
      </c>
      <c r="G2082" s="4">
        <v>43657</v>
      </c>
      <c r="H2082" s="2">
        <v>2721874</v>
      </c>
      <c r="I2082" s="2">
        <v>158246.81330000001</v>
      </c>
    </row>
    <row r="2083" spans="1:9" x14ac:dyDescent="0.25">
      <c r="A2083" s="2" t="s">
        <v>11166</v>
      </c>
      <c r="B2083" s="2" t="s">
        <v>11165</v>
      </c>
      <c r="C2083" s="2" t="s">
        <v>11167</v>
      </c>
      <c r="D2083" s="2" t="s">
        <v>11168</v>
      </c>
      <c r="E2083" s="2" t="s">
        <v>26</v>
      </c>
      <c r="F2083" s="2" t="s">
        <v>7</v>
      </c>
      <c r="G2083" s="4">
        <v>43704</v>
      </c>
      <c r="H2083" s="2">
        <v>218700</v>
      </c>
      <c r="I2083" s="2">
        <v>7890.2124999999996</v>
      </c>
    </row>
    <row r="2084" spans="1:9" x14ac:dyDescent="0.25">
      <c r="A2084" s="2" t="s">
        <v>4151</v>
      </c>
      <c r="B2084" s="2" t="s">
        <v>4148</v>
      </c>
      <c r="C2084" s="2" t="s">
        <v>4156</v>
      </c>
      <c r="D2084" s="2" t="s">
        <v>4157</v>
      </c>
      <c r="E2084" s="2" t="s">
        <v>26</v>
      </c>
      <c r="F2084" s="2" t="s">
        <v>7</v>
      </c>
      <c r="G2084" s="4">
        <v>43788</v>
      </c>
      <c r="H2084" s="2">
        <v>2100000</v>
      </c>
      <c r="I2084" s="2">
        <v>172192.90539999999</v>
      </c>
    </row>
    <row r="2085" spans="1:9" x14ac:dyDescent="0.25">
      <c r="A2085" s="2" t="s">
        <v>780</v>
      </c>
      <c r="B2085" s="2" t="s">
        <v>778</v>
      </c>
      <c r="C2085" s="2" t="s">
        <v>781</v>
      </c>
      <c r="D2085" s="2" t="s">
        <v>782</v>
      </c>
      <c r="E2085" s="2" t="s">
        <v>26</v>
      </c>
      <c r="F2085" s="2" t="s">
        <v>7</v>
      </c>
      <c r="G2085" s="4">
        <v>43740</v>
      </c>
      <c r="H2085" s="2">
        <v>5120000</v>
      </c>
      <c r="I2085" s="2">
        <v>463337.25420000002</v>
      </c>
    </row>
    <row r="2086" spans="1:9" x14ac:dyDescent="0.25">
      <c r="A2086" s="2" t="s">
        <v>7275</v>
      </c>
      <c r="B2086" s="2" t="s">
        <v>7273</v>
      </c>
      <c r="C2086" s="2" t="s">
        <v>7278</v>
      </c>
      <c r="D2086" s="2" t="s">
        <v>7279</v>
      </c>
      <c r="E2086" s="2" t="s">
        <v>26</v>
      </c>
      <c r="F2086" s="2" t="s">
        <v>7</v>
      </c>
      <c r="G2086" s="4">
        <v>43669</v>
      </c>
      <c r="H2086" s="2">
        <v>360590</v>
      </c>
      <c r="I2086" s="2">
        <v>13247.196</v>
      </c>
    </row>
    <row r="2087" spans="1:9" x14ac:dyDescent="0.25">
      <c r="A2087" s="2" t="s">
        <v>3549</v>
      </c>
      <c r="B2087" s="2" t="s">
        <v>3546</v>
      </c>
      <c r="C2087" s="2" t="s">
        <v>3552</v>
      </c>
      <c r="D2087" s="2" t="s">
        <v>3553</v>
      </c>
      <c r="E2087" s="2" t="s">
        <v>26</v>
      </c>
      <c r="F2087" s="2" t="s">
        <v>7</v>
      </c>
      <c r="G2087" s="4">
        <v>43712</v>
      </c>
      <c r="H2087" s="2">
        <v>1100000</v>
      </c>
      <c r="I2087" s="2">
        <v>66663.315600000002</v>
      </c>
    </row>
    <row r="2088" spans="1:9" x14ac:dyDescent="0.25">
      <c r="A2088" s="2" t="s">
        <v>1356</v>
      </c>
      <c r="B2088" s="2" t="s">
        <v>1355</v>
      </c>
      <c r="C2088" s="2" t="s">
        <v>1357</v>
      </c>
      <c r="D2088" s="2" t="s">
        <v>1358</v>
      </c>
      <c r="E2088" s="2" t="s">
        <v>26</v>
      </c>
      <c r="F2088" s="2" t="s">
        <v>7</v>
      </c>
      <c r="G2088" s="4">
        <v>43707</v>
      </c>
      <c r="H2088" s="2">
        <v>1100000</v>
      </c>
      <c r="I2088" s="2">
        <v>39426.531999999999</v>
      </c>
    </row>
    <row r="2089" spans="1:9" x14ac:dyDescent="0.25">
      <c r="A2089" s="2" t="s">
        <v>2335</v>
      </c>
      <c r="B2089" s="2" t="s">
        <v>2333</v>
      </c>
      <c r="C2089" s="2" t="s">
        <v>2330</v>
      </c>
      <c r="D2089" s="2" t="s">
        <v>2331</v>
      </c>
      <c r="E2089" s="2" t="s">
        <v>26</v>
      </c>
      <c r="F2089" s="2" t="s">
        <v>7</v>
      </c>
      <c r="G2089" s="4">
        <v>43726</v>
      </c>
      <c r="H2089" s="2">
        <v>9520000</v>
      </c>
      <c r="I2089" s="2">
        <v>543262.44279999996</v>
      </c>
    </row>
    <row r="2090" spans="1:9" x14ac:dyDescent="0.25">
      <c r="A2090" s="2" t="s">
        <v>5961</v>
      </c>
      <c r="B2090" s="2" t="s">
        <v>5960</v>
      </c>
      <c r="C2090" s="2" t="s">
        <v>5934</v>
      </c>
      <c r="D2090" s="2" t="s">
        <v>5935</v>
      </c>
      <c r="E2090" s="2" t="s">
        <v>26</v>
      </c>
      <c r="F2090" s="2" t="s">
        <v>7</v>
      </c>
      <c r="G2090" s="4">
        <v>43712</v>
      </c>
      <c r="H2090" s="2">
        <v>5125000</v>
      </c>
      <c r="I2090" s="2">
        <v>327679.36259999999</v>
      </c>
    </row>
    <row r="2091" spans="1:9" x14ac:dyDescent="0.25">
      <c r="A2091" s="2" t="s">
        <v>5086</v>
      </c>
      <c r="B2091" s="2" t="s">
        <v>5082</v>
      </c>
      <c r="C2091" s="2" t="s">
        <v>5090</v>
      </c>
      <c r="D2091" s="2" t="s">
        <v>5091</v>
      </c>
      <c r="E2091" s="2" t="s">
        <v>26</v>
      </c>
      <c r="F2091" s="2" t="s">
        <v>7</v>
      </c>
      <c r="G2091" s="4">
        <v>43740</v>
      </c>
      <c r="H2091" s="2">
        <v>809100</v>
      </c>
      <c r="I2091" s="2">
        <v>53426.0147</v>
      </c>
    </row>
    <row r="2092" spans="1:9" x14ac:dyDescent="0.25">
      <c r="A2092" s="2" t="s">
        <v>1751</v>
      </c>
      <c r="B2092" s="2" t="s">
        <v>1748</v>
      </c>
      <c r="C2092" s="2" t="s">
        <v>1754</v>
      </c>
      <c r="D2092" s="2" t="s">
        <v>1755</v>
      </c>
      <c r="E2092" s="2" t="s">
        <v>26</v>
      </c>
      <c r="F2092" s="2" t="s">
        <v>7</v>
      </c>
      <c r="G2092" s="4">
        <v>43741</v>
      </c>
      <c r="H2092" s="2">
        <v>211000</v>
      </c>
      <c r="I2092" s="2">
        <v>23642.223000000002</v>
      </c>
    </row>
    <row r="2093" spans="1:9" x14ac:dyDescent="0.25">
      <c r="A2093" s="2" t="s">
        <v>6063</v>
      </c>
      <c r="B2093" s="2" t="s">
        <v>6062</v>
      </c>
      <c r="C2093" s="2" t="s">
        <v>6052</v>
      </c>
      <c r="D2093" s="2" t="s">
        <v>6053</v>
      </c>
      <c r="E2093" s="2" t="s">
        <v>26</v>
      </c>
      <c r="F2093" s="2" t="s">
        <v>591</v>
      </c>
      <c r="G2093" s="4">
        <v>43642</v>
      </c>
      <c r="H2093" s="2">
        <v>185856</v>
      </c>
    </row>
    <row r="2094" spans="1:9" x14ac:dyDescent="0.25">
      <c r="A2094" s="2" t="s">
        <v>8025</v>
      </c>
      <c r="B2094" s="2" t="s">
        <v>8024</v>
      </c>
      <c r="C2094" s="2" t="s">
        <v>8026</v>
      </c>
      <c r="D2094" s="2" t="s">
        <v>8027</v>
      </c>
      <c r="E2094" s="2" t="s">
        <v>26</v>
      </c>
      <c r="F2094" s="2" t="s">
        <v>7</v>
      </c>
      <c r="G2094" s="4">
        <v>43704</v>
      </c>
      <c r="H2094" s="2">
        <v>180000</v>
      </c>
      <c r="I2094" s="2">
        <v>10563.4231</v>
      </c>
    </row>
    <row r="2095" spans="1:9" x14ac:dyDescent="0.25">
      <c r="A2095" s="2" t="s">
        <v>603</v>
      </c>
      <c r="B2095" s="2" t="s">
        <v>602</v>
      </c>
      <c r="C2095" s="2" t="s">
        <v>604</v>
      </c>
      <c r="D2095" s="2" t="s">
        <v>605</v>
      </c>
      <c r="E2095" s="2" t="s">
        <v>26</v>
      </c>
      <c r="F2095" s="2" t="s">
        <v>7</v>
      </c>
      <c r="G2095" s="4">
        <v>43726</v>
      </c>
      <c r="H2095" s="2">
        <v>2785282</v>
      </c>
      <c r="I2095" s="2">
        <v>174511.6862</v>
      </c>
    </row>
    <row r="2096" spans="1:9" x14ac:dyDescent="0.25">
      <c r="A2096" s="2" t="s">
        <v>9102</v>
      </c>
      <c r="B2096" s="2" t="s">
        <v>9098</v>
      </c>
      <c r="C2096" s="2" t="s">
        <v>9109</v>
      </c>
      <c r="D2096" s="2" t="s">
        <v>9110</v>
      </c>
      <c r="E2096" s="2" t="s">
        <v>26</v>
      </c>
      <c r="F2096" s="2" t="s">
        <v>7</v>
      </c>
      <c r="G2096" s="4">
        <v>43713</v>
      </c>
      <c r="H2096" s="2">
        <v>1039069.72</v>
      </c>
      <c r="I2096" s="2">
        <v>55857.648000000001</v>
      </c>
    </row>
    <row r="2097" spans="1:9" x14ac:dyDescent="0.25">
      <c r="A2097" s="2" t="s">
        <v>5506</v>
      </c>
      <c r="B2097" s="2" t="s">
        <v>5503</v>
      </c>
      <c r="C2097" s="2" t="s">
        <v>5452</v>
      </c>
      <c r="D2097" s="2" t="s">
        <v>5453</v>
      </c>
      <c r="E2097" s="2" t="s">
        <v>26</v>
      </c>
      <c r="F2097" s="2" t="s">
        <v>7</v>
      </c>
      <c r="G2097" s="4">
        <v>43788</v>
      </c>
      <c r="H2097" s="2">
        <v>1271000</v>
      </c>
      <c r="I2097" s="2">
        <v>87624.321800000005</v>
      </c>
    </row>
    <row r="2098" spans="1:9" x14ac:dyDescent="0.25">
      <c r="A2098" s="2" t="s">
        <v>8177</v>
      </c>
      <c r="B2098" s="2" t="s">
        <v>8176</v>
      </c>
      <c r="C2098" s="2" t="s">
        <v>8178</v>
      </c>
      <c r="D2098" s="2" t="s">
        <v>8179</v>
      </c>
      <c r="E2098" s="2" t="s">
        <v>26</v>
      </c>
      <c r="F2098" s="2" t="s">
        <v>7</v>
      </c>
      <c r="G2098" s="4">
        <v>43704</v>
      </c>
      <c r="H2098" s="2">
        <v>914440</v>
      </c>
      <c r="I2098" s="2">
        <v>73991.109299999996</v>
      </c>
    </row>
    <row r="2099" spans="1:9" x14ac:dyDescent="0.25">
      <c r="A2099" s="2" t="s">
        <v>11440</v>
      </c>
      <c r="B2099" s="2" t="s">
        <v>11438</v>
      </c>
      <c r="C2099" s="2" t="s">
        <v>11394</v>
      </c>
      <c r="D2099" s="2" t="s">
        <v>11395</v>
      </c>
      <c r="E2099" s="2" t="s">
        <v>26</v>
      </c>
      <c r="F2099" s="2" t="s">
        <v>7</v>
      </c>
      <c r="G2099" s="4">
        <v>43704</v>
      </c>
      <c r="H2099" s="2">
        <v>928542</v>
      </c>
      <c r="I2099" s="2">
        <v>70970.429199999999</v>
      </c>
    </row>
    <row r="2100" spans="1:9" x14ac:dyDescent="0.25">
      <c r="A2100" s="2" t="s">
        <v>11441</v>
      </c>
      <c r="B2100" s="2" t="s">
        <v>11439</v>
      </c>
      <c r="C2100" s="2" t="s">
        <v>11442</v>
      </c>
      <c r="D2100" s="2" t="s">
        <v>11443</v>
      </c>
      <c r="E2100" s="2" t="s">
        <v>26</v>
      </c>
      <c r="F2100" s="2" t="s">
        <v>7</v>
      </c>
      <c r="G2100" s="4">
        <v>43770</v>
      </c>
      <c r="H2100" s="2">
        <v>870000</v>
      </c>
      <c r="I2100" s="2">
        <v>53534.958700000003</v>
      </c>
    </row>
    <row r="2101" spans="1:9" x14ac:dyDescent="0.25">
      <c r="A2101" s="2" t="s">
        <v>1753</v>
      </c>
      <c r="B2101" s="2" t="s">
        <v>1750</v>
      </c>
      <c r="C2101" s="2" t="s">
        <v>1754</v>
      </c>
      <c r="D2101" s="2" t="s">
        <v>1755</v>
      </c>
      <c r="E2101" s="2" t="s">
        <v>26</v>
      </c>
      <c r="F2101" s="2" t="s">
        <v>7</v>
      </c>
      <c r="G2101" s="4">
        <v>43741</v>
      </c>
      <c r="H2101" s="2">
        <v>427500</v>
      </c>
      <c r="I2101" s="2">
        <v>47903.453500000003</v>
      </c>
    </row>
    <row r="2102" spans="1:9" x14ac:dyDescent="0.25">
      <c r="A2102" s="2" t="s">
        <v>275</v>
      </c>
      <c r="B2102" s="2" t="s">
        <v>272</v>
      </c>
      <c r="C2102" s="2" t="s">
        <v>279</v>
      </c>
      <c r="D2102" s="2" t="s">
        <v>280</v>
      </c>
      <c r="E2102" s="2" t="s">
        <v>26</v>
      </c>
      <c r="F2102" s="2" t="s">
        <v>7</v>
      </c>
      <c r="G2102" s="4">
        <v>43635</v>
      </c>
      <c r="H2102" s="2">
        <v>1295910</v>
      </c>
      <c r="I2102" s="2">
        <v>62782.9611</v>
      </c>
    </row>
    <row r="2103" spans="1:9" x14ac:dyDescent="0.25">
      <c r="A2103" s="2" t="s">
        <v>2598</v>
      </c>
      <c r="B2103" s="2" t="s">
        <v>2596</v>
      </c>
      <c r="C2103" s="2" t="s">
        <v>1251</v>
      </c>
      <c r="D2103" s="2" t="s">
        <v>1252</v>
      </c>
      <c r="E2103" s="2" t="s">
        <v>26</v>
      </c>
      <c r="F2103" s="2" t="s">
        <v>7</v>
      </c>
      <c r="G2103" s="4">
        <v>43741</v>
      </c>
      <c r="H2103" s="2">
        <v>1980000</v>
      </c>
      <c r="I2103" s="2">
        <v>72331.361600000004</v>
      </c>
    </row>
    <row r="2104" spans="1:9" x14ac:dyDescent="0.25">
      <c r="A2104" s="2" t="s">
        <v>314</v>
      </c>
      <c r="B2104" s="2" t="s">
        <v>313</v>
      </c>
      <c r="C2104" s="2" t="s">
        <v>315</v>
      </c>
      <c r="D2104" s="2" t="s">
        <v>316</v>
      </c>
      <c r="E2104" s="2" t="s">
        <v>26</v>
      </c>
      <c r="F2104" s="2" t="s">
        <v>7</v>
      </c>
      <c r="G2104" s="4">
        <v>43706</v>
      </c>
      <c r="H2104" s="2">
        <v>990000</v>
      </c>
      <c r="I2104" s="2">
        <v>113121.52310000001</v>
      </c>
    </row>
    <row r="2105" spans="1:9" x14ac:dyDescent="0.25">
      <c r="A2105" s="2" t="s">
        <v>2529</v>
      </c>
      <c r="B2105" s="2" t="s">
        <v>2528</v>
      </c>
      <c r="C2105" s="2" t="s">
        <v>2530</v>
      </c>
      <c r="D2105" s="2" t="s">
        <v>2531</v>
      </c>
      <c r="E2105" s="2" t="s">
        <v>26</v>
      </c>
      <c r="F2105" s="2" t="s">
        <v>7</v>
      </c>
      <c r="G2105" s="4">
        <v>43727</v>
      </c>
      <c r="H2105" s="2">
        <v>1215000</v>
      </c>
      <c r="I2105" s="2">
        <v>72801.975900000005</v>
      </c>
    </row>
    <row r="2106" spans="1:9" x14ac:dyDescent="0.25">
      <c r="A2106" s="2" t="s">
        <v>10379</v>
      </c>
      <c r="B2106" s="2" t="s">
        <v>10376</v>
      </c>
      <c r="C2106" s="2" t="s">
        <v>10382</v>
      </c>
      <c r="D2106" s="2" t="s">
        <v>10383</v>
      </c>
      <c r="E2106" s="2" t="s">
        <v>26</v>
      </c>
      <c r="F2106" s="2" t="s">
        <v>7</v>
      </c>
      <c r="G2106" s="4">
        <v>43726</v>
      </c>
      <c r="H2106" s="2">
        <v>759315</v>
      </c>
      <c r="I2106" s="2">
        <v>44930.223299999998</v>
      </c>
    </row>
    <row r="2107" spans="1:9" x14ac:dyDescent="0.25">
      <c r="A2107" s="2" t="s">
        <v>10380</v>
      </c>
      <c r="B2107" s="2" t="s">
        <v>10377</v>
      </c>
      <c r="C2107" s="2" t="s">
        <v>10382</v>
      </c>
      <c r="D2107" s="2" t="s">
        <v>10383</v>
      </c>
      <c r="E2107" s="2" t="s">
        <v>26</v>
      </c>
      <c r="F2107" s="2" t="s">
        <v>7</v>
      </c>
      <c r="G2107" s="4">
        <v>43726</v>
      </c>
      <c r="H2107" s="2">
        <v>278976</v>
      </c>
      <c r="I2107" s="2">
        <v>16505.907299999999</v>
      </c>
    </row>
    <row r="2108" spans="1:9" x14ac:dyDescent="0.25">
      <c r="A2108" s="2" t="s">
        <v>5505</v>
      </c>
      <c r="B2108" s="2" t="s">
        <v>5502</v>
      </c>
      <c r="C2108" s="2" t="s">
        <v>5508</v>
      </c>
      <c r="D2108" s="2" t="s">
        <v>5509</v>
      </c>
      <c r="E2108" s="2" t="s">
        <v>26</v>
      </c>
      <c r="F2108" s="2" t="s">
        <v>7</v>
      </c>
      <c r="G2108" s="4">
        <v>43706</v>
      </c>
      <c r="H2108" s="2">
        <v>4027736</v>
      </c>
      <c r="I2108" s="2">
        <v>341902.9841</v>
      </c>
    </row>
    <row r="2109" spans="1:9" x14ac:dyDescent="0.25">
      <c r="A2109" s="2" t="s">
        <v>2334</v>
      </c>
      <c r="B2109" s="2" t="s">
        <v>2332</v>
      </c>
      <c r="C2109" s="2" t="s">
        <v>2314</v>
      </c>
      <c r="D2109" s="2" t="s">
        <v>2315</v>
      </c>
      <c r="E2109" s="2" t="s">
        <v>26</v>
      </c>
      <c r="F2109" s="2" t="s">
        <v>7</v>
      </c>
      <c r="G2109" s="4">
        <v>43752</v>
      </c>
      <c r="H2109" s="2">
        <v>736440</v>
      </c>
      <c r="I2109" s="2">
        <v>46765.608099999998</v>
      </c>
    </row>
    <row r="2110" spans="1:9" x14ac:dyDescent="0.25">
      <c r="A2110" s="2" t="s">
        <v>2927</v>
      </c>
      <c r="B2110" s="2" t="s">
        <v>2926</v>
      </c>
      <c r="C2110" s="2" t="s">
        <v>2782</v>
      </c>
      <c r="D2110" s="2" t="s">
        <v>2783</v>
      </c>
      <c r="E2110" s="2" t="s">
        <v>26</v>
      </c>
      <c r="F2110" s="2" t="s">
        <v>7</v>
      </c>
      <c r="G2110" s="4">
        <v>43636</v>
      </c>
      <c r="H2110" s="2">
        <v>660000</v>
      </c>
      <c r="I2110" s="2">
        <v>38844.858899999999</v>
      </c>
    </row>
    <row r="2111" spans="1:9" x14ac:dyDescent="0.25">
      <c r="A2111" s="2" t="s">
        <v>11562</v>
      </c>
      <c r="B2111" s="2" t="s">
        <v>11561</v>
      </c>
      <c r="C2111" s="2" t="s">
        <v>11563</v>
      </c>
      <c r="D2111" s="2" t="s">
        <v>11564</v>
      </c>
      <c r="E2111" s="2" t="s">
        <v>26</v>
      </c>
      <c r="F2111" s="2" t="s">
        <v>7</v>
      </c>
      <c r="G2111" s="4">
        <v>43752</v>
      </c>
      <c r="H2111" s="2">
        <v>474525</v>
      </c>
      <c r="I2111" s="2">
        <v>37006.636700000003</v>
      </c>
    </row>
    <row r="2112" spans="1:9" x14ac:dyDescent="0.25">
      <c r="A2112" s="2" t="s">
        <v>4807</v>
      </c>
      <c r="B2112" s="2" t="s">
        <v>4805</v>
      </c>
      <c r="C2112" s="2" t="s">
        <v>4752</v>
      </c>
      <c r="D2112" s="2" t="s">
        <v>4753</v>
      </c>
      <c r="E2112" s="2" t="s">
        <v>26</v>
      </c>
      <c r="F2112" s="2" t="s">
        <v>7</v>
      </c>
      <c r="G2112" s="4">
        <v>43763</v>
      </c>
      <c r="H2112" s="2">
        <v>957149</v>
      </c>
      <c r="I2112" s="2">
        <v>58253.304400000001</v>
      </c>
    </row>
    <row r="2113" spans="1:9" x14ac:dyDescent="0.25">
      <c r="A2113" s="2" t="s">
        <v>10381</v>
      </c>
      <c r="B2113" s="2" t="s">
        <v>10378</v>
      </c>
      <c r="C2113" s="2" t="s">
        <v>10351</v>
      </c>
      <c r="D2113" s="2" t="s">
        <v>10352</v>
      </c>
      <c r="E2113" s="2" t="s">
        <v>26</v>
      </c>
      <c r="F2113" s="2" t="s">
        <v>7</v>
      </c>
      <c r="G2113" s="4">
        <v>43672</v>
      </c>
      <c r="H2113" s="2">
        <v>1000000</v>
      </c>
      <c r="I2113" s="2">
        <v>84248.918999999994</v>
      </c>
    </row>
    <row r="2114" spans="1:9" x14ac:dyDescent="0.25">
      <c r="A2114" s="2" t="s">
        <v>5820</v>
      </c>
      <c r="B2114" s="2" t="s">
        <v>5818</v>
      </c>
      <c r="C2114" s="2" t="s">
        <v>5794</v>
      </c>
      <c r="D2114" s="2" t="s">
        <v>5795</v>
      </c>
      <c r="E2114" s="2" t="s">
        <v>26</v>
      </c>
      <c r="F2114" s="2" t="s">
        <v>7</v>
      </c>
      <c r="G2114" s="4">
        <v>43704</v>
      </c>
      <c r="H2114" s="2">
        <v>1525000</v>
      </c>
      <c r="I2114" s="2">
        <v>171624.7844</v>
      </c>
    </row>
    <row r="2115" spans="1:9" x14ac:dyDescent="0.25">
      <c r="A2115" s="2" t="s">
        <v>5821</v>
      </c>
      <c r="B2115" s="2" t="s">
        <v>5819</v>
      </c>
      <c r="C2115" s="2" t="s">
        <v>5794</v>
      </c>
      <c r="D2115" s="2" t="s">
        <v>5795</v>
      </c>
      <c r="E2115" s="2" t="s">
        <v>26</v>
      </c>
      <c r="F2115" s="2" t="s">
        <v>7</v>
      </c>
      <c r="G2115" s="4">
        <v>43704</v>
      </c>
      <c r="H2115" s="2">
        <v>4350000</v>
      </c>
      <c r="I2115" s="2">
        <v>406345.35479999997</v>
      </c>
    </row>
    <row r="2116" spans="1:9" x14ac:dyDescent="0.25">
      <c r="A2116" s="2" t="s">
        <v>5281</v>
      </c>
      <c r="B2116" s="2" t="s">
        <v>5280</v>
      </c>
      <c r="C2116" s="2" t="s">
        <v>5282</v>
      </c>
      <c r="D2116" s="2" t="s">
        <v>5283</v>
      </c>
      <c r="E2116" s="2" t="s">
        <v>26</v>
      </c>
      <c r="F2116" s="2" t="s">
        <v>7</v>
      </c>
      <c r="G2116" s="4">
        <v>43704</v>
      </c>
      <c r="H2116" s="2">
        <v>895000</v>
      </c>
      <c r="I2116" s="2">
        <v>78360.2307</v>
      </c>
    </row>
    <row r="2117" spans="1:9" x14ac:dyDescent="0.25">
      <c r="A2117" s="2" t="s">
        <v>276</v>
      </c>
      <c r="B2117" s="2" t="s">
        <v>273</v>
      </c>
      <c r="C2117" s="2" t="s">
        <v>281</v>
      </c>
      <c r="D2117" s="2" t="s">
        <v>282</v>
      </c>
      <c r="E2117" s="2" t="s">
        <v>26</v>
      </c>
      <c r="F2117" s="2" t="s">
        <v>7</v>
      </c>
      <c r="G2117" s="4">
        <v>43642</v>
      </c>
      <c r="H2117" s="2">
        <v>497400</v>
      </c>
      <c r="I2117" s="2">
        <v>291557.29379999998</v>
      </c>
    </row>
    <row r="2118" spans="1:9" x14ac:dyDescent="0.25">
      <c r="A2118" s="2" t="s">
        <v>11046</v>
      </c>
      <c r="B2118" s="2" t="s">
        <v>11045</v>
      </c>
      <c r="C2118" s="2" t="s">
        <v>11047</v>
      </c>
      <c r="D2118" s="2" t="s">
        <v>11048</v>
      </c>
      <c r="E2118" s="2" t="s">
        <v>26</v>
      </c>
      <c r="F2118" s="2" t="s">
        <v>7</v>
      </c>
      <c r="G2118" s="4">
        <v>43712</v>
      </c>
      <c r="H2118" s="2">
        <v>2949000</v>
      </c>
      <c r="I2118" s="2">
        <v>210892.31270000001</v>
      </c>
    </row>
    <row r="2119" spans="1:9" x14ac:dyDescent="0.25">
      <c r="A2119" s="2" t="s">
        <v>6649</v>
      </c>
      <c r="B2119" s="2" t="s">
        <v>6648</v>
      </c>
      <c r="C2119" s="2" t="s">
        <v>6650</v>
      </c>
      <c r="D2119" s="2" t="s">
        <v>6651</v>
      </c>
      <c r="E2119" s="2" t="s">
        <v>26</v>
      </c>
      <c r="F2119" s="2" t="s">
        <v>7</v>
      </c>
      <c r="G2119" s="4">
        <v>43732</v>
      </c>
      <c r="H2119" s="2">
        <v>4905650</v>
      </c>
      <c r="I2119" s="2">
        <v>287186.89769999997</v>
      </c>
    </row>
    <row r="2120" spans="1:9" x14ac:dyDescent="0.25">
      <c r="A2120" s="2" t="s">
        <v>1570</v>
      </c>
      <c r="B2120" s="2" t="s">
        <v>1567</v>
      </c>
      <c r="C2120" s="2" t="s">
        <v>1572</v>
      </c>
      <c r="D2120" s="2" t="s">
        <v>1573</v>
      </c>
      <c r="E2120" s="2" t="s">
        <v>26</v>
      </c>
      <c r="F2120" s="2" t="s">
        <v>7</v>
      </c>
      <c r="G2120" s="4">
        <v>43746</v>
      </c>
      <c r="H2120" s="2">
        <v>4310000</v>
      </c>
      <c r="I2120" s="2">
        <v>372527.67790000001</v>
      </c>
    </row>
    <row r="2121" spans="1:9" x14ac:dyDescent="0.25">
      <c r="A2121" s="2" t="s">
        <v>1569</v>
      </c>
      <c r="B2121" s="2" t="s">
        <v>1566</v>
      </c>
      <c r="C2121" s="2" t="s">
        <v>1572</v>
      </c>
      <c r="D2121" s="2" t="s">
        <v>1573</v>
      </c>
      <c r="E2121" s="2" t="s">
        <v>26</v>
      </c>
      <c r="F2121" s="2" t="s">
        <v>7</v>
      </c>
      <c r="G2121" s="4">
        <v>43746</v>
      </c>
      <c r="H2121" s="2">
        <v>325000</v>
      </c>
      <c r="I2121" s="2">
        <v>27579.022300000001</v>
      </c>
    </row>
    <row r="2122" spans="1:9" x14ac:dyDescent="0.25">
      <c r="A2122" s="2" t="s">
        <v>1571</v>
      </c>
      <c r="B2122" s="2" t="s">
        <v>1568</v>
      </c>
      <c r="C2122" s="2" t="s">
        <v>1572</v>
      </c>
      <c r="D2122" s="2" t="s">
        <v>1573</v>
      </c>
      <c r="E2122" s="2" t="s">
        <v>26</v>
      </c>
      <c r="F2122" s="2" t="s">
        <v>7</v>
      </c>
      <c r="G2122" s="4">
        <v>43746</v>
      </c>
      <c r="H2122" s="2">
        <v>1126536</v>
      </c>
      <c r="I2122" s="2">
        <v>95595.593999999997</v>
      </c>
    </row>
    <row r="2123" spans="1:9" x14ac:dyDescent="0.25">
      <c r="A2123" s="2" t="s">
        <v>984</v>
      </c>
      <c r="B2123" s="2" t="s">
        <v>983</v>
      </c>
      <c r="C2123" s="2" t="s">
        <v>985</v>
      </c>
      <c r="D2123" s="2" t="s">
        <v>986</v>
      </c>
      <c r="E2123" s="2" t="s">
        <v>26</v>
      </c>
      <c r="F2123" s="2" t="s">
        <v>7</v>
      </c>
      <c r="G2123" s="4">
        <v>43707</v>
      </c>
      <c r="H2123" s="2">
        <v>2349000</v>
      </c>
      <c r="I2123" s="2">
        <v>272487.21850000002</v>
      </c>
    </row>
    <row r="2124" spans="1:9" x14ac:dyDescent="0.25">
      <c r="A2124" s="2" t="s">
        <v>10196</v>
      </c>
      <c r="B2124" s="2" t="s">
        <v>10194</v>
      </c>
      <c r="C2124" s="2" t="s">
        <v>10128</v>
      </c>
      <c r="D2124" s="2" t="s">
        <v>10129</v>
      </c>
      <c r="E2124" s="2" t="s">
        <v>26</v>
      </c>
      <c r="F2124" s="2" t="s">
        <v>7</v>
      </c>
      <c r="G2124" s="4">
        <v>43734</v>
      </c>
      <c r="H2124" s="2">
        <v>1178000</v>
      </c>
      <c r="I2124" s="2">
        <v>71726.415299999993</v>
      </c>
    </row>
    <row r="2125" spans="1:9" x14ac:dyDescent="0.25">
      <c r="A2125" s="2" t="s">
        <v>11278</v>
      </c>
      <c r="B2125" s="2" t="s">
        <v>11277</v>
      </c>
      <c r="C2125" s="2" t="s">
        <v>11279</v>
      </c>
      <c r="D2125" s="2" t="s">
        <v>11280</v>
      </c>
      <c r="E2125" s="2" t="s">
        <v>26</v>
      </c>
      <c r="F2125" s="2" t="s">
        <v>7</v>
      </c>
      <c r="G2125" s="4">
        <v>43718</v>
      </c>
      <c r="H2125" s="2">
        <v>5612022</v>
      </c>
      <c r="I2125" s="2">
        <v>336732.16609999997</v>
      </c>
    </row>
    <row r="2126" spans="1:9" x14ac:dyDescent="0.25">
      <c r="A2126" s="2" t="s">
        <v>9850</v>
      </c>
      <c r="B2126" s="2" t="s">
        <v>9847</v>
      </c>
      <c r="C2126" s="2" t="s">
        <v>9852</v>
      </c>
      <c r="D2126" s="2" t="s">
        <v>9853</v>
      </c>
      <c r="E2126" s="2" t="s">
        <v>26</v>
      </c>
      <c r="F2126" s="2" t="s">
        <v>7</v>
      </c>
      <c r="G2126" s="4">
        <v>43712</v>
      </c>
      <c r="H2126" s="2">
        <v>2679300</v>
      </c>
      <c r="I2126" s="2">
        <v>163011.14600000001</v>
      </c>
    </row>
    <row r="2127" spans="1:9" x14ac:dyDescent="0.25">
      <c r="A2127" s="2" t="s">
        <v>9851</v>
      </c>
      <c r="B2127" s="2" t="s">
        <v>9848</v>
      </c>
      <c r="C2127" s="2" t="s">
        <v>9852</v>
      </c>
      <c r="D2127" s="2" t="s">
        <v>9853</v>
      </c>
      <c r="E2127" s="2" t="s">
        <v>26</v>
      </c>
      <c r="F2127" s="2" t="s">
        <v>7</v>
      </c>
      <c r="G2127" s="4">
        <v>43712</v>
      </c>
      <c r="H2127" s="2">
        <v>1545000</v>
      </c>
      <c r="I2127" s="2">
        <v>97061.418999999994</v>
      </c>
    </row>
    <row r="2128" spans="1:9" x14ac:dyDescent="0.25">
      <c r="A2128" s="2" t="s">
        <v>9849</v>
      </c>
      <c r="B2128" s="2" t="s">
        <v>9846</v>
      </c>
      <c r="C2128" s="2" t="s">
        <v>9852</v>
      </c>
      <c r="D2128" s="2" t="s">
        <v>9853</v>
      </c>
      <c r="E2128" s="2" t="s">
        <v>26</v>
      </c>
      <c r="F2128" s="2" t="s">
        <v>7</v>
      </c>
      <c r="G2128" s="4">
        <v>43712</v>
      </c>
      <c r="H2128" s="2">
        <v>2533500</v>
      </c>
      <c r="I2128" s="2">
        <v>178365.71359999999</v>
      </c>
    </row>
    <row r="2129" spans="1:9" x14ac:dyDescent="0.25">
      <c r="A2129" s="2" t="s">
        <v>1042</v>
      </c>
      <c r="B2129" s="2" t="s">
        <v>1041</v>
      </c>
      <c r="C2129" s="2" t="s">
        <v>1043</v>
      </c>
      <c r="D2129" s="2" t="s">
        <v>1044</v>
      </c>
      <c r="E2129" s="2" t="s">
        <v>26</v>
      </c>
      <c r="F2129" s="2" t="s">
        <v>7</v>
      </c>
      <c r="G2129" s="4">
        <v>43704</v>
      </c>
      <c r="H2129" s="2">
        <v>1223000</v>
      </c>
      <c r="I2129" s="2">
        <v>70525.863599999997</v>
      </c>
    </row>
    <row r="2130" spans="1:9" x14ac:dyDescent="0.25">
      <c r="A2130" s="2" t="s">
        <v>3589</v>
      </c>
      <c r="B2130" s="2" t="s">
        <v>3588</v>
      </c>
      <c r="C2130" s="2" t="s">
        <v>3590</v>
      </c>
      <c r="D2130" s="2" t="s">
        <v>3591</v>
      </c>
      <c r="E2130" s="2" t="s">
        <v>26</v>
      </c>
      <c r="F2130" s="2" t="s">
        <v>7</v>
      </c>
      <c r="G2130" s="4">
        <v>43712</v>
      </c>
      <c r="H2130" s="2">
        <v>3548000</v>
      </c>
      <c r="I2130" s="2">
        <v>288047.76799999998</v>
      </c>
    </row>
    <row r="2131" spans="1:9" x14ac:dyDescent="0.25">
      <c r="A2131" s="2" t="s">
        <v>4039</v>
      </c>
      <c r="B2131" s="2" t="s">
        <v>4038</v>
      </c>
      <c r="C2131" s="2" t="s">
        <v>4040</v>
      </c>
      <c r="D2131" s="2" t="s">
        <v>4041</v>
      </c>
      <c r="E2131" s="2" t="s">
        <v>26</v>
      </c>
      <c r="F2131" s="2" t="s">
        <v>7</v>
      </c>
      <c r="G2131" s="4">
        <v>43733</v>
      </c>
      <c r="H2131" s="2">
        <v>995000</v>
      </c>
      <c r="I2131" s="2">
        <v>51599.81</v>
      </c>
    </row>
    <row r="2132" spans="1:9" x14ac:dyDescent="0.25">
      <c r="A2132" s="2" t="s">
        <v>5991</v>
      </c>
      <c r="B2132" s="2" t="s">
        <v>5989</v>
      </c>
      <c r="C2132" s="2" t="s">
        <v>5994</v>
      </c>
      <c r="D2132" s="2" t="s">
        <v>5995</v>
      </c>
      <c r="E2132" s="2" t="s">
        <v>26</v>
      </c>
      <c r="F2132" s="2" t="s">
        <v>7</v>
      </c>
      <c r="G2132" s="4">
        <v>43706</v>
      </c>
      <c r="H2132" s="2">
        <v>1576000</v>
      </c>
      <c r="I2132" s="2">
        <v>159785.8407</v>
      </c>
    </row>
    <row r="2133" spans="1:9" x14ac:dyDescent="0.25">
      <c r="A2133" s="2" t="s">
        <v>1401</v>
      </c>
      <c r="B2133" s="2" t="s">
        <v>1400</v>
      </c>
      <c r="C2133" s="2" t="s">
        <v>1402</v>
      </c>
      <c r="D2133" s="2" t="s">
        <v>1403</v>
      </c>
      <c r="E2133" s="2" t="s">
        <v>26</v>
      </c>
      <c r="F2133" s="2" t="s">
        <v>7</v>
      </c>
      <c r="G2133" s="4">
        <v>43706</v>
      </c>
      <c r="H2133" s="2">
        <v>950000</v>
      </c>
      <c r="I2133" s="2">
        <v>70211.649999999994</v>
      </c>
    </row>
    <row r="2134" spans="1:9" x14ac:dyDescent="0.25">
      <c r="A2134" s="2" t="s">
        <v>5990</v>
      </c>
      <c r="B2134" s="2" t="s">
        <v>5988</v>
      </c>
      <c r="C2134" s="2" t="s">
        <v>5992</v>
      </c>
      <c r="D2134" s="2" t="s">
        <v>5993</v>
      </c>
      <c r="E2134" s="2" t="s">
        <v>26</v>
      </c>
      <c r="F2134" s="2" t="s">
        <v>7</v>
      </c>
      <c r="G2134" s="4">
        <v>43706</v>
      </c>
      <c r="H2134" s="2">
        <v>1233000</v>
      </c>
      <c r="I2134" s="2">
        <v>129414.70510000001</v>
      </c>
    </row>
    <row r="2135" spans="1:9" x14ac:dyDescent="0.25">
      <c r="A2135" s="2" t="s">
        <v>10449</v>
      </c>
      <c r="B2135" s="2" t="s">
        <v>10448</v>
      </c>
      <c r="C2135" s="2" t="s">
        <v>10450</v>
      </c>
      <c r="D2135" s="2" t="s">
        <v>10451</v>
      </c>
      <c r="E2135" s="2" t="s">
        <v>26</v>
      </c>
      <c r="F2135" s="2" t="s">
        <v>7</v>
      </c>
      <c r="G2135" s="4">
        <v>43741</v>
      </c>
      <c r="H2135" s="2">
        <v>243000</v>
      </c>
      <c r="I2135" s="2">
        <v>19114.474300000002</v>
      </c>
    </row>
    <row r="2136" spans="1:9" x14ac:dyDescent="0.25">
      <c r="A2136" s="2" t="s">
        <v>7147</v>
      </c>
      <c r="B2136" s="2" t="s">
        <v>7145</v>
      </c>
      <c r="C2136" s="2" t="s">
        <v>7150</v>
      </c>
      <c r="D2136" s="2" t="s">
        <v>7151</v>
      </c>
      <c r="E2136" s="2" t="s">
        <v>26</v>
      </c>
      <c r="F2136" s="2" t="s">
        <v>7</v>
      </c>
      <c r="G2136" s="4">
        <v>43741</v>
      </c>
      <c r="H2136" s="2">
        <v>5130000</v>
      </c>
      <c r="I2136" s="2">
        <v>205064.9461</v>
      </c>
    </row>
    <row r="2137" spans="1:9" x14ac:dyDescent="0.25">
      <c r="A2137" s="2" t="s">
        <v>9969</v>
      </c>
      <c r="B2137" s="2" t="s">
        <v>9968</v>
      </c>
      <c r="C2137" s="2" t="s">
        <v>9810</v>
      </c>
      <c r="D2137" s="2" t="s">
        <v>9811</v>
      </c>
      <c r="E2137" s="2" t="s">
        <v>26</v>
      </c>
      <c r="F2137" s="2" t="s">
        <v>7</v>
      </c>
      <c r="G2137" s="4">
        <v>43732</v>
      </c>
      <c r="H2137" s="2">
        <v>380000</v>
      </c>
      <c r="I2137" s="2">
        <v>38836.8825</v>
      </c>
    </row>
    <row r="2138" spans="1:9" x14ac:dyDescent="0.25">
      <c r="A2138" s="2" t="s">
        <v>530</v>
      </c>
      <c r="B2138" s="2" t="s">
        <v>529</v>
      </c>
      <c r="C2138" s="2" t="s">
        <v>531</v>
      </c>
      <c r="D2138" s="2" t="s">
        <v>532</v>
      </c>
      <c r="E2138" s="2" t="s">
        <v>26</v>
      </c>
      <c r="F2138" s="2" t="s">
        <v>7</v>
      </c>
      <c r="G2138" s="4">
        <v>43726</v>
      </c>
      <c r="H2138" s="2">
        <v>5129750</v>
      </c>
      <c r="I2138" s="2">
        <v>308863.77710000001</v>
      </c>
    </row>
    <row r="2139" spans="1:9" x14ac:dyDescent="0.25">
      <c r="A2139" s="2" t="s">
        <v>1579</v>
      </c>
      <c r="B2139" s="2" t="s">
        <v>1578</v>
      </c>
      <c r="C2139" s="2" t="s">
        <v>1576</v>
      </c>
      <c r="D2139" s="2" t="s">
        <v>1577</v>
      </c>
      <c r="E2139" s="2" t="s">
        <v>26</v>
      </c>
      <c r="F2139" s="2" t="s">
        <v>7</v>
      </c>
      <c r="G2139" s="4">
        <v>43749</v>
      </c>
      <c r="H2139" s="2">
        <v>2100000</v>
      </c>
      <c r="I2139" s="2">
        <v>207322.63529999999</v>
      </c>
    </row>
    <row r="2140" spans="1:9" x14ac:dyDescent="0.25">
      <c r="A2140" s="2" t="s">
        <v>3270</v>
      </c>
      <c r="B2140" s="2" t="s">
        <v>3269</v>
      </c>
      <c r="C2140" s="2" t="s">
        <v>3271</v>
      </c>
      <c r="D2140" s="2" t="s">
        <v>3272</v>
      </c>
      <c r="E2140" s="2" t="s">
        <v>26</v>
      </c>
      <c r="F2140" s="2" t="s">
        <v>7</v>
      </c>
      <c r="G2140" s="4">
        <v>43790</v>
      </c>
      <c r="H2140" s="2">
        <v>299000</v>
      </c>
      <c r="I2140" s="2">
        <v>38059.536200000002</v>
      </c>
    </row>
    <row r="2141" spans="1:9" x14ac:dyDescent="0.25">
      <c r="A2141" s="2" t="s">
        <v>1174</v>
      </c>
      <c r="B2141" s="2" t="s">
        <v>1171</v>
      </c>
      <c r="C2141" s="2" t="s">
        <v>1167</v>
      </c>
      <c r="D2141" s="2" t="s">
        <v>1168</v>
      </c>
      <c r="E2141" s="2" t="s">
        <v>26</v>
      </c>
      <c r="F2141" s="2" t="s">
        <v>7</v>
      </c>
      <c r="G2141" s="4">
        <v>43720</v>
      </c>
      <c r="H2141" s="2">
        <v>724500</v>
      </c>
      <c r="I2141" s="2">
        <v>81224.414699999994</v>
      </c>
    </row>
    <row r="2142" spans="1:9" x14ac:dyDescent="0.25">
      <c r="A2142" s="2" t="s">
        <v>8480</v>
      </c>
      <c r="B2142" s="2" t="s">
        <v>8479</v>
      </c>
      <c r="C2142" s="2" t="s">
        <v>8481</v>
      </c>
      <c r="D2142" s="2" t="s">
        <v>8482</v>
      </c>
      <c r="E2142" s="2" t="s">
        <v>26</v>
      </c>
      <c r="F2142" s="2" t="s">
        <v>7</v>
      </c>
      <c r="G2142" s="4">
        <v>43669</v>
      </c>
      <c r="H2142" s="2">
        <v>2819000</v>
      </c>
      <c r="I2142" s="2">
        <v>163745.39139999999</v>
      </c>
    </row>
    <row r="2143" spans="1:9" x14ac:dyDescent="0.25">
      <c r="A2143" s="2" t="s">
        <v>8248</v>
      </c>
      <c r="B2143" s="2" t="s">
        <v>8246</v>
      </c>
      <c r="C2143" s="2" t="s">
        <v>8234</v>
      </c>
      <c r="D2143" s="2" t="s">
        <v>8235</v>
      </c>
      <c r="E2143" s="2" t="s">
        <v>26</v>
      </c>
      <c r="F2143" s="2" t="s">
        <v>7</v>
      </c>
      <c r="G2143" s="4">
        <v>43704</v>
      </c>
      <c r="H2143" s="2">
        <v>5100000</v>
      </c>
      <c r="I2143" s="2">
        <v>497094.06770000001</v>
      </c>
    </row>
    <row r="2144" spans="1:9" x14ac:dyDescent="0.25">
      <c r="A2144" s="2" t="s">
        <v>6217</v>
      </c>
      <c r="B2144" s="2" t="s">
        <v>6215</v>
      </c>
      <c r="C2144" s="2" t="s">
        <v>6220</v>
      </c>
      <c r="D2144" s="2" t="s">
        <v>6221</v>
      </c>
      <c r="E2144" s="2" t="s">
        <v>26</v>
      </c>
      <c r="F2144" s="2" t="s">
        <v>7</v>
      </c>
      <c r="G2144" s="4">
        <v>43711</v>
      </c>
      <c r="H2144" s="2">
        <v>2600000</v>
      </c>
      <c r="I2144" s="2">
        <v>213983.90960000001</v>
      </c>
    </row>
    <row r="2145" spans="1:9" x14ac:dyDescent="0.25">
      <c r="A2145" s="2" t="s">
        <v>5654</v>
      </c>
      <c r="B2145" s="2" t="s">
        <v>5652</v>
      </c>
      <c r="C2145" s="2" t="s">
        <v>5656</v>
      </c>
      <c r="D2145" s="2" t="s">
        <v>5657</v>
      </c>
      <c r="E2145" s="2" t="s">
        <v>26</v>
      </c>
      <c r="F2145" s="2" t="s">
        <v>7</v>
      </c>
      <c r="G2145" s="4">
        <v>43676</v>
      </c>
      <c r="H2145" s="2">
        <v>625000</v>
      </c>
      <c r="I2145" s="2">
        <v>22687.0128</v>
      </c>
    </row>
    <row r="2146" spans="1:9" x14ac:dyDescent="0.25">
      <c r="A2146" s="2" t="s">
        <v>5443</v>
      </c>
      <c r="B2146" s="2" t="s">
        <v>5442</v>
      </c>
      <c r="C2146" s="2" t="s">
        <v>5444</v>
      </c>
      <c r="D2146" s="2" t="s">
        <v>5445</v>
      </c>
      <c r="E2146" s="2" t="s">
        <v>26</v>
      </c>
      <c r="F2146" s="2" t="s">
        <v>7</v>
      </c>
      <c r="G2146" s="4">
        <v>43706</v>
      </c>
      <c r="H2146" s="2">
        <v>2789000</v>
      </c>
      <c r="I2146" s="2">
        <v>235936.68979999999</v>
      </c>
    </row>
    <row r="2147" spans="1:9" x14ac:dyDescent="0.25">
      <c r="A2147" s="2" t="s">
        <v>1643</v>
      </c>
      <c r="B2147" s="2" t="s">
        <v>1641</v>
      </c>
      <c r="C2147" s="2" t="s">
        <v>1614</v>
      </c>
      <c r="D2147" s="2" t="s">
        <v>1615</v>
      </c>
      <c r="E2147" s="2" t="s">
        <v>26</v>
      </c>
      <c r="F2147" s="2" t="s">
        <v>7</v>
      </c>
      <c r="G2147" s="4">
        <v>43748</v>
      </c>
      <c r="H2147" s="2">
        <v>5600000</v>
      </c>
      <c r="I2147" s="2">
        <v>515919.64929999999</v>
      </c>
    </row>
    <row r="2148" spans="1:9" x14ac:dyDescent="0.25">
      <c r="A2148" s="2" t="s">
        <v>8976</v>
      </c>
      <c r="B2148" s="2" t="s">
        <v>8975</v>
      </c>
      <c r="C2148" s="2" t="s">
        <v>8977</v>
      </c>
      <c r="D2148" s="2" t="s">
        <v>8978</v>
      </c>
      <c r="E2148" s="2" t="s">
        <v>26</v>
      </c>
      <c r="F2148" s="2" t="s">
        <v>7</v>
      </c>
      <c r="G2148" s="4">
        <v>43763</v>
      </c>
      <c r="H2148" s="2">
        <v>899000</v>
      </c>
      <c r="I2148" s="2">
        <v>56216.063699999999</v>
      </c>
    </row>
    <row r="2149" spans="1:9" x14ac:dyDescent="0.25">
      <c r="A2149" s="2" t="s">
        <v>3995</v>
      </c>
      <c r="B2149" s="2" t="s">
        <v>3994</v>
      </c>
      <c r="C2149" s="2" t="s">
        <v>3976</v>
      </c>
      <c r="D2149" s="2" t="s">
        <v>3977</v>
      </c>
      <c r="E2149" s="2" t="s">
        <v>26</v>
      </c>
      <c r="F2149" s="2" t="s">
        <v>7</v>
      </c>
      <c r="G2149" s="4">
        <v>43704</v>
      </c>
      <c r="H2149" s="2">
        <v>580000</v>
      </c>
      <c r="I2149" s="2">
        <v>29031.054899999999</v>
      </c>
    </row>
    <row r="2150" spans="1:9" x14ac:dyDescent="0.25">
      <c r="A2150" s="2" t="s">
        <v>3284</v>
      </c>
      <c r="B2150" s="2" t="s">
        <v>3283</v>
      </c>
      <c r="C2150" s="2" t="s">
        <v>3285</v>
      </c>
      <c r="D2150" s="2" t="s">
        <v>3286</v>
      </c>
      <c r="E2150" s="2" t="s">
        <v>26</v>
      </c>
      <c r="F2150" s="2" t="s">
        <v>7</v>
      </c>
      <c r="G2150" s="4">
        <v>43732</v>
      </c>
      <c r="H2150" s="2">
        <v>479000</v>
      </c>
      <c r="I2150" s="2">
        <v>47716.851900000001</v>
      </c>
    </row>
    <row r="2151" spans="1:9" x14ac:dyDescent="0.25">
      <c r="A2151" s="2" t="s">
        <v>9236</v>
      </c>
      <c r="B2151" s="2" t="s">
        <v>9235</v>
      </c>
      <c r="C2151" s="2" t="s">
        <v>9221</v>
      </c>
      <c r="D2151" s="2" t="s">
        <v>9222</v>
      </c>
      <c r="E2151" s="2" t="s">
        <v>26</v>
      </c>
      <c r="F2151" s="2" t="s">
        <v>7</v>
      </c>
      <c r="G2151" s="4">
        <v>43740</v>
      </c>
      <c r="H2151" s="2">
        <v>1750000</v>
      </c>
      <c r="I2151" s="2">
        <v>105726.1053</v>
      </c>
    </row>
    <row r="2152" spans="1:9" x14ac:dyDescent="0.25">
      <c r="A2152" s="2" t="s">
        <v>1128</v>
      </c>
      <c r="B2152" s="2" t="s">
        <v>1127</v>
      </c>
      <c r="C2152" s="2" t="s">
        <v>1125</v>
      </c>
      <c r="D2152" s="2" t="s">
        <v>1126</v>
      </c>
      <c r="E2152" s="2" t="s">
        <v>26</v>
      </c>
      <c r="F2152" s="2" t="s">
        <v>7</v>
      </c>
      <c r="G2152" s="4">
        <v>43741</v>
      </c>
      <c r="H2152" s="2">
        <v>3073000</v>
      </c>
      <c r="I2152" s="2">
        <v>270522.02389999997</v>
      </c>
    </row>
    <row r="2153" spans="1:9" x14ac:dyDescent="0.25">
      <c r="A2153" s="2" t="s">
        <v>4293</v>
      </c>
      <c r="B2153" s="2" t="s">
        <v>4292</v>
      </c>
      <c r="C2153" s="2" t="s">
        <v>1295</v>
      </c>
      <c r="D2153" s="2" t="s">
        <v>4294</v>
      </c>
      <c r="E2153" s="2" t="s">
        <v>26</v>
      </c>
      <c r="F2153" s="2" t="s">
        <v>7</v>
      </c>
      <c r="G2153" s="4">
        <v>43712</v>
      </c>
      <c r="H2153" s="2">
        <v>5899000</v>
      </c>
      <c r="I2153" s="2">
        <v>780433.67009999999</v>
      </c>
    </row>
    <row r="2154" spans="1:9" x14ac:dyDescent="0.25">
      <c r="A2154" s="2" t="s">
        <v>8903</v>
      </c>
      <c r="B2154" s="2" t="s">
        <v>8902</v>
      </c>
      <c r="C2154" s="2" t="s">
        <v>8904</v>
      </c>
      <c r="D2154" s="2" t="s">
        <v>8905</v>
      </c>
      <c r="E2154" s="2" t="s">
        <v>26</v>
      </c>
      <c r="F2154" s="2" t="s">
        <v>7</v>
      </c>
      <c r="G2154" s="4">
        <v>43787</v>
      </c>
      <c r="H2154" s="2">
        <v>1000000</v>
      </c>
      <c r="I2154" s="2">
        <v>107899.8637</v>
      </c>
    </row>
    <row r="2155" spans="1:9" x14ac:dyDescent="0.25">
      <c r="A2155" s="2" t="s">
        <v>1068</v>
      </c>
      <c r="B2155" s="2" t="s">
        <v>1067</v>
      </c>
      <c r="C2155" s="2" t="s">
        <v>1069</v>
      </c>
      <c r="D2155" s="2" t="s">
        <v>1070</v>
      </c>
      <c r="E2155" s="2" t="s">
        <v>26</v>
      </c>
      <c r="F2155" s="2" t="s">
        <v>7</v>
      </c>
      <c r="G2155" s="4">
        <v>43697</v>
      </c>
      <c r="H2155" s="2">
        <v>850000</v>
      </c>
      <c r="I2155" s="2">
        <v>87271.190799999997</v>
      </c>
    </row>
    <row r="2156" spans="1:9" x14ac:dyDescent="0.25">
      <c r="A2156" s="2" t="s">
        <v>9575</v>
      </c>
      <c r="B2156" s="2" t="s">
        <v>9571</v>
      </c>
      <c r="C2156" s="2" t="s">
        <v>9516</v>
      </c>
      <c r="D2156" s="2" t="s">
        <v>9517</v>
      </c>
      <c r="E2156" s="2" t="s">
        <v>26</v>
      </c>
      <c r="F2156" s="2" t="s">
        <v>7</v>
      </c>
      <c r="G2156" s="4">
        <v>43712</v>
      </c>
      <c r="H2156" s="2">
        <v>1350000</v>
      </c>
      <c r="I2156" s="2">
        <v>66762.392399999997</v>
      </c>
    </row>
    <row r="2157" spans="1:9" x14ac:dyDescent="0.25">
      <c r="A2157" s="2" t="s">
        <v>2471</v>
      </c>
      <c r="B2157" s="2" t="s">
        <v>2468</v>
      </c>
      <c r="C2157" s="2" t="s">
        <v>2326</v>
      </c>
      <c r="D2157" s="2" t="s">
        <v>2327</v>
      </c>
      <c r="E2157" s="2" t="s">
        <v>26</v>
      </c>
      <c r="F2157" s="2" t="s">
        <v>7</v>
      </c>
      <c r="G2157" s="4">
        <v>43720</v>
      </c>
      <c r="H2157" s="2">
        <v>430000</v>
      </c>
      <c r="I2157" s="2">
        <v>26151.983</v>
      </c>
    </row>
    <row r="2158" spans="1:9" x14ac:dyDescent="0.25">
      <c r="A2158" s="2" t="s">
        <v>5447</v>
      </c>
      <c r="B2158" s="2" t="s">
        <v>5446</v>
      </c>
      <c r="C2158" s="2" t="s">
        <v>5448</v>
      </c>
      <c r="D2158" s="2" t="s">
        <v>5449</v>
      </c>
      <c r="E2158" s="2" t="s">
        <v>26</v>
      </c>
      <c r="F2158" s="2" t="s">
        <v>7</v>
      </c>
      <c r="G2158" s="4">
        <v>43720</v>
      </c>
      <c r="H2158" s="2">
        <v>4420000</v>
      </c>
      <c r="I2158" s="2">
        <v>286515.53659999999</v>
      </c>
    </row>
    <row r="2159" spans="1:9" x14ac:dyDescent="0.25">
      <c r="A2159" s="2" t="s">
        <v>1180</v>
      </c>
      <c r="B2159" s="2" t="s">
        <v>1179</v>
      </c>
      <c r="C2159" s="2" t="s">
        <v>1181</v>
      </c>
      <c r="D2159" s="2" t="s">
        <v>1182</v>
      </c>
      <c r="E2159" s="2" t="s">
        <v>26</v>
      </c>
      <c r="F2159" s="2" t="s">
        <v>7</v>
      </c>
      <c r="G2159" s="4">
        <v>43707</v>
      </c>
      <c r="H2159" s="2">
        <v>380000</v>
      </c>
      <c r="I2159" s="2">
        <v>38623.706899999997</v>
      </c>
    </row>
    <row r="2160" spans="1:9" x14ac:dyDescent="0.25">
      <c r="A2160" s="2" t="s">
        <v>2829</v>
      </c>
      <c r="B2160" s="2" t="s">
        <v>2828</v>
      </c>
      <c r="C2160" s="2" t="s">
        <v>2830</v>
      </c>
      <c r="D2160" s="2" t="s">
        <v>2831</v>
      </c>
      <c r="E2160" s="2" t="s">
        <v>26</v>
      </c>
      <c r="F2160" s="2" t="s">
        <v>7</v>
      </c>
      <c r="G2160" s="4">
        <v>43726</v>
      </c>
      <c r="H2160" s="2">
        <v>1350000</v>
      </c>
      <c r="I2160" s="2">
        <v>97856.2598</v>
      </c>
    </row>
    <row r="2161" spans="1:9" x14ac:dyDescent="0.25">
      <c r="A2161" s="2" t="s">
        <v>5655</v>
      </c>
      <c r="B2161" s="2" t="s">
        <v>5653</v>
      </c>
      <c r="C2161" s="2" t="s">
        <v>5584</v>
      </c>
      <c r="D2161" s="2" t="s">
        <v>5585</v>
      </c>
      <c r="E2161" s="2" t="s">
        <v>26</v>
      </c>
      <c r="F2161" s="2" t="s">
        <v>7</v>
      </c>
      <c r="G2161" s="4">
        <v>43735</v>
      </c>
      <c r="H2161" s="2">
        <v>1800000</v>
      </c>
      <c r="I2161" s="2">
        <v>116799.1439</v>
      </c>
    </row>
    <row r="2162" spans="1:9" x14ac:dyDescent="0.25">
      <c r="A2162" s="2" t="s">
        <v>1695</v>
      </c>
      <c r="B2162" s="2" t="s">
        <v>1694</v>
      </c>
      <c r="C2162" s="2" t="s">
        <v>1696</v>
      </c>
      <c r="D2162" s="2" t="s">
        <v>1697</v>
      </c>
      <c r="E2162" s="2" t="s">
        <v>26</v>
      </c>
      <c r="F2162" s="2" t="s">
        <v>7</v>
      </c>
      <c r="G2162" s="4">
        <v>43700</v>
      </c>
      <c r="H2162" s="2">
        <v>1183848</v>
      </c>
      <c r="I2162" s="2">
        <v>75621.542199999996</v>
      </c>
    </row>
    <row r="2163" spans="1:9" x14ac:dyDescent="0.25">
      <c r="A2163" s="2" t="s">
        <v>1461</v>
      </c>
      <c r="B2163" s="2" t="s">
        <v>1460</v>
      </c>
      <c r="C2163" s="2" t="s">
        <v>1462</v>
      </c>
      <c r="D2163" s="2" t="s">
        <v>1463</v>
      </c>
      <c r="E2163" s="2" t="s">
        <v>26</v>
      </c>
      <c r="F2163" s="2" t="s">
        <v>7</v>
      </c>
      <c r="G2163" s="4">
        <v>43763</v>
      </c>
      <c r="H2163" s="2">
        <v>1930000</v>
      </c>
      <c r="I2163" s="2">
        <v>121357.4203</v>
      </c>
    </row>
    <row r="2164" spans="1:9" x14ac:dyDescent="0.25">
      <c r="A2164" s="2" t="s">
        <v>4947</v>
      </c>
      <c r="B2164" s="2" t="s">
        <v>4946</v>
      </c>
      <c r="C2164" s="2" t="s">
        <v>4866</v>
      </c>
      <c r="D2164" s="2" t="s">
        <v>4867</v>
      </c>
      <c r="E2164" s="2" t="s">
        <v>26</v>
      </c>
      <c r="F2164" s="2" t="s">
        <v>7</v>
      </c>
      <c r="G2164" s="4">
        <v>43720</v>
      </c>
      <c r="H2164" s="2">
        <v>5260000</v>
      </c>
      <c r="I2164" s="2">
        <v>496896.12190000003</v>
      </c>
    </row>
    <row r="2165" spans="1:9" x14ac:dyDescent="0.25">
      <c r="A2165" s="2" t="s">
        <v>9574</v>
      </c>
      <c r="B2165" s="2" t="s">
        <v>9570</v>
      </c>
      <c r="C2165" s="2" t="s">
        <v>9578</v>
      </c>
      <c r="D2165" s="2" t="s">
        <v>9579</v>
      </c>
      <c r="E2165" s="2" t="s">
        <v>26</v>
      </c>
      <c r="F2165" s="2" t="s">
        <v>7</v>
      </c>
      <c r="G2165" s="4">
        <v>43735</v>
      </c>
      <c r="H2165" s="2">
        <v>2820000</v>
      </c>
      <c r="I2165" s="2">
        <v>177015.14170000001</v>
      </c>
    </row>
    <row r="2166" spans="1:9" x14ac:dyDescent="0.25">
      <c r="A2166" s="2" t="s">
        <v>6444</v>
      </c>
      <c r="B2166" s="2" t="s">
        <v>6442</v>
      </c>
      <c r="C2166" s="2" t="s">
        <v>6446</v>
      </c>
      <c r="D2166" s="2" t="s">
        <v>6447</v>
      </c>
      <c r="E2166" s="2" t="s">
        <v>26</v>
      </c>
      <c r="F2166" s="2" t="s">
        <v>7</v>
      </c>
      <c r="G2166" s="4">
        <v>43720</v>
      </c>
      <c r="H2166" s="2">
        <v>241800</v>
      </c>
      <c r="I2166" s="2">
        <v>8821.4567999999999</v>
      </c>
    </row>
    <row r="2167" spans="1:9" x14ac:dyDescent="0.25">
      <c r="A2167" s="2" t="s">
        <v>10195</v>
      </c>
      <c r="B2167" s="2" t="s">
        <v>10193</v>
      </c>
      <c r="C2167" s="2" t="s">
        <v>10197</v>
      </c>
      <c r="D2167" s="2" t="s">
        <v>10198</v>
      </c>
      <c r="E2167" s="2" t="s">
        <v>26</v>
      </c>
      <c r="F2167" s="2" t="s">
        <v>7</v>
      </c>
      <c r="G2167" s="4">
        <v>43735</v>
      </c>
      <c r="H2167" s="2">
        <v>1000000</v>
      </c>
      <c r="I2167" s="2">
        <v>74260.469100000002</v>
      </c>
    </row>
    <row r="2168" spans="1:9" x14ac:dyDescent="0.25">
      <c r="A2168" s="2" t="s">
        <v>7146</v>
      </c>
      <c r="B2168" s="2" t="s">
        <v>7144</v>
      </c>
      <c r="C2168" s="2" t="s">
        <v>7148</v>
      </c>
      <c r="D2168" s="2" t="s">
        <v>7149</v>
      </c>
      <c r="E2168" s="2" t="s">
        <v>26</v>
      </c>
      <c r="F2168" s="2" t="s">
        <v>7</v>
      </c>
      <c r="G2168" s="4">
        <v>43741</v>
      </c>
      <c r="H2168" s="2">
        <v>1053000</v>
      </c>
      <c r="I2168" s="2">
        <v>73217.354999999996</v>
      </c>
    </row>
    <row r="2169" spans="1:9" x14ac:dyDescent="0.25">
      <c r="A2169" s="2" t="s">
        <v>3010</v>
      </c>
      <c r="B2169" s="2" t="s">
        <v>3008</v>
      </c>
      <c r="C2169" s="2" t="s">
        <v>3012</v>
      </c>
      <c r="D2169" s="2" t="s">
        <v>3013</v>
      </c>
      <c r="E2169" s="2" t="s">
        <v>26</v>
      </c>
      <c r="F2169" s="2" t="s">
        <v>7</v>
      </c>
      <c r="G2169" s="4">
        <v>43635</v>
      </c>
      <c r="H2169" s="2">
        <v>1900000</v>
      </c>
      <c r="I2169" s="2">
        <v>188949.3351</v>
      </c>
    </row>
    <row r="2170" spans="1:9" x14ac:dyDescent="0.25">
      <c r="A2170" s="2" t="s">
        <v>3011</v>
      </c>
      <c r="B2170" s="2" t="s">
        <v>3009</v>
      </c>
      <c r="C2170" s="2" t="s">
        <v>2980</v>
      </c>
      <c r="D2170" s="2" t="s">
        <v>2981</v>
      </c>
      <c r="E2170" s="2" t="s">
        <v>26</v>
      </c>
      <c r="F2170" s="2" t="s">
        <v>7</v>
      </c>
      <c r="G2170" s="4">
        <v>43726</v>
      </c>
      <c r="H2170" s="2">
        <v>1846300</v>
      </c>
      <c r="I2170" s="2">
        <v>112977.90240000001</v>
      </c>
    </row>
    <row r="2171" spans="1:9" x14ac:dyDescent="0.25">
      <c r="A2171" s="2" t="s">
        <v>2377</v>
      </c>
      <c r="B2171" s="2" t="s">
        <v>2376</v>
      </c>
      <c r="C2171" s="2" t="s">
        <v>2378</v>
      </c>
      <c r="D2171" s="2" t="s">
        <v>2379</v>
      </c>
      <c r="E2171" s="2" t="s">
        <v>26</v>
      </c>
      <c r="F2171" s="2" t="s">
        <v>7</v>
      </c>
      <c r="G2171" s="4">
        <v>43704</v>
      </c>
      <c r="H2171" s="2">
        <v>1152000</v>
      </c>
      <c r="I2171" s="2">
        <v>94048.957899999994</v>
      </c>
    </row>
    <row r="2172" spans="1:9" x14ac:dyDescent="0.25">
      <c r="A2172" s="2" t="s">
        <v>6216</v>
      </c>
      <c r="B2172" s="2" t="s">
        <v>6214</v>
      </c>
      <c r="C2172" s="2" t="s">
        <v>6218</v>
      </c>
      <c r="D2172" s="2" t="s">
        <v>6219</v>
      </c>
      <c r="E2172" s="2" t="s">
        <v>26</v>
      </c>
      <c r="F2172" s="2" t="s">
        <v>7</v>
      </c>
      <c r="G2172" s="4">
        <v>43698</v>
      </c>
      <c r="H2172" s="2">
        <v>385000</v>
      </c>
      <c r="I2172" s="2">
        <v>14188.4758</v>
      </c>
    </row>
    <row r="2173" spans="1:9" x14ac:dyDescent="0.25">
      <c r="A2173" s="2" t="s">
        <v>2125</v>
      </c>
      <c r="B2173" s="2" t="s">
        <v>2124</v>
      </c>
      <c r="C2173" s="2" t="s">
        <v>2126</v>
      </c>
      <c r="D2173" s="2" t="s">
        <v>2127</v>
      </c>
      <c r="E2173" s="2" t="s">
        <v>26</v>
      </c>
      <c r="F2173" s="2" t="s">
        <v>591</v>
      </c>
      <c r="G2173" s="4">
        <v>43781</v>
      </c>
      <c r="H2173" s="2">
        <v>990000</v>
      </c>
    </row>
    <row r="2174" spans="1:9" x14ac:dyDescent="0.25">
      <c r="A2174" s="2" t="s">
        <v>1642</v>
      </c>
      <c r="B2174" s="2" t="s">
        <v>1640</v>
      </c>
      <c r="C2174" s="2" t="s">
        <v>1604</v>
      </c>
      <c r="D2174" s="2" t="s">
        <v>1605</v>
      </c>
      <c r="E2174" s="2" t="s">
        <v>26</v>
      </c>
      <c r="F2174" s="2" t="s">
        <v>7</v>
      </c>
      <c r="G2174" s="4">
        <v>43741</v>
      </c>
      <c r="H2174" s="2">
        <v>648000</v>
      </c>
      <c r="I2174" s="2">
        <v>31390.726200000001</v>
      </c>
    </row>
    <row r="2175" spans="1:9" x14ac:dyDescent="0.25">
      <c r="A2175" s="2" t="s">
        <v>7512</v>
      </c>
      <c r="B2175" s="2" t="s">
        <v>7511</v>
      </c>
      <c r="C2175" s="2" t="s">
        <v>7513</v>
      </c>
      <c r="D2175" s="2" t="s">
        <v>7514</v>
      </c>
      <c r="E2175" s="2" t="s">
        <v>26</v>
      </c>
      <c r="F2175" s="2" t="s">
        <v>7</v>
      </c>
      <c r="G2175" s="4">
        <v>43732</v>
      </c>
      <c r="H2175" s="2">
        <v>1685700</v>
      </c>
      <c r="I2175" s="2">
        <v>98696.649600000004</v>
      </c>
    </row>
    <row r="2176" spans="1:9" x14ac:dyDescent="0.25">
      <c r="A2176" s="2" t="s">
        <v>10334</v>
      </c>
      <c r="B2176" s="2" t="s">
        <v>10333</v>
      </c>
      <c r="C2176" s="2" t="s">
        <v>10335</v>
      </c>
      <c r="D2176" s="2" t="s">
        <v>10336</v>
      </c>
      <c r="E2176" s="2" t="s">
        <v>26</v>
      </c>
      <c r="F2176" s="2" t="s">
        <v>7</v>
      </c>
      <c r="G2176" s="4">
        <v>43712</v>
      </c>
      <c r="H2176" s="2">
        <v>2500000</v>
      </c>
      <c r="I2176" s="2">
        <v>122639.90820000001</v>
      </c>
    </row>
    <row r="2177" spans="1:9" x14ac:dyDescent="0.25">
      <c r="A2177" s="2" t="s">
        <v>8425</v>
      </c>
      <c r="B2177" s="2" t="s">
        <v>8423</v>
      </c>
      <c r="C2177" s="2" t="s">
        <v>8310</v>
      </c>
      <c r="D2177" s="2" t="s">
        <v>8311</v>
      </c>
      <c r="E2177" s="2" t="s">
        <v>26</v>
      </c>
      <c r="F2177" s="2" t="s">
        <v>7</v>
      </c>
      <c r="G2177" s="4">
        <v>43650</v>
      </c>
      <c r="H2177" s="2">
        <v>1051000</v>
      </c>
      <c r="I2177" s="2">
        <v>51583.138500000001</v>
      </c>
    </row>
    <row r="2178" spans="1:9" x14ac:dyDescent="0.25">
      <c r="A2178" s="2" t="s">
        <v>8424</v>
      </c>
      <c r="B2178" s="2" t="s">
        <v>8422</v>
      </c>
      <c r="C2178" s="2" t="s">
        <v>8352</v>
      </c>
      <c r="D2178" s="2" t="s">
        <v>8353</v>
      </c>
      <c r="E2178" s="2" t="s">
        <v>26</v>
      </c>
      <c r="F2178" s="2" t="s">
        <v>7</v>
      </c>
      <c r="G2178" s="4">
        <v>43735</v>
      </c>
      <c r="H2178" s="2">
        <v>1930000</v>
      </c>
      <c r="I2178" s="2">
        <v>125269.9825</v>
      </c>
    </row>
    <row r="2179" spans="1:9" x14ac:dyDescent="0.25">
      <c r="A2179" s="2" t="s">
        <v>10465</v>
      </c>
      <c r="B2179" s="2" t="s">
        <v>10464</v>
      </c>
      <c r="C2179" s="2" t="s">
        <v>10435</v>
      </c>
      <c r="D2179" s="2" t="s">
        <v>10436</v>
      </c>
      <c r="E2179" s="2" t="s">
        <v>26</v>
      </c>
      <c r="F2179" s="2" t="s">
        <v>7</v>
      </c>
      <c r="G2179" s="4">
        <v>43636</v>
      </c>
      <c r="H2179" s="2">
        <v>4300000</v>
      </c>
      <c r="I2179" s="2">
        <v>430436.24780000001</v>
      </c>
    </row>
    <row r="2180" spans="1:9" x14ac:dyDescent="0.25">
      <c r="A2180" s="2" t="s">
        <v>6643</v>
      </c>
      <c r="B2180" s="2" t="s">
        <v>6642</v>
      </c>
      <c r="C2180" s="2" t="s">
        <v>6572</v>
      </c>
      <c r="D2180" s="2" t="s">
        <v>6573</v>
      </c>
      <c r="E2180" s="2" t="s">
        <v>26</v>
      </c>
      <c r="F2180" s="2" t="s">
        <v>7</v>
      </c>
      <c r="G2180" s="4">
        <v>43769</v>
      </c>
      <c r="H2180" s="2">
        <v>950300</v>
      </c>
      <c r="I2180" s="2">
        <v>57359.891799999998</v>
      </c>
    </row>
    <row r="2181" spans="1:9" x14ac:dyDescent="0.25">
      <c r="A2181" s="2" t="s">
        <v>3916</v>
      </c>
      <c r="B2181" s="2" t="s">
        <v>3912</v>
      </c>
      <c r="C2181" s="2" t="s">
        <v>3920</v>
      </c>
      <c r="D2181" s="2" t="s">
        <v>3921</v>
      </c>
      <c r="E2181" s="2" t="s">
        <v>26</v>
      </c>
      <c r="F2181" s="2" t="s">
        <v>7</v>
      </c>
      <c r="G2181" s="4">
        <v>43746</v>
      </c>
      <c r="H2181" s="2">
        <v>2948040</v>
      </c>
      <c r="I2181" s="2">
        <v>286057.967</v>
      </c>
    </row>
    <row r="2182" spans="1:9" x14ac:dyDescent="0.25">
      <c r="A2182" s="2" t="s">
        <v>184</v>
      </c>
      <c r="B2182" s="2" t="s">
        <v>183</v>
      </c>
      <c r="C2182" s="2" t="s">
        <v>185</v>
      </c>
      <c r="D2182" s="2" t="s">
        <v>186</v>
      </c>
      <c r="E2182" s="2" t="s">
        <v>26</v>
      </c>
      <c r="F2182" s="2" t="s">
        <v>7</v>
      </c>
      <c r="G2182" s="4">
        <v>43774</v>
      </c>
      <c r="H2182" s="2">
        <v>200142.82</v>
      </c>
      <c r="I2182" s="2">
        <v>13121.4542</v>
      </c>
    </row>
    <row r="2183" spans="1:9" x14ac:dyDescent="0.25">
      <c r="A2183" s="2" t="s">
        <v>8273</v>
      </c>
      <c r="B2183" s="2" t="s">
        <v>8272</v>
      </c>
      <c r="C2183" s="2" t="s">
        <v>8204</v>
      </c>
      <c r="D2183" s="2" t="s">
        <v>8205</v>
      </c>
      <c r="E2183" s="2" t="s">
        <v>26</v>
      </c>
      <c r="F2183" s="2" t="s">
        <v>7</v>
      </c>
      <c r="G2183" s="4">
        <v>43746</v>
      </c>
      <c r="H2183" s="2">
        <v>4990000</v>
      </c>
      <c r="I2183" s="2">
        <v>301361.92469999997</v>
      </c>
    </row>
    <row r="2184" spans="1:9" x14ac:dyDescent="0.25">
      <c r="A2184" s="2" t="s">
        <v>6349</v>
      </c>
      <c r="B2184" s="2" t="s">
        <v>6348</v>
      </c>
      <c r="C2184" s="2" t="s">
        <v>6350</v>
      </c>
      <c r="D2184" s="2" t="s">
        <v>6351</v>
      </c>
      <c r="E2184" s="2" t="s">
        <v>26</v>
      </c>
      <c r="F2184" s="2" t="s">
        <v>7</v>
      </c>
      <c r="G2184" s="4">
        <v>43746</v>
      </c>
      <c r="H2184" s="2">
        <v>393000</v>
      </c>
      <c r="I2184" s="2">
        <v>25986.5</v>
      </c>
    </row>
    <row r="2185" spans="1:9" x14ac:dyDescent="0.25">
      <c r="A2185" s="2" t="s">
        <v>11268</v>
      </c>
      <c r="B2185" s="2" t="s">
        <v>11266</v>
      </c>
      <c r="C2185" s="2" t="s">
        <v>11271</v>
      </c>
      <c r="D2185" s="2" t="s">
        <v>11272</v>
      </c>
      <c r="E2185" s="2" t="s">
        <v>26</v>
      </c>
      <c r="F2185" s="2" t="s">
        <v>7</v>
      </c>
      <c r="G2185" s="4">
        <v>43711</v>
      </c>
      <c r="H2185" s="2">
        <v>1800000</v>
      </c>
      <c r="I2185" s="2">
        <v>111232.8679</v>
      </c>
    </row>
    <row r="2186" spans="1:9" x14ac:dyDescent="0.25">
      <c r="A2186" s="2" t="s">
        <v>11267</v>
      </c>
      <c r="B2186" s="2" t="s">
        <v>11265</v>
      </c>
      <c r="C2186" s="2" t="s">
        <v>11269</v>
      </c>
      <c r="D2186" s="2" t="s">
        <v>11270</v>
      </c>
      <c r="E2186" s="2" t="s">
        <v>26</v>
      </c>
      <c r="F2186" s="2" t="s">
        <v>7</v>
      </c>
      <c r="G2186" s="4">
        <v>43711</v>
      </c>
      <c r="H2186" s="2">
        <v>1400000</v>
      </c>
      <c r="I2186" s="2">
        <v>110648.1228</v>
      </c>
    </row>
    <row r="2187" spans="1:9" x14ac:dyDescent="0.25">
      <c r="A2187" s="2" t="s">
        <v>4915</v>
      </c>
      <c r="B2187" s="2" t="s">
        <v>4914</v>
      </c>
      <c r="C2187" s="2" t="s">
        <v>4916</v>
      </c>
      <c r="D2187" s="2" t="s">
        <v>4917</v>
      </c>
      <c r="E2187" s="2" t="s">
        <v>26</v>
      </c>
      <c r="F2187" s="2" t="s">
        <v>7</v>
      </c>
      <c r="G2187" s="4">
        <v>43733</v>
      </c>
      <c r="H2187" s="2">
        <v>6100000</v>
      </c>
      <c r="I2187" s="2">
        <v>543015.48899999994</v>
      </c>
    </row>
    <row r="2188" spans="1:9" x14ac:dyDescent="0.25">
      <c r="A2188" s="2" t="s">
        <v>2651</v>
      </c>
      <c r="B2188" s="2" t="s">
        <v>2650</v>
      </c>
      <c r="C2188" s="2" t="s">
        <v>2652</v>
      </c>
      <c r="D2188" s="2" t="s">
        <v>2653</v>
      </c>
      <c r="E2188" s="2" t="s">
        <v>26</v>
      </c>
      <c r="F2188" s="2" t="s">
        <v>7</v>
      </c>
      <c r="G2188" s="4">
        <v>43787</v>
      </c>
      <c r="H2188" s="2">
        <v>700000</v>
      </c>
      <c r="I2188" s="2">
        <v>30553.1888</v>
      </c>
    </row>
    <row r="2189" spans="1:9" x14ac:dyDescent="0.25">
      <c r="A2189" s="2" t="s">
        <v>9769</v>
      </c>
      <c r="B2189" s="2" t="s">
        <v>9766</v>
      </c>
      <c r="C2189" s="2" t="s">
        <v>9772</v>
      </c>
      <c r="D2189" s="2" t="s">
        <v>9773</v>
      </c>
      <c r="E2189" s="2" t="s">
        <v>26</v>
      </c>
      <c r="F2189" s="2" t="s">
        <v>7</v>
      </c>
      <c r="G2189" s="4">
        <v>43720</v>
      </c>
      <c r="H2189" s="2">
        <v>2000000</v>
      </c>
      <c r="I2189" s="2">
        <v>205712.45269999999</v>
      </c>
    </row>
    <row r="2190" spans="1:9" x14ac:dyDescent="0.25">
      <c r="A2190" s="2" t="s">
        <v>6323</v>
      </c>
      <c r="B2190" s="2" t="s">
        <v>6321</v>
      </c>
      <c r="C2190" s="2" t="s">
        <v>6208</v>
      </c>
      <c r="D2190" s="2" t="s">
        <v>6209</v>
      </c>
      <c r="E2190" s="2" t="s">
        <v>26</v>
      </c>
      <c r="F2190" s="2" t="s">
        <v>7</v>
      </c>
      <c r="G2190" s="4">
        <v>43784</v>
      </c>
      <c r="H2190" s="2">
        <v>925148</v>
      </c>
      <c r="I2190" s="2">
        <v>64255.643799999998</v>
      </c>
    </row>
    <row r="2191" spans="1:9" x14ac:dyDescent="0.25">
      <c r="A2191" s="2" t="s">
        <v>9208</v>
      </c>
      <c r="B2191" s="2" t="s">
        <v>9207</v>
      </c>
      <c r="C2191" s="2" t="s">
        <v>9191</v>
      </c>
      <c r="D2191" s="2" t="s">
        <v>9192</v>
      </c>
      <c r="E2191" s="2" t="s">
        <v>26</v>
      </c>
      <c r="F2191" s="2" t="s">
        <v>7</v>
      </c>
      <c r="G2191" s="4">
        <v>43726</v>
      </c>
      <c r="H2191" s="2">
        <v>2000000</v>
      </c>
      <c r="I2191" s="2">
        <v>174649.73560000001</v>
      </c>
    </row>
    <row r="2192" spans="1:9" x14ac:dyDescent="0.25">
      <c r="A2192" s="2" t="s">
        <v>4012</v>
      </c>
      <c r="B2192" s="2" t="s">
        <v>4010</v>
      </c>
      <c r="C2192" s="2" t="s">
        <v>3161</v>
      </c>
      <c r="D2192" s="2" t="s">
        <v>3162</v>
      </c>
      <c r="E2192" s="2" t="s">
        <v>26</v>
      </c>
      <c r="F2192" s="2" t="s">
        <v>7</v>
      </c>
      <c r="G2192" s="4">
        <v>43655</v>
      </c>
      <c r="H2192" s="2">
        <v>1445000</v>
      </c>
      <c r="I2192" s="2">
        <v>115409.0383</v>
      </c>
    </row>
    <row r="2193" spans="1:9" x14ac:dyDescent="0.25">
      <c r="A2193" s="2" t="s">
        <v>3186</v>
      </c>
      <c r="B2193" s="2" t="s">
        <v>3185</v>
      </c>
      <c r="C2193" s="2" t="s">
        <v>2914</v>
      </c>
      <c r="D2193" s="2" t="s">
        <v>2915</v>
      </c>
      <c r="E2193" s="2" t="s">
        <v>26</v>
      </c>
      <c r="F2193" s="2" t="s">
        <v>7</v>
      </c>
      <c r="G2193" s="4">
        <v>43732</v>
      </c>
      <c r="H2193" s="2">
        <v>4650000</v>
      </c>
      <c r="I2193" s="2">
        <v>327845.51750000002</v>
      </c>
    </row>
    <row r="2194" spans="1:9" x14ac:dyDescent="0.25">
      <c r="A2194" s="2" t="s">
        <v>7335</v>
      </c>
      <c r="B2194" s="2" t="s">
        <v>7334</v>
      </c>
      <c r="C2194" s="2" t="s">
        <v>7336</v>
      </c>
      <c r="D2194" s="2" t="s">
        <v>7337</v>
      </c>
      <c r="E2194" s="2" t="s">
        <v>26</v>
      </c>
      <c r="F2194" s="2" t="s">
        <v>7</v>
      </c>
      <c r="G2194" s="4">
        <v>43734</v>
      </c>
      <c r="H2194" s="2">
        <v>1000000</v>
      </c>
      <c r="I2194" s="2">
        <v>58960.260799999996</v>
      </c>
    </row>
    <row r="2195" spans="1:9" x14ac:dyDescent="0.25">
      <c r="A2195" s="2" t="s">
        <v>378</v>
      </c>
      <c r="B2195" s="2" t="s">
        <v>377</v>
      </c>
      <c r="C2195" s="2" t="s">
        <v>375</v>
      </c>
      <c r="D2195" s="2" t="s">
        <v>376</v>
      </c>
      <c r="E2195" s="2" t="s">
        <v>26</v>
      </c>
      <c r="F2195" s="2" t="s">
        <v>7</v>
      </c>
      <c r="G2195" s="4">
        <v>43696</v>
      </c>
      <c r="H2195" s="2">
        <v>7650000</v>
      </c>
      <c r="I2195" s="2">
        <v>472290.3762</v>
      </c>
    </row>
    <row r="2196" spans="1:9" x14ac:dyDescent="0.25">
      <c r="A2196" s="2" t="s">
        <v>1176</v>
      </c>
      <c r="B2196" s="2" t="s">
        <v>1175</v>
      </c>
      <c r="C2196" s="2" t="s">
        <v>1177</v>
      </c>
      <c r="D2196" s="2" t="s">
        <v>1178</v>
      </c>
      <c r="E2196" s="2" t="s">
        <v>26</v>
      </c>
      <c r="F2196" s="2" t="s">
        <v>7</v>
      </c>
      <c r="G2196" s="4">
        <v>43789</v>
      </c>
      <c r="H2196" s="2">
        <v>409000</v>
      </c>
      <c r="I2196" s="2">
        <v>36287.4568</v>
      </c>
    </row>
    <row r="2197" spans="1:9" x14ac:dyDescent="0.25">
      <c r="A2197" s="2" t="s">
        <v>7423</v>
      </c>
      <c r="B2197" s="2" t="s">
        <v>7418</v>
      </c>
      <c r="C2197" s="2" t="s">
        <v>7429</v>
      </c>
      <c r="D2197" s="2" t="s">
        <v>7430</v>
      </c>
      <c r="E2197" s="2" t="s">
        <v>26</v>
      </c>
      <c r="F2197" s="2" t="s">
        <v>7</v>
      </c>
      <c r="G2197" s="4">
        <v>43726</v>
      </c>
      <c r="H2197" s="2">
        <v>1010658</v>
      </c>
      <c r="I2197" s="2">
        <v>38114.587800000001</v>
      </c>
    </row>
    <row r="2198" spans="1:9" x14ac:dyDescent="0.25">
      <c r="A2198" s="2" t="s">
        <v>4424</v>
      </c>
      <c r="B2198" s="2" t="s">
        <v>4423</v>
      </c>
      <c r="C2198" s="2" t="s">
        <v>4379</v>
      </c>
      <c r="D2198" s="2" t="s">
        <v>4380</v>
      </c>
      <c r="E2198" s="2" t="s">
        <v>26</v>
      </c>
      <c r="F2198" s="2" t="s">
        <v>7</v>
      </c>
      <c r="G2198" s="4">
        <v>43698</v>
      </c>
      <c r="H2198" s="2">
        <v>2340520</v>
      </c>
      <c r="I2198" s="2">
        <v>154253.4523</v>
      </c>
    </row>
    <row r="2199" spans="1:9" x14ac:dyDescent="0.25">
      <c r="A2199" s="2" t="s">
        <v>3917</v>
      </c>
      <c r="B2199" s="2" t="s">
        <v>3913</v>
      </c>
      <c r="C2199" s="2" t="s">
        <v>3922</v>
      </c>
      <c r="D2199" s="2" t="s">
        <v>3923</v>
      </c>
      <c r="E2199" s="2" t="s">
        <v>26</v>
      </c>
      <c r="F2199" s="2" t="s">
        <v>7</v>
      </c>
      <c r="G2199" s="4">
        <v>43749</v>
      </c>
      <c r="H2199" s="2">
        <v>499978.2</v>
      </c>
      <c r="I2199" s="2">
        <v>17755.2369</v>
      </c>
    </row>
    <row r="2200" spans="1:9" x14ac:dyDescent="0.25">
      <c r="A2200" s="2" t="s">
        <v>774</v>
      </c>
      <c r="B2200" s="2" t="s">
        <v>773</v>
      </c>
      <c r="C2200" s="2" t="s">
        <v>775</v>
      </c>
      <c r="D2200" s="2" t="s">
        <v>776</v>
      </c>
      <c r="E2200" s="2" t="s">
        <v>26</v>
      </c>
      <c r="F2200" s="2" t="s">
        <v>7</v>
      </c>
      <c r="G2200" s="4">
        <v>43769</v>
      </c>
      <c r="H2200" s="2">
        <v>2828800</v>
      </c>
      <c r="I2200" s="2">
        <v>111040.6881</v>
      </c>
    </row>
    <row r="2201" spans="1:9" x14ac:dyDescent="0.25">
      <c r="A2201" s="2" t="s">
        <v>141</v>
      </c>
      <c r="B2201" s="2" t="s">
        <v>139</v>
      </c>
      <c r="C2201" s="2" t="s">
        <v>143</v>
      </c>
      <c r="D2201" s="2" t="s">
        <v>144</v>
      </c>
      <c r="E2201" s="2" t="s">
        <v>26</v>
      </c>
      <c r="F2201" s="2" t="s">
        <v>7</v>
      </c>
      <c r="G2201" s="4">
        <v>43769</v>
      </c>
      <c r="H2201" s="2">
        <v>800000</v>
      </c>
      <c r="I2201" s="2">
        <v>65227.582399999999</v>
      </c>
    </row>
    <row r="2202" spans="1:9" x14ac:dyDescent="0.25">
      <c r="A2202" s="2" t="s">
        <v>2431</v>
      </c>
      <c r="B2202" s="2" t="s">
        <v>2430</v>
      </c>
      <c r="C2202" s="2" t="s">
        <v>2432</v>
      </c>
      <c r="D2202" s="2" t="s">
        <v>2433</v>
      </c>
      <c r="E2202" s="2" t="s">
        <v>26</v>
      </c>
      <c r="F2202" s="2" t="s">
        <v>7</v>
      </c>
      <c r="G2202" s="4">
        <v>43720</v>
      </c>
      <c r="H2202" s="2">
        <v>1599000</v>
      </c>
      <c r="I2202" s="2">
        <v>118120.3334</v>
      </c>
    </row>
    <row r="2203" spans="1:9" x14ac:dyDescent="0.25">
      <c r="A2203" s="2" t="s">
        <v>1873</v>
      </c>
      <c r="B2203" s="2" t="s">
        <v>1872</v>
      </c>
      <c r="C2203" s="2" t="s">
        <v>1874</v>
      </c>
      <c r="D2203" s="2" t="s">
        <v>1875</v>
      </c>
      <c r="E2203" s="2" t="s">
        <v>26</v>
      </c>
      <c r="F2203" s="2" t="s">
        <v>7</v>
      </c>
      <c r="G2203" s="4">
        <v>43700</v>
      </c>
      <c r="H2203" s="2">
        <v>2400000</v>
      </c>
      <c r="I2203" s="2">
        <v>191894.19260000001</v>
      </c>
    </row>
    <row r="2204" spans="1:9" x14ac:dyDescent="0.25">
      <c r="A2204" s="2" t="s">
        <v>6435</v>
      </c>
      <c r="B2204" s="2" t="s">
        <v>6434</v>
      </c>
      <c r="C2204" s="2" t="s">
        <v>6380</v>
      </c>
      <c r="D2204" s="2" t="s">
        <v>6381</v>
      </c>
      <c r="E2204" s="2" t="s">
        <v>26</v>
      </c>
      <c r="F2204" s="2" t="s">
        <v>7</v>
      </c>
      <c r="G2204" s="4">
        <v>43711</v>
      </c>
      <c r="H2204" s="2">
        <v>7950000</v>
      </c>
      <c r="I2204" s="2">
        <v>485014.06929999997</v>
      </c>
    </row>
    <row r="2205" spans="1:9" x14ac:dyDescent="0.25">
      <c r="A2205" s="2" t="s">
        <v>180</v>
      </c>
      <c r="B2205" s="2" t="s">
        <v>179</v>
      </c>
      <c r="C2205" s="2" t="s">
        <v>181</v>
      </c>
      <c r="D2205" s="2" t="s">
        <v>182</v>
      </c>
      <c r="E2205" s="2" t="s">
        <v>26</v>
      </c>
      <c r="F2205" s="2" t="s">
        <v>7</v>
      </c>
      <c r="G2205" s="4">
        <v>43700</v>
      </c>
      <c r="H2205" s="2">
        <v>1700000</v>
      </c>
      <c r="I2205" s="2">
        <v>122153.48</v>
      </c>
    </row>
    <row r="2206" spans="1:9" x14ac:dyDescent="0.25">
      <c r="A2206" s="2" t="s">
        <v>10711</v>
      </c>
      <c r="B2206" s="2" t="s">
        <v>10710</v>
      </c>
      <c r="C2206" s="2" t="s">
        <v>10712</v>
      </c>
      <c r="D2206" s="2" t="s">
        <v>10713</v>
      </c>
      <c r="E2206" s="2" t="s">
        <v>26</v>
      </c>
      <c r="F2206" s="2" t="s">
        <v>7</v>
      </c>
      <c r="G2206" s="4">
        <v>43711</v>
      </c>
      <c r="H2206" s="2">
        <v>1000000</v>
      </c>
      <c r="I2206" s="2">
        <v>38210.960200000001</v>
      </c>
    </row>
    <row r="2207" spans="1:9" x14ac:dyDescent="0.25">
      <c r="A2207" s="2" t="s">
        <v>6069</v>
      </c>
      <c r="B2207" s="2" t="s">
        <v>6068</v>
      </c>
      <c r="C2207" s="2" t="s">
        <v>6028</v>
      </c>
      <c r="D2207" s="2" t="s">
        <v>6029</v>
      </c>
      <c r="E2207" s="2" t="s">
        <v>26</v>
      </c>
      <c r="F2207" s="2" t="s">
        <v>7</v>
      </c>
      <c r="G2207" s="4">
        <v>43763</v>
      </c>
      <c r="H2207" s="2">
        <v>998180</v>
      </c>
      <c r="I2207" s="2">
        <v>60714.140899999999</v>
      </c>
    </row>
    <row r="2208" spans="1:9" x14ac:dyDescent="0.25">
      <c r="A2208" s="2" t="s">
        <v>9770</v>
      </c>
      <c r="B2208" s="2" t="s">
        <v>9767</v>
      </c>
      <c r="C2208" s="2" t="s">
        <v>9774</v>
      </c>
      <c r="D2208" s="2" t="s">
        <v>9775</v>
      </c>
      <c r="E2208" s="2" t="s">
        <v>26</v>
      </c>
      <c r="F2208" s="2" t="s">
        <v>7</v>
      </c>
      <c r="G2208" s="4">
        <v>43718</v>
      </c>
      <c r="H2208" s="2">
        <v>950000</v>
      </c>
      <c r="I2208" s="2">
        <v>80849.138699999996</v>
      </c>
    </row>
    <row r="2209" spans="1:9" x14ac:dyDescent="0.25">
      <c r="A2209" s="2" t="s">
        <v>9941</v>
      </c>
      <c r="B2209" s="2" t="s">
        <v>9940</v>
      </c>
      <c r="C2209" s="2" t="s">
        <v>9942</v>
      </c>
      <c r="D2209" s="2" t="s">
        <v>9943</v>
      </c>
      <c r="E2209" s="2" t="s">
        <v>26</v>
      </c>
      <c r="F2209" s="2" t="s">
        <v>7</v>
      </c>
      <c r="G2209" s="4">
        <v>43746</v>
      </c>
      <c r="H2209" s="2">
        <v>439000</v>
      </c>
      <c r="I2209" s="2">
        <v>28508.271799999999</v>
      </c>
    </row>
    <row r="2210" spans="1:9" x14ac:dyDescent="0.25">
      <c r="A2210" s="2" t="s">
        <v>4821</v>
      </c>
      <c r="B2210" s="2" t="s">
        <v>4820</v>
      </c>
      <c r="C2210" s="2" t="s">
        <v>4822</v>
      </c>
      <c r="D2210" s="2" t="s">
        <v>4823</v>
      </c>
      <c r="E2210" s="2" t="s">
        <v>26</v>
      </c>
      <c r="F2210" s="2" t="s">
        <v>7</v>
      </c>
      <c r="G2210" s="4">
        <v>43720</v>
      </c>
      <c r="H2210" s="2">
        <v>3490000</v>
      </c>
      <c r="I2210" s="2">
        <v>300188.51390000002</v>
      </c>
    </row>
    <row r="2211" spans="1:9" x14ac:dyDescent="0.25">
      <c r="A2211" s="2" t="s">
        <v>1449</v>
      </c>
      <c r="B2211" s="2" t="s">
        <v>1448</v>
      </c>
      <c r="C2211" s="2" t="s">
        <v>1450</v>
      </c>
      <c r="D2211" s="2" t="s">
        <v>1451</v>
      </c>
      <c r="E2211" s="2" t="s">
        <v>26</v>
      </c>
      <c r="F2211" s="2" t="s">
        <v>7</v>
      </c>
      <c r="G2211" s="4">
        <v>43752</v>
      </c>
      <c r="H2211" s="2">
        <v>8619550</v>
      </c>
      <c r="I2211" s="2">
        <v>513473.10580000002</v>
      </c>
    </row>
    <row r="2212" spans="1:9" x14ac:dyDescent="0.25">
      <c r="A2212" s="2" t="s">
        <v>2223</v>
      </c>
      <c r="B2212" s="2" t="s">
        <v>2221</v>
      </c>
      <c r="C2212" s="2" t="s">
        <v>1844</v>
      </c>
      <c r="D2212" s="2" t="s">
        <v>1845</v>
      </c>
      <c r="E2212" s="2" t="s">
        <v>26</v>
      </c>
      <c r="F2212" s="2" t="s">
        <v>7</v>
      </c>
      <c r="G2212" s="4">
        <v>43699</v>
      </c>
      <c r="H2212" s="2">
        <v>3000000</v>
      </c>
      <c r="I2212" s="2">
        <v>209015.68179999999</v>
      </c>
    </row>
    <row r="2213" spans="1:9" x14ac:dyDescent="0.25">
      <c r="A2213" s="2" t="s">
        <v>3122</v>
      </c>
      <c r="B2213" s="2" t="s">
        <v>3120</v>
      </c>
      <c r="C2213" s="2" t="s">
        <v>2888</v>
      </c>
      <c r="D2213" s="2" t="s">
        <v>2889</v>
      </c>
      <c r="E2213" s="2" t="s">
        <v>26</v>
      </c>
      <c r="F2213" s="2" t="s">
        <v>7</v>
      </c>
      <c r="G2213" s="4">
        <v>43789</v>
      </c>
      <c r="H2213" s="2">
        <v>3081889</v>
      </c>
      <c r="I2213" s="2">
        <v>188025.95009999999</v>
      </c>
    </row>
    <row r="2214" spans="1:9" x14ac:dyDescent="0.25">
      <c r="A2214" s="2" t="s">
        <v>6537</v>
      </c>
      <c r="B2214" s="2" t="s">
        <v>6536</v>
      </c>
      <c r="C2214" s="2" t="s">
        <v>6526</v>
      </c>
      <c r="D2214" s="2" t="s">
        <v>6527</v>
      </c>
      <c r="E2214" s="2" t="s">
        <v>26</v>
      </c>
      <c r="F2214" s="2" t="s">
        <v>7</v>
      </c>
      <c r="G2214" s="4">
        <v>43699</v>
      </c>
      <c r="H2214" s="2">
        <v>2215000</v>
      </c>
      <c r="I2214" s="2">
        <v>76116.414300000004</v>
      </c>
    </row>
    <row r="2215" spans="1:9" x14ac:dyDescent="0.25">
      <c r="A2215" s="2" t="s">
        <v>2222</v>
      </c>
      <c r="B2215" s="2" t="s">
        <v>2220</v>
      </c>
      <c r="C2215" s="2" t="s">
        <v>1844</v>
      </c>
      <c r="D2215" s="2" t="s">
        <v>1845</v>
      </c>
      <c r="E2215" s="2" t="s">
        <v>26</v>
      </c>
      <c r="F2215" s="2" t="s">
        <v>7</v>
      </c>
      <c r="G2215" s="4">
        <v>43699</v>
      </c>
      <c r="H2215" s="2">
        <v>3000000</v>
      </c>
      <c r="I2215" s="2">
        <v>191743.3946</v>
      </c>
    </row>
    <row r="2216" spans="1:9" x14ac:dyDescent="0.25">
      <c r="A2216" s="2" t="s">
        <v>8039</v>
      </c>
      <c r="B2216" s="2" t="s">
        <v>8037</v>
      </c>
      <c r="C2216" s="2" t="s">
        <v>8030</v>
      </c>
      <c r="D2216" s="2" t="s">
        <v>8031</v>
      </c>
      <c r="E2216" s="2" t="s">
        <v>26</v>
      </c>
      <c r="F2216" s="2" t="s">
        <v>7</v>
      </c>
      <c r="G2216" s="4">
        <v>43734</v>
      </c>
      <c r="H2216" s="2">
        <v>199000</v>
      </c>
      <c r="I2216" s="2">
        <v>10008.804099999999</v>
      </c>
    </row>
    <row r="2217" spans="1:9" x14ac:dyDescent="0.25">
      <c r="A2217" s="2" t="s">
        <v>2487</v>
      </c>
      <c r="B2217" s="2" t="s">
        <v>2485</v>
      </c>
      <c r="C2217" s="2" t="s">
        <v>2490</v>
      </c>
      <c r="D2217" s="2" t="s">
        <v>2491</v>
      </c>
      <c r="E2217" s="2" t="s">
        <v>26</v>
      </c>
      <c r="F2217" s="2" t="s">
        <v>7</v>
      </c>
      <c r="G2217" s="4">
        <v>43741</v>
      </c>
      <c r="H2217" s="2">
        <v>2180610</v>
      </c>
      <c r="I2217" s="2">
        <v>304617.62900000002</v>
      </c>
    </row>
    <row r="2218" spans="1:9" x14ac:dyDescent="0.25">
      <c r="A2218" s="2" t="s">
        <v>8673</v>
      </c>
      <c r="B2218" s="2" t="s">
        <v>8672</v>
      </c>
      <c r="C2218" s="2" t="s">
        <v>8674</v>
      </c>
      <c r="D2218" s="2" t="s">
        <v>8675</v>
      </c>
      <c r="E2218" s="2" t="s">
        <v>26</v>
      </c>
      <c r="F2218" s="2" t="s">
        <v>7</v>
      </c>
      <c r="G2218" s="4">
        <v>43725</v>
      </c>
      <c r="H2218" s="2">
        <v>1199700</v>
      </c>
      <c r="I2218" s="2">
        <v>75157.0144</v>
      </c>
    </row>
    <row r="2219" spans="1:9" x14ac:dyDescent="0.25">
      <c r="A2219" s="2" t="s">
        <v>232</v>
      </c>
      <c r="B2219" s="2" t="s">
        <v>231</v>
      </c>
      <c r="C2219" s="2" t="s">
        <v>233</v>
      </c>
      <c r="D2219" s="2" t="s">
        <v>234</v>
      </c>
      <c r="E2219" s="2" t="s">
        <v>26</v>
      </c>
      <c r="F2219" s="2" t="s">
        <v>7</v>
      </c>
      <c r="G2219" s="4">
        <v>43735</v>
      </c>
      <c r="H2219" s="2">
        <v>872000</v>
      </c>
      <c r="I2219" s="2">
        <v>41427.767200000002</v>
      </c>
    </row>
    <row r="2220" spans="1:9" x14ac:dyDescent="0.25">
      <c r="A2220" s="2" t="s">
        <v>7255</v>
      </c>
      <c r="B2220" s="2" t="s">
        <v>7253</v>
      </c>
      <c r="C2220" s="2" t="s">
        <v>7258</v>
      </c>
      <c r="D2220" s="2" t="s">
        <v>7259</v>
      </c>
      <c r="E2220" s="2" t="s">
        <v>26</v>
      </c>
      <c r="F2220" s="2" t="s">
        <v>7</v>
      </c>
      <c r="G2220" s="4">
        <v>43725</v>
      </c>
      <c r="H2220" s="2">
        <v>1139295</v>
      </c>
      <c r="I2220" s="2">
        <v>68092.400200000004</v>
      </c>
    </row>
    <row r="2221" spans="1:9" x14ac:dyDescent="0.25">
      <c r="A2221" s="2" t="s">
        <v>4013</v>
      </c>
      <c r="B2221" s="2" t="s">
        <v>4011</v>
      </c>
      <c r="C2221" s="2" t="s">
        <v>4014</v>
      </c>
      <c r="D2221" s="2" t="s">
        <v>4015</v>
      </c>
      <c r="E2221" s="2" t="s">
        <v>26</v>
      </c>
      <c r="F2221" s="2" t="s">
        <v>7</v>
      </c>
      <c r="G2221" s="4">
        <v>43740</v>
      </c>
      <c r="H2221" s="2">
        <v>2578500</v>
      </c>
      <c r="I2221" s="2">
        <v>126173.00509999999</v>
      </c>
    </row>
    <row r="2222" spans="1:9" x14ac:dyDescent="0.25">
      <c r="A2222" s="2" t="s">
        <v>10545</v>
      </c>
      <c r="B2222" s="2" t="s">
        <v>10544</v>
      </c>
      <c r="C2222" s="2" t="s">
        <v>10542</v>
      </c>
      <c r="D2222" s="2" t="s">
        <v>10543</v>
      </c>
      <c r="E2222" s="2" t="s">
        <v>26</v>
      </c>
      <c r="F2222" s="2" t="s">
        <v>7</v>
      </c>
      <c r="G2222" s="4">
        <v>43774</v>
      </c>
      <c r="H2222" s="2">
        <v>795337.81</v>
      </c>
      <c r="I2222" s="2">
        <v>69288.016900000002</v>
      </c>
    </row>
    <row r="2223" spans="1:9" x14ac:dyDescent="0.25">
      <c r="A2223" s="2" t="s">
        <v>10779</v>
      </c>
      <c r="B2223" s="2" t="s">
        <v>10778</v>
      </c>
      <c r="C2223" s="2" t="s">
        <v>10780</v>
      </c>
      <c r="D2223" s="2" t="s">
        <v>10781</v>
      </c>
      <c r="E2223" s="2" t="s">
        <v>26</v>
      </c>
      <c r="F2223" s="2" t="s">
        <v>7</v>
      </c>
      <c r="G2223" s="4">
        <v>43748</v>
      </c>
      <c r="H2223" s="2">
        <v>1500000</v>
      </c>
      <c r="I2223" s="2">
        <v>125595.197</v>
      </c>
    </row>
    <row r="2224" spans="1:9" x14ac:dyDescent="0.25">
      <c r="A2224" s="2" t="s">
        <v>7717</v>
      </c>
      <c r="B2224" s="2" t="s">
        <v>7716</v>
      </c>
      <c r="C2224" s="2" t="s">
        <v>7718</v>
      </c>
      <c r="D2224" s="2" t="s">
        <v>7719</v>
      </c>
      <c r="E2224" s="2" t="s">
        <v>26</v>
      </c>
      <c r="F2224" s="2" t="s">
        <v>7</v>
      </c>
      <c r="G2224" s="4">
        <v>43749</v>
      </c>
      <c r="H2224" s="2">
        <v>1708304</v>
      </c>
      <c r="I2224" s="2">
        <v>159583.1777</v>
      </c>
    </row>
    <row r="2225" spans="1:9" x14ac:dyDescent="0.25">
      <c r="A2225" s="2" t="s">
        <v>6157</v>
      </c>
      <c r="B2225" s="2" t="s">
        <v>6156</v>
      </c>
      <c r="C2225" s="2" t="s">
        <v>6104</v>
      </c>
      <c r="D2225" s="2" t="s">
        <v>6105</v>
      </c>
      <c r="E2225" s="2" t="s">
        <v>26</v>
      </c>
      <c r="F2225" s="2" t="s">
        <v>7</v>
      </c>
      <c r="G2225" s="4">
        <v>43788</v>
      </c>
      <c r="H2225" s="2">
        <v>2200000</v>
      </c>
      <c r="I2225" s="2">
        <v>131957.2691</v>
      </c>
    </row>
    <row r="2226" spans="1:9" x14ac:dyDescent="0.25">
      <c r="A2226" s="2" t="s">
        <v>8038</v>
      </c>
      <c r="B2226" s="2" t="s">
        <v>8036</v>
      </c>
      <c r="C2226" s="2" t="s">
        <v>8030</v>
      </c>
      <c r="D2226" s="2" t="s">
        <v>8031</v>
      </c>
      <c r="E2226" s="2" t="s">
        <v>26</v>
      </c>
      <c r="F2226" s="2" t="s">
        <v>7</v>
      </c>
      <c r="G2226" s="4">
        <v>43734</v>
      </c>
      <c r="H2226" s="2">
        <v>500000</v>
      </c>
      <c r="I2226" s="2">
        <v>25147.7441</v>
      </c>
    </row>
    <row r="2227" spans="1:9" x14ac:dyDescent="0.25">
      <c r="A2227" s="2" t="s">
        <v>1547</v>
      </c>
      <c r="B2227" s="2" t="s">
        <v>1546</v>
      </c>
      <c r="C2227" s="2" t="s">
        <v>1548</v>
      </c>
      <c r="D2227" s="2" t="s">
        <v>1549</v>
      </c>
      <c r="E2227" s="2" t="s">
        <v>26</v>
      </c>
      <c r="F2227" s="2" t="s">
        <v>7</v>
      </c>
      <c r="G2227" s="4">
        <v>43752</v>
      </c>
      <c r="H2227" s="2">
        <v>231300</v>
      </c>
      <c r="I2227" s="2">
        <v>11785.199699999999</v>
      </c>
    </row>
    <row r="2228" spans="1:9" x14ac:dyDescent="0.25">
      <c r="A2228" s="2" t="s">
        <v>9771</v>
      </c>
      <c r="B2228" s="2" t="s">
        <v>9768</v>
      </c>
      <c r="C2228" s="2" t="s">
        <v>9776</v>
      </c>
      <c r="D2228" s="2" t="s">
        <v>9777</v>
      </c>
      <c r="E2228" s="2" t="s">
        <v>26</v>
      </c>
      <c r="F2228" s="2" t="s">
        <v>7</v>
      </c>
      <c r="G2228" s="4">
        <v>43711</v>
      </c>
      <c r="H2228" s="2">
        <v>1150000</v>
      </c>
      <c r="I2228" s="2">
        <v>84552.214500000002</v>
      </c>
    </row>
    <row r="2229" spans="1:9" x14ac:dyDescent="0.25">
      <c r="A2229" s="2" t="s">
        <v>366</v>
      </c>
      <c r="B2229" s="2" t="s">
        <v>364</v>
      </c>
      <c r="C2229" s="2" t="s">
        <v>361</v>
      </c>
      <c r="D2229" s="2" t="s">
        <v>362</v>
      </c>
      <c r="E2229" s="2" t="s">
        <v>26</v>
      </c>
      <c r="F2229" s="2" t="s">
        <v>7</v>
      </c>
      <c r="G2229" s="4">
        <v>43718</v>
      </c>
      <c r="H2229" s="2">
        <v>3452660.7</v>
      </c>
      <c r="I2229" s="2">
        <v>258982.70180000001</v>
      </c>
    </row>
    <row r="2230" spans="1:9" x14ac:dyDescent="0.25">
      <c r="A2230" s="2" t="s">
        <v>5029</v>
      </c>
      <c r="B2230" s="2" t="s">
        <v>5028</v>
      </c>
      <c r="C2230" s="2" t="s">
        <v>5012</v>
      </c>
      <c r="D2230" s="2" t="s">
        <v>5013</v>
      </c>
      <c r="E2230" s="2" t="s">
        <v>26</v>
      </c>
      <c r="F2230" s="2" t="s">
        <v>7</v>
      </c>
      <c r="G2230" s="4">
        <v>43740</v>
      </c>
      <c r="H2230" s="2">
        <v>270000</v>
      </c>
      <c r="I2230" s="2">
        <v>18177.783200000002</v>
      </c>
    </row>
    <row r="2231" spans="1:9" x14ac:dyDescent="0.25">
      <c r="A2231" s="2" t="s">
        <v>7548</v>
      </c>
      <c r="B2231" s="2" t="s">
        <v>7547</v>
      </c>
      <c r="C2231" s="2" t="s">
        <v>7549</v>
      </c>
      <c r="D2231" s="2" t="s">
        <v>7550</v>
      </c>
      <c r="E2231" s="2" t="s">
        <v>26</v>
      </c>
      <c r="F2231" s="2" t="s">
        <v>7</v>
      </c>
      <c r="G2231" s="4">
        <v>43748</v>
      </c>
      <c r="H2231" s="2">
        <v>4330000</v>
      </c>
      <c r="I2231" s="2">
        <v>368544.06189999997</v>
      </c>
    </row>
    <row r="2232" spans="1:9" x14ac:dyDescent="0.25">
      <c r="A2232" s="2" t="s">
        <v>3121</v>
      </c>
      <c r="B2232" s="2" t="s">
        <v>3119</v>
      </c>
      <c r="C2232" s="2" t="s">
        <v>3123</v>
      </c>
      <c r="D2232" s="2" t="s">
        <v>3124</v>
      </c>
      <c r="E2232" s="2" t="s">
        <v>26</v>
      </c>
      <c r="F2232" s="2" t="s">
        <v>7</v>
      </c>
      <c r="G2232" s="4">
        <v>43732</v>
      </c>
      <c r="H2232" s="2">
        <v>2200000</v>
      </c>
      <c r="I2232" s="2">
        <v>237488.361</v>
      </c>
    </row>
    <row r="2233" spans="1:9" x14ac:dyDescent="0.25">
      <c r="A2233" s="2" t="s">
        <v>6821</v>
      </c>
      <c r="B2233" s="2" t="s">
        <v>6820</v>
      </c>
      <c r="C2233" s="2" t="s">
        <v>6808</v>
      </c>
      <c r="D2233" s="2" t="s">
        <v>6809</v>
      </c>
      <c r="E2233" s="2" t="s">
        <v>26</v>
      </c>
      <c r="F2233" s="2" t="s">
        <v>7</v>
      </c>
      <c r="G2233" s="4">
        <v>43734</v>
      </c>
      <c r="H2233" s="2">
        <v>4000000</v>
      </c>
      <c r="I2233" s="2">
        <v>466960.12540000002</v>
      </c>
    </row>
    <row r="2234" spans="1:9" x14ac:dyDescent="0.25">
      <c r="A2234" s="2" t="s">
        <v>691</v>
      </c>
      <c r="B2234" s="2" t="s">
        <v>690</v>
      </c>
      <c r="C2234" s="2" t="s">
        <v>688</v>
      </c>
      <c r="D2234" s="2" t="s">
        <v>689</v>
      </c>
      <c r="E2234" s="2" t="s">
        <v>26</v>
      </c>
      <c r="F2234" s="2" t="s">
        <v>7</v>
      </c>
      <c r="G2234" s="4">
        <v>43726</v>
      </c>
      <c r="H2234" s="2">
        <v>9880000</v>
      </c>
      <c r="I2234" s="2">
        <v>840536.92059999995</v>
      </c>
    </row>
    <row r="2235" spans="1:9" x14ac:dyDescent="0.25">
      <c r="A2235" s="2" t="s">
        <v>7095</v>
      </c>
      <c r="B2235" s="2" t="s">
        <v>7094</v>
      </c>
      <c r="C2235" s="2" t="s">
        <v>7096</v>
      </c>
      <c r="D2235" s="2" t="s">
        <v>7097</v>
      </c>
      <c r="E2235" s="2" t="s">
        <v>26</v>
      </c>
      <c r="F2235" s="2" t="s">
        <v>7</v>
      </c>
      <c r="G2235" s="4">
        <v>43788</v>
      </c>
      <c r="H2235" s="2">
        <v>541000</v>
      </c>
      <c r="I2235" s="2">
        <v>35016.078200000004</v>
      </c>
    </row>
    <row r="2236" spans="1:9" x14ac:dyDescent="0.25">
      <c r="A2236" s="2" t="s">
        <v>3879</v>
      </c>
      <c r="B2236" s="2" t="s">
        <v>3878</v>
      </c>
      <c r="C2236" s="2" t="s">
        <v>3880</v>
      </c>
      <c r="D2236" s="2" t="s">
        <v>3881</v>
      </c>
      <c r="E2236" s="2" t="s">
        <v>26</v>
      </c>
      <c r="F2236" s="2" t="s">
        <v>7</v>
      </c>
      <c r="G2236" s="4">
        <v>43720</v>
      </c>
      <c r="H2236" s="2">
        <v>2150314</v>
      </c>
      <c r="I2236" s="2">
        <v>162999.23050000001</v>
      </c>
    </row>
    <row r="2237" spans="1:9" x14ac:dyDescent="0.25">
      <c r="A2237" s="2" t="s">
        <v>1607</v>
      </c>
      <c r="B2237" s="2" t="s">
        <v>1606</v>
      </c>
      <c r="C2237" s="2" t="s">
        <v>1608</v>
      </c>
      <c r="D2237" s="2" t="s">
        <v>1609</v>
      </c>
      <c r="E2237" s="2" t="s">
        <v>26</v>
      </c>
      <c r="F2237" s="2" t="s">
        <v>7</v>
      </c>
      <c r="G2237" s="4">
        <v>43735</v>
      </c>
      <c r="H2237" s="2">
        <v>662300</v>
      </c>
      <c r="I2237" s="2">
        <v>48303.9234</v>
      </c>
    </row>
    <row r="2238" spans="1:9" x14ac:dyDescent="0.25">
      <c r="A2238" s="2" t="s">
        <v>365</v>
      </c>
      <c r="B2238" s="2" t="s">
        <v>363</v>
      </c>
      <c r="C2238" s="2" t="s">
        <v>361</v>
      </c>
      <c r="D2238" s="2" t="s">
        <v>362</v>
      </c>
      <c r="E2238" s="2" t="s">
        <v>26</v>
      </c>
      <c r="F2238" s="2" t="s">
        <v>7</v>
      </c>
      <c r="G2238" s="4">
        <v>43712</v>
      </c>
      <c r="H2238" s="2">
        <v>1194987</v>
      </c>
      <c r="I2238" s="2">
        <v>88183.515799999994</v>
      </c>
    </row>
    <row r="2239" spans="1:9" x14ac:dyDescent="0.25">
      <c r="A2239" s="2" t="s">
        <v>5528</v>
      </c>
      <c r="B2239" s="2" t="s">
        <v>5526</v>
      </c>
      <c r="C2239" s="2" t="s">
        <v>5530</v>
      </c>
      <c r="D2239" s="2" t="s">
        <v>5531</v>
      </c>
      <c r="E2239" s="2" t="s">
        <v>26</v>
      </c>
      <c r="F2239" s="2" t="s">
        <v>7</v>
      </c>
      <c r="G2239" s="4">
        <v>43746</v>
      </c>
      <c r="H2239" s="2">
        <v>847000</v>
      </c>
      <c r="I2239" s="2">
        <v>74893.662700000001</v>
      </c>
    </row>
    <row r="2240" spans="1:9" x14ac:dyDescent="0.25">
      <c r="A2240" s="2" t="s">
        <v>196</v>
      </c>
      <c r="B2240" s="2" t="s">
        <v>194</v>
      </c>
      <c r="C2240" s="2" t="s">
        <v>197</v>
      </c>
      <c r="D2240" s="2" t="s">
        <v>198</v>
      </c>
      <c r="E2240" s="2" t="s">
        <v>26</v>
      </c>
      <c r="F2240" s="2" t="s">
        <v>7</v>
      </c>
      <c r="G2240" s="4">
        <v>43781</v>
      </c>
      <c r="H2240" s="2">
        <v>4290000</v>
      </c>
      <c r="I2240" s="2">
        <v>546153.7047</v>
      </c>
    </row>
    <row r="2241" spans="1:9" x14ac:dyDescent="0.25">
      <c r="A2241" s="2" t="s">
        <v>2989</v>
      </c>
      <c r="B2241" s="2" t="s">
        <v>2987</v>
      </c>
      <c r="C2241" s="2" t="s">
        <v>2992</v>
      </c>
      <c r="D2241" s="2" t="s">
        <v>2993</v>
      </c>
      <c r="E2241" s="2" t="s">
        <v>26</v>
      </c>
      <c r="F2241" s="2" t="s">
        <v>7</v>
      </c>
      <c r="G2241" s="4">
        <v>43720</v>
      </c>
      <c r="H2241" s="2">
        <v>2218000</v>
      </c>
      <c r="I2241" s="2">
        <v>163530.4295</v>
      </c>
    </row>
    <row r="2242" spans="1:9" x14ac:dyDescent="0.25">
      <c r="A2242" s="2" t="s">
        <v>11549</v>
      </c>
      <c r="B2242" s="2" t="s">
        <v>11547</v>
      </c>
      <c r="C2242" s="2" t="s">
        <v>11552</v>
      </c>
      <c r="D2242" s="2" t="s">
        <v>11553</v>
      </c>
      <c r="E2242" s="2" t="s">
        <v>26</v>
      </c>
      <c r="F2242" s="2" t="s">
        <v>7</v>
      </c>
      <c r="G2242" s="4">
        <v>43704</v>
      </c>
      <c r="H2242" s="2">
        <v>830000</v>
      </c>
      <c r="I2242" s="2">
        <v>49275.400199999996</v>
      </c>
    </row>
    <row r="2243" spans="1:9" x14ac:dyDescent="0.25">
      <c r="A2243" s="2" t="s">
        <v>11693</v>
      </c>
      <c r="B2243" s="2" t="s">
        <v>11691</v>
      </c>
      <c r="C2243" s="2" t="s">
        <v>11695</v>
      </c>
      <c r="D2243" s="2" t="s">
        <v>11696</v>
      </c>
      <c r="E2243" s="2" t="s">
        <v>26</v>
      </c>
      <c r="F2243" s="2" t="s">
        <v>7</v>
      </c>
      <c r="G2243" s="4">
        <v>43763</v>
      </c>
      <c r="H2243" s="2">
        <v>325210</v>
      </c>
      <c r="I2243" s="2">
        <v>16807.6636</v>
      </c>
    </row>
    <row r="2244" spans="1:9" x14ac:dyDescent="0.25">
      <c r="A2244" s="2" t="s">
        <v>7295</v>
      </c>
      <c r="B2244" s="2" t="s">
        <v>7294</v>
      </c>
      <c r="C2244" s="2" t="s">
        <v>7296</v>
      </c>
      <c r="D2244" s="2" t="s">
        <v>7297</v>
      </c>
      <c r="E2244" s="2" t="s">
        <v>26</v>
      </c>
      <c r="F2244" s="2" t="s">
        <v>7</v>
      </c>
      <c r="G2244" s="4">
        <v>43725</v>
      </c>
      <c r="H2244" s="2">
        <v>950564</v>
      </c>
      <c r="I2244" s="2">
        <v>60004.727299999999</v>
      </c>
    </row>
    <row r="2245" spans="1:9" x14ac:dyDescent="0.25">
      <c r="A2245" s="2" t="s">
        <v>1204</v>
      </c>
      <c r="B2245" s="2" t="s">
        <v>1203</v>
      </c>
      <c r="C2245" s="2" t="s">
        <v>1205</v>
      </c>
      <c r="D2245" s="2" t="s">
        <v>1206</v>
      </c>
      <c r="E2245" s="2" t="s">
        <v>26</v>
      </c>
      <c r="F2245" s="2" t="s">
        <v>7</v>
      </c>
      <c r="G2245" s="4">
        <v>43769</v>
      </c>
      <c r="H2245" s="2">
        <v>3040000</v>
      </c>
      <c r="I2245" s="2">
        <v>186541.3328</v>
      </c>
    </row>
    <row r="2246" spans="1:9" x14ac:dyDescent="0.25">
      <c r="A2246" s="2" t="s">
        <v>9300</v>
      </c>
      <c r="B2246" s="2" t="s">
        <v>9299</v>
      </c>
      <c r="C2246" s="2" t="s">
        <v>9301</v>
      </c>
      <c r="D2246" s="2" t="s">
        <v>9302</v>
      </c>
      <c r="E2246" s="2" t="s">
        <v>26</v>
      </c>
      <c r="F2246" s="2" t="s">
        <v>7</v>
      </c>
      <c r="G2246" s="4">
        <v>43803</v>
      </c>
      <c r="H2246" s="2">
        <v>480000</v>
      </c>
      <c r="I2246" s="2">
        <v>35814.1158</v>
      </c>
    </row>
    <row r="2247" spans="1:9" x14ac:dyDescent="0.25">
      <c r="A2247" s="2" t="s">
        <v>10156</v>
      </c>
      <c r="B2247" s="2" t="s">
        <v>10155</v>
      </c>
      <c r="C2247" s="2" t="s">
        <v>10157</v>
      </c>
      <c r="D2247" s="2" t="s">
        <v>10158</v>
      </c>
      <c r="E2247" s="2" t="s">
        <v>26</v>
      </c>
      <c r="F2247" s="2" t="s">
        <v>7</v>
      </c>
      <c r="G2247" s="4">
        <v>43735</v>
      </c>
      <c r="H2247" s="2">
        <v>2486000</v>
      </c>
      <c r="I2247" s="2">
        <v>217206.39720000001</v>
      </c>
    </row>
    <row r="2248" spans="1:9" x14ac:dyDescent="0.25">
      <c r="A2248" s="2" t="s">
        <v>7404</v>
      </c>
      <c r="B2248" s="2" t="s">
        <v>7403</v>
      </c>
      <c r="C2248" s="2" t="s">
        <v>7405</v>
      </c>
      <c r="D2248" s="2" t="s">
        <v>7406</v>
      </c>
      <c r="E2248" s="2" t="s">
        <v>26</v>
      </c>
      <c r="F2248" s="2" t="s">
        <v>7</v>
      </c>
      <c r="G2248" s="4">
        <v>43746</v>
      </c>
      <c r="H2248" s="2">
        <v>999000</v>
      </c>
      <c r="I2248" s="2">
        <v>62964.652600000001</v>
      </c>
    </row>
    <row r="2249" spans="1:9" x14ac:dyDescent="0.25">
      <c r="A2249" s="2" t="s">
        <v>5243</v>
      </c>
      <c r="B2249" s="2" t="s">
        <v>5242</v>
      </c>
      <c r="C2249" s="2" t="s">
        <v>5244</v>
      </c>
      <c r="D2249" s="2" t="s">
        <v>5245</v>
      </c>
      <c r="E2249" s="2" t="s">
        <v>26</v>
      </c>
      <c r="F2249" s="2" t="s">
        <v>7</v>
      </c>
      <c r="G2249" s="4">
        <v>43746</v>
      </c>
      <c r="H2249" s="2">
        <v>3620000</v>
      </c>
      <c r="I2249" s="2">
        <v>332805.49890000001</v>
      </c>
    </row>
    <row r="2250" spans="1:9" x14ac:dyDescent="0.25">
      <c r="A2250" s="2" t="s">
        <v>958</v>
      </c>
      <c r="B2250" s="2" t="s">
        <v>957</v>
      </c>
      <c r="C2250" s="2" t="s">
        <v>955</v>
      </c>
      <c r="D2250" s="2" t="s">
        <v>956</v>
      </c>
      <c r="E2250" s="2" t="s">
        <v>26</v>
      </c>
      <c r="F2250" s="2" t="s">
        <v>7</v>
      </c>
      <c r="G2250" s="4">
        <v>43741</v>
      </c>
      <c r="H2250" s="2">
        <v>987300</v>
      </c>
      <c r="I2250" s="2">
        <v>63724.914100000002</v>
      </c>
    </row>
    <row r="2251" spans="1:9" x14ac:dyDescent="0.25">
      <c r="A2251" s="2" t="s">
        <v>4773</v>
      </c>
      <c r="B2251" s="2" t="s">
        <v>4770</v>
      </c>
      <c r="C2251" s="2" t="s">
        <v>4776</v>
      </c>
      <c r="D2251" s="2" t="s">
        <v>4777</v>
      </c>
      <c r="E2251" s="2" t="s">
        <v>26</v>
      </c>
      <c r="F2251" s="2" t="s">
        <v>7</v>
      </c>
      <c r="G2251" s="4">
        <v>43787</v>
      </c>
      <c r="H2251" s="2">
        <v>263425.5</v>
      </c>
      <c r="I2251" s="2">
        <v>15799.818300000001</v>
      </c>
    </row>
    <row r="2252" spans="1:9" x14ac:dyDescent="0.25">
      <c r="A2252" s="2" t="s">
        <v>8300</v>
      </c>
      <c r="B2252" s="2" t="s">
        <v>8296</v>
      </c>
      <c r="C2252" s="2" t="s">
        <v>8304</v>
      </c>
      <c r="D2252" s="2" t="s">
        <v>8305</v>
      </c>
      <c r="E2252" s="2" t="s">
        <v>26</v>
      </c>
      <c r="F2252" s="2" t="s">
        <v>7</v>
      </c>
      <c r="G2252" s="4">
        <v>43707</v>
      </c>
      <c r="H2252" s="2">
        <v>1998000</v>
      </c>
      <c r="I2252" s="2">
        <v>120981.85249999999</v>
      </c>
    </row>
    <row r="2253" spans="1:9" x14ac:dyDescent="0.25">
      <c r="A2253" s="2" t="s">
        <v>5573</v>
      </c>
      <c r="B2253" s="2" t="s">
        <v>5572</v>
      </c>
      <c r="C2253" s="2" t="s">
        <v>5560</v>
      </c>
      <c r="D2253" s="2" t="s">
        <v>5561</v>
      </c>
      <c r="E2253" s="2" t="s">
        <v>26</v>
      </c>
      <c r="F2253" s="2" t="s">
        <v>7</v>
      </c>
      <c r="G2253" s="4">
        <v>43788</v>
      </c>
      <c r="H2253" s="2">
        <v>1849700</v>
      </c>
      <c r="I2253" s="2">
        <v>79378.552599999995</v>
      </c>
    </row>
    <row r="2254" spans="1:9" x14ac:dyDescent="0.25">
      <c r="A2254" s="2" t="s">
        <v>6458</v>
      </c>
      <c r="B2254" s="2" t="s">
        <v>6455</v>
      </c>
      <c r="C2254" s="2" t="s">
        <v>6462</v>
      </c>
      <c r="D2254" s="2" t="s">
        <v>6463</v>
      </c>
      <c r="E2254" s="2" t="s">
        <v>26</v>
      </c>
      <c r="F2254" s="2" t="s">
        <v>7</v>
      </c>
      <c r="G2254" s="4">
        <v>43713</v>
      </c>
      <c r="H2254" s="2">
        <v>395000</v>
      </c>
      <c r="I2254" s="2">
        <v>18204.820599999999</v>
      </c>
    </row>
    <row r="2255" spans="1:9" x14ac:dyDescent="0.25">
      <c r="A2255" s="2" t="s">
        <v>7324</v>
      </c>
      <c r="B2255" s="2" t="s">
        <v>7322</v>
      </c>
      <c r="C2255" s="2" t="s">
        <v>7326</v>
      </c>
      <c r="D2255" s="2" t="s">
        <v>7327</v>
      </c>
      <c r="E2255" s="2" t="s">
        <v>26</v>
      </c>
      <c r="F2255" s="2" t="s">
        <v>7</v>
      </c>
      <c r="G2255" s="4">
        <v>43704</v>
      </c>
      <c r="H2255" s="2">
        <v>270000</v>
      </c>
      <c r="I2255" s="2">
        <v>18122.357400000001</v>
      </c>
    </row>
    <row r="2256" spans="1:9" x14ac:dyDescent="0.25">
      <c r="A2256" s="2" t="s">
        <v>4053</v>
      </c>
      <c r="B2256" s="2" t="s">
        <v>4051</v>
      </c>
      <c r="C2256" s="2" t="s">
        <v>4056</v>
      </c>
      <c r="D2256" s="2" t="s">
        <v>4057</v>
      </c>
      <c r="E2256" s="2" t="s">
        <v>26</v>
      </c>
      <c r="F2256" s="2" t="s">
        <v>7</v>
      </c>
      <c r="G2256" s="4">
        <v>43713</v>
      </c>
      <c r="H2256" s="2">
        <v>952479</v>
      </c>
      <c r="I2256" s="2">
        <v>56622.645799999998</v>
      </c>
    </row>
    <row r="2257" spans="1:9" x14ac:dyDescent="0.25">
      <c r="A2257" s="2" t="s">
        <v>9597</v>
      </c>
      <c r="B2257" s="2" t="s">
        <v>9594</v>
      </c>
      <c r="C2257" s="2" t="s">
        <v>9600</v>
      </c>
      <c r="D2257" s="2" t="s">
        <v>9601</v>
      </c>
      <c r="E2257" s="2" t="s">
        <v>26</v>
      </c>
      <c r="F2257" s="2" t="s">
        <v>7</v>
      </c>
      <c r="G2257" s="4">
        <v>43782</v>
      </c>
      <c r="H2257" s="2">
        <v>2700000</v>
      </c>
      <c r="I2257" s="2">
        <v>226858.53409999999</v>
      </c>
    </row>
    <row r="2258" spans="1:9" x14ac:dyDescent="0.25">
      <c r="A2258" s="2" t="s">
        <v>5297</v>
      </c>
      <c r="B2258" s="2" t="s">
        <v>5296</v>
      </c>
      <c r="C2258" s="2" t="s">
        <v>5298</v>
      </c>
      <c r="D2258" s="2" t="s">
        <v>5299</v>
      </c>
      <c r="E2258" s="2" t="s">
        <v>26</v>
      </c>
      <c r="F2258" s="2" t="s">
        <v>7</v>
      </c>
      <c r="G2258" s="4">
        <v>43748</v>
      </c>
      <c r="H2258" s="2">
        <v>722500</v>
      </c>
      <c r="I2258" s="2">
        <v>81871.763600000006</v>
      </c>
    </row>
    <row r="2259" spans="1:9" x14ac:dyDescent="0.25">
      <c r="A2259" s="2" t="s">
        <v>8827</v>
      </c>
      <c r="B2259" s="2" t="s">
        <v>8826</v>
      </c>
      <c r="C2259" s="2" t="s">
        <v>8828</v>
      </c>
      <c r="D2259" s="2" t="s">
        <v>8829</v>
      </c>
      <c r="E2259" s="2" t="s">
        <v>26</v>
      </c>
      <c r="F2259" s="2" t="s">
        <v>7</v>
      </c>
      <c r="G2259" s="4">
        <v>43733</v>
      </c>
      <c r="H2259" s="2">
        <v>1300000</v>
      </c>
      <c r="I2259" s="2">
        <v>87854.714099999997</v>
      </c>
    </row>
    <row r="2260" spans="1:9" x14ac:dyDescent="0.25">
      <c r="A2260" s="2" t="s">
        <v>142</v>
      </c>
      <c r="B2260" s="2" t="s">
        <v>140</v>
      </c>
      <c r="C2260" s="2" t="s">
        <v>145</v>
      </c>
      <c r="D2260" s="2" t="s">
        <v>146</v>
      </c>
      <c r="E2260" s="2" t="s">
        <v>26</v>
      </c>
      <c r="F2260" s="2" t="s">
        <v>7</v>
      </c>
      <c r="G2260" s="4">
        <v>43672</v>
      </c>
      <c r="H2260" s="2">
        <v>500000</v>
      </c>
      <c r="I2260" s="2">
        <v>31116.1731</v>
      </c>
    </row>
    <row r="2261" spans="1:9" x14ac:dyDescent="0.25">
      <c r="A2261" s="2" t="s">
        <v>9663</v>
      </c>
      <c r="B2261" s="2" t="s">
        <v>9662</v>
      </c>
      <c r="C2261" s="2" t="s">
        <v>9664</v>
      </c>
      <c r="D2261" s="2" t="s">
        <v>9665</v>
      </c>
      <c r="E2261" s="2" t="s">
        <v>26</v>
      </c>
      <c r="F2261" s="2" t="s">
        <v>7</v>
      </c>
      <c r="G2261" s="4">
        <v>43713</v>
      </c>
      <c r="H2261" s="2">
        <v>1117950</v>
      </c>
      <c r="I2261" s="2">
        <v>98117.061499999996</v>
      </c>
    </row>
    <row r="2262" spans="1:9" x14ac:dyDescent="0.25">
      <c r="A2262" s="2" t="s">
        <v>4631</v>
      </c>
      <c r="B2262" s="2" t="s">
        <v>4629</v>
      </c>
      <c r="C2262" s="2" t="s">
        <v>4597</v>
      </c>
      <c r="D2262" s="2" t="s">
        <v>4598</v>
      </c>
      <c r="E2262" s="2" t="s">
        <v>26</v>
      </c>
      <c r="F2262" s="2" t="s">
        <v>7</v>
      </c>
      <c r="G2262" s="4">
        <v>43769</v>
      </c>
      <c r="H2262" s="2">
        <v>336058</v>
      </c>
      <c r="I2262" s="2">
        <v>10653.1896</v>
      </c>
    </row>
    <row r="2263" spans="1:9" x14ac:dyDescent="0.25">
      <c r="A2263" s="2" t="s">
        <v>5941</v>
      </c>
      <c r="B2263" s="2" t="s">
        <v>5940</v>
      </c>
      <c r="C2263" s="2" t="s">
        <v>5942</v>
      </c>
      <c r="D2263" s="2" t="s">
        <v>5943</v>
      </c>
      <c r="E2263" s="2" t="s">
        <v>26</v>
      </c>
      <c r="F2263" s="2" t="s">
        <v>7</v>
      </c>
      <c r="G2263" s="4">
        <v>43748</v>
      </c>
      <c r="H2263" s="2">
        <v>4265000</v>
      </c>
      <c r="I2263" s="2">
        <v>320751.46759999997</v>
      </c>
    </row>
    <row r="2264" spans="1:9" x14ac:dyDescent="0.25">
      <c r="A2264" s="2" t="s">
        <v>3608</v>
      </c>
      <c r="B2264" s="2" t="s">
        <v>3604</v>
      </c>
      <c r="C2264" s="2" t="s">
        <v>3612</v>
      </c>
      <c r="D2264" s="2" t="s">
        <v>3613</v>
      </c>
      <c r="E2264" s="2" t="s">
        <v>26</v>
      </c>
      <c r="F2264" s="2" t="s">
        <v>7</v>
      </c>
      <c r="G2264" s="4">
        <v>43740</v>
      </c>
      <c r="H2264" s="2">
        <v>1200000</v>
      </c>
      <c r="I2264" s="2">
        <v>115617.73940000001</v>
      </c>
    </row>
    <row r="2265" spans="1:9" x14ac:dyDescent="0.25">
      <c r="A2265" s="2" t="s">
        <v>6686</v>
      </c>
      <c r="B2265" s="2" t="s">
        <v>6682</v>
      </c>
      <c r="C2265" s="2" t="s">
        <v>6690</v>
      </c>
      <c r="D2265" s="2" t="s">
        <v>6691</v>
      </c>
      <c r="E2265" s="2" t="s">
        <v>26</v>
      </c>
      <c r="F2265" s="2" t="s">
        <v>7</v>
      </c>
      <c r="G2265" s="4">
        <v>43763</v>
      </c>
      <c r="H2265" s="2">
        <v>707356.39</v>
      </c>
      <c r="I2265" s="2">
        <v>33527.336900000002</v>
      </c>
    </row>
    <row r="2266" spans="1:9" x14ac:dyDescent="0.25">
      <c r="A2266" s="2" t="s">
        <v>10492</v>
      </c>
      <c r="B2266" s="2" t="s">
        <v>10490</v>
      </c>
      <c r="C2266" s="2" t="s">
        <v>10494</v>
      </c>
      <c r="D2266" s="2" t="s">
        <v>10495</v>
      </c>
      <c r="E2266" s="2" t="s">
        <v>26</v>
      </c>
      <c r="F2266" s="2" t="s">
        <v>7</v>
      </c>
      <c r="G2266" s="4">
        <v>43746</v>
      </c>
      <c r="H2266" s="2">
        <v>472500</v>
      </c>
      <c r="I2266" s="2">
        <v>40816.603000000003</v>
      </c>
    </row>
    <row r="2267" spans="1:9" x14ac:dyDescent="0.25">
      <c r="A2267" s="2" t="s">
        <v>1475</v>
      </c>
      <c r="B2267" s="2" t="s">
        <v>1471</v>
      </c>
      <c r="C2267" s="2" t="s">
        <v>1480</v>
      </c>
      <c r="D2267" s="2" t="s">
        <v>1481</v>
      </c>
      <c r="E2267" s="2" t="s">
        <v>26</v>
      </c>
      <c r="F2267" s="2" t="s">
        <v>7</v>
      </c>
      <c r="G2267" s="4">
        <v>43741</v>
      </c>
      <c r="H2267" s="2">
        <v>1000000</v>
      </c>
      <c r="I2267" s="2">
        <v>78447.1253</v>
      </c>
    </row>
    <row r="2268" spans="1:9" x14ac:dyDescent="0.25">
      <c r="A2268" s="2" t="s">
        <v>4472</v>
      </c>
      <c r="B2268" s="2" t="s">
        <v>4471</v>
      </c>
      <c r="C2268" s="2" t="s">
        <v>4473</v>
      </c>
      <c r="D2268" s="2" t="s">
        <v>4474</v>
      </c>
      <c r="E2268" s="2" t="s">
        <v>26</v>
      </c>
      <c r="F2268" s="2" t="s">
        <v>7</v>
      </c>
      <c r="G2268" s="4">
        <v>43706</v>
      </c>
      <c r="H2268" s="2">
        <v>873000</v>
      </c>
      <c r="I2268" s="2">
        <v>52138.553899999999</v>
      </c>
    </row>
    <row r="2269" spans="1:9" x14ac:dyDescent="0.25">
      <c r="A2269" s="2" t="s">
        <v>1476</v>
      </c>
      <c r="B2269" s="2" t="s">
        <v>1472</v>
      </c>
      <c r="C2269" s="2" t="s">
        <v>1373</v>
      </c>
      <c r="D2269" s="2" t="s">
        <v>1374</v>
      </c>
      <c r="E2269" s="2" t="s">
        <v>26</v>
      </c>
      <c r="F2269" s="2" t="s">
        <v>7</v>
      </c>
      <c r="G2269" s="4">
        <v>43706</v>
      </c>
      <c r="H2269" s="2">
        <v>2790000</v>
      </c>
      <c r="I2269" s="2">
        <v>168137.12640000001</v>
      </c>
    </row>
    <row r="2270" spans="1:9" x14ac:dyDescent="0.25">
      <c r="A2270" s="2" t="s">
        <v>7079</v>
      </c>
      <c r="B2270" s="2" t="s">
        <v>7077</v>
      </c>
      <c r="C2270" s="2" t="s">
        <v>7080</v>
      </c>
      <c r="D2270" s="2" t="s">
        <v>7081</v>
      </c>
      <c r="E2270" s="2" t="s">
        <v>26</v>
      </c>
      <c r="F2270" s="2" t="s">
        <v>7</v>
      </c>
      <c r="G2270" s="4">
        <v>43774</v>
      </c>
      <c r="H2270" s="2">
        <v>3011272.39</v>
      </c>
      <c r="I2270" s="2">
        <v>266543.9803</v>
      </c>
    </row>
    <row r="2271" spans="1:9" x14ac:dyDescent="0.25">
      <c r="A2271" s="2" t="s">
        <v>11030</v>
      </c>
      <c r="B2271" s="2" t="s">
        <v>11029</v>
      </c>
      <c r="C2271" s="2" t="s">
        <v>11031</v>
      </c>
      <c r="D2271" s="2" t="s">
        <v>11032</v>
      </c>
      <c r="E2271" s="2" t="s">
        <v>26</v>
      </c>
      <c r="F2271" s="2" t="s">
        <v>7</v>
      </c>
      <c r="G2271" s="4">
        <v>43733</v>
      </c>
      <c r="H2271" s="2">
        <v>690000</v>
      </c>
      <c r="I2271" s="2">
        <v>45770.229800000001</v>
      </c>
    </row>
    <row r="2272" spans="1:9" x14ac:dyDescent="0.25">
      <c r="A2272" s="2" t="s">
        <v>6760</v>
      </c>
      <c r="B2272" s="2" t="s">
        <v>6758</v>
      </c>
      <c r="C2272" s="2" t="s">
        <v>6762</v>
      </c>
      <c r="D2272" s="2" t="s">
        <v>6763</v>
      </c>
      <c r="E2272" s="2" t="s">
        <v>26</v>
      </c>
      <c r="F2272" s="2" t="s">
        <v>7</v>
      </c>
      <c r="G2272" s="4">
        <v>43732</v>
      </c>
      <c r="H2272" s="2">
        <v>479000</v>
      </c>
      <c r="I2272" s="2">
        <v>24635.133600000001</v>
      </c>
    </row>
    <row r="2273" spans="1:9" x14ac:dyDescent="0.25">
      <c r="A2273" s="2" t="s">
        <v>7107</v>
      </c>
      <c r="B2273" s="2" t="s">
        <v>7106</v>
      </c>
      <c r="C2273" s="2" t="s">
        <v>7108</v>
      </c>
      <c r="D2273" s="2" t="s">
        <v>7109</v>
      </c>
      <c r="E2273" s="2" t="s">
        <v>26</v>
      </c>
      <c r="F2273" s="2" t="s">
        <v>7</v>
      </c>
      <c r="G2273" s="4">
        <v>43774</v>
      </c>
      <c r="H2273" s="2">
        <v>983155</v>
      </c>
      <c r="I2273" s="2">
        <v>95658.855599999995</v>
      </c>
    </row>
    <row r="2274" spans="1:9" x14ac:dyDescent="0.25">
      <c r="A2274" s="2" t="s">
        <v>10886</v>
      </c>
      <c r="B2274" s="2" t="s">
        <v>10885</v>
      </c>
      <c r="C2274" s="2" t="s">
        <v>10610</v>
      </c>
      <c r="D2274" s="2" t="s">
        <v>10611</v>
      </c>
      <c r="E2274" s="2" t="s">
        <v>26</v>
      </c>
      <c r="F2274" s="2" t="s">
        <v>7</v>
      </c>
      <c r="G2274" s="4">
        <v>43748</v>
      </c>
      <c r="H2274" s="2">
        <v>2559800</v>
      </c>
      <c r="I2274" s="2">
        <v>156075.63329999999</v>
      </c>
    </row>
    <row r="2275" spans="1:9" x14ac:dyDescent="0.25">
      <c r="A2275" s="2" t="s">
        <v>5423</v>
      </c>
      <c r="B2275" s="2" t="s">
        <v>5422</v>
      </c>
      <c r="C2275" s="2" t="s">
        <v>5408</v>
      </c>
      <c r="D2275" s="2" t="s">
        <v>5409</v>
      </c>
      <c r="E2275" s="2" t="s">
        <v>26</v>
      </c>
      <c r="F2275" s="2" t="s">
        <v>7</v>
      </c>
      <c r="G2275" s="4">
        <v>43720</v>
      </c>
      <c r="H2275" s="2">
        <v>356300</v>
      </c>
      <c r="I2275" s="2">
        <v>22273.0586</v>
      </c>
    </row>
    <row r="2276" spans="1:9" x14ac:dyDescent="0.25">
      <c r="A2276" s="2" t="s">
        <v>1408</v>
      </c>
      <c r="B2276" s="2" t="s">
        <v>1406</v>
      </c>
      <c r="C2276" s="2" t="s">
        <v>1398</v>
      </c>
      <c r="D2276" s="2" t="s">
        <v>1399</v>
      </c>
      <c r="E2276" s="2" t="s">
        <v>26</v>
      </c>
      <c r="F2276" s="2" t="s">
        <v>7</v>
      </c>
      <c r="G2276" s="4">
        <v>43774</v>
      </c>
      <c r="H2276" s="2">
        <v>686700</v>
      </c>
      <c r="I2276" s="2">
        <v>57841.786200000002</v>
      </c>
    </row>
    <row r="2277" spans="1:9" x14ac:dyDescent="0.25">
      <c r="A2277" s="2" t="s">
        <v>1409</v>
      </c>
      <c r="B2277" s="2" t="s">
        <v>1407</v>
      </c>
      <c r="C2277" s="2" t="s">
        <v>1410</v>
      </c>
      <c r="D2277" s="2" t="s">
        <v>1411</v>
      </c>
      <c r="E2277" s="2" t="s">
        <v>26</v>
      </c>
      <c r="F2277" s="2" t="s">
        <v>7</v>
      </c>
      <c r="G2277" s="4">
        <v>43774</v>
      </c>
      <c r="H2277" s="2">
        <v>2875000</v>
      </c>
      <c r="I2277" s="2">
        <v>236335.37590000001</v>
      </c>
    </row>
    <row r="2278" spans="1:9" x14ac:dyDescent="0.25">
      <c r="A2278" s="2" t="s">
        <v>5129</v>
      </c>
      <c r="B2278" s="2" t="s">
        <v>5128</v>
      </c>
      <c r="C2278" s="2" t="s">
        <v>5130</v>
      </c>
      <c r="D2278" s="2" t="s">
        <v>5131</v>
      </c>
      <c r="E2278" s="2" t="s">
        <v>26</v>
      </c>
      <c r="F2278" s="2" t="s">
        <v>7</v>
      </c>
      <c r="G2278" s="4">
        <v>43787</v>
      </c>
      <c r="H2278" s="2">
        <v>1200000</v>
      </c>
      <c r="I2278" s="2">
        <v>72440.439100000003</v>
      </c>
    </row>
    <row r="2279" spans="1:9" x14ac:dyDescent="0.25">
      <c r="A2279" s="2" t="s">
        <v>968</v>
      </c>
      <c r="B2279" s="2" t="s">
        <v>967</v>
      </c>
      <c r="C2279" s="2" t="s">
        <v>969</v>
      </c>
      <c r="D2279" s="2" t="s">
        <v>970</v>
      </c>
      <c r="E2279" s="2" t="s">
        <v>26</v>
      </c>
      <c r="F2279" s="2" t="s">
        <v>7</v>
      </c>
      <c r="G2279" s="4">
        <v>43746</v>
      </c>
      <c r="H2279" s="2">
        <v>1895000</v>
      </c>
      <c r="I2279" s="2">
        <v>116241.34420000001</v>
      </c>
    </row>
    <row r="2280" spans="1:9" x14ac:dyDescent="0.25">
      <c r="A2280" s="2" t="s">
        <v>10097</v>
      </c>
      <c r="B2280" s="2" t="s">
        <v>10095</v>
      </c>
      <c r="C2280" s="2" t="s">
        <v>10100</v>
      </c>
      <c r="D2280" s="2" t="s">
        <v>10101</v>
      </c>
      <c r="E2280" s="2" t="s">
        <v>26</v>
      </c>
      <c r="F2280" s="2" t="s">
        <v>7</v>
      </c>
      <c r="G2280" s="4">
        <v>43712</v>
      </c>
      <c r="H2280" s="2">
        <v>997804</v>
      </c>
      <c r="I2280" s="2">
        <v>68474.739600000001</v>
      </c>
    </row>
    <row r="2281" spans="1:9" x14ac:dyDescent="0.25">
      <c r="A2281" s="2" t="s">
        <v>7598</v>
      </c>
      <c r="B2281" s="2" t="s">
        <v>7596</v>
      </c>
      <c r="C2281" s="2" t="s">
        <v>7600</v>
      </c>
      <c r="D2281" s="2" t="s">
        <v>7601</v>
      </c>
      <c r="E2281" s="2" t="s">
        <v>26</v>
      </c>
      <c r="F2281" s="2" t="s">
        <v>7</v>
      </c>
      <c r="G2281" s="4">
        <v>43789</v>
      </c>
      <c r="H2281" s="2">
        <v>1149000</v>
      </c>
      <c r="I2281" s="2">
        <v>68560.872300000003</v>
      </c>
    </row>
    <row r="2282" spans="1:9" x14ac:dyDescent="0.25">
      <c r="A2282" s="2" t="s">
        <v>4285</v>
      </c>
      <c r="B2282" s="2" t="s">
        <v>4284</v>
      </c>
      <c r="C2282" s="2" t="s">
        <v>4200</v>
      </c>
      <c r="D2282" s="2" t="s">
        <v>4201</v>
      </c>
      <c r="E2282" s="2" t="s">
        <v>26</v>
      </c>
      <c r="F2282" s="2" t="s">
        <v>7</v>
      </c>
      <c r="G2282" s="4">
        <v>43740</v>
      </c>
      <c r="H2282" s="2">
        <v>643600</v>
      </c>
      <c r="I2282" s="2">
        <v>39018.077499999999</v>
      </c>
    </row>
    <row r="2283" spans="1:9" x14ac:dyDescent="0.25">
      <c r="A2283" s="2" t="s">
        <v>9603</v>
      </c>
      <c r="B2283" s="2" t="s">
        <v>9602</v>
      </c>
      <c r="C2283" s="2" t="s">
        <v>9604</v>
      </c>
      <c r="D2283" s="2" t="s">
        <v>9605</v>
      </c>
      <c r="E2283" s="2" t="s">
        <v>26</v>
      </c>
      <c r="F2283" s="2" t="s">
        <v>7</v>
      </c>
      <c r="G2283" s="4">
        <v>43741</v>
      </c>
      <c r="H2283" s="2">
        <v>1300000</v>
      </c>
      <c r="I2283" s="2">
        <v>106644.6998</v>
      </c>
    </row>
    <row r="2284" spans="1:9" x14ac:dyDescent="0.25">
      <c r="A2284" s="2" t="s">
        <v>4933</v>
      </c>
      <c r="B2284" s="2" t="s">
        <v>4932</v>
      </c>
      <c r="C2284" s="2" t="s">
        <v>4934</v>
      </c>
      <c r="D2284" s="2" t="s">
        <v>4935</v>
      </c>
      <c r="E2284" s="2" t="s">
        <v>26</v>
      </c>
      <c r="F2284" s="2" t="s">
        <v>7</v>
      </c>
      <c r="G2284" s="4">
        <v>43704</v>
      </c>
      <c r="H2284" s="2">
        <v>2537600</v>
      </c>
      <c r="I2284" s="2">
        <v>212098.83530000001</v>
      </c>
    </row>
    <row r="2285" spans="1:9" x14ac:dyDescent="0.25">
      <c r="A2285" s="2" t="s">
        <v>2453</v>
      </c>
      <c r="B2285" s="2" t="s">
        <v>2451</v>
      </c>
      <c r="C2285" s="2" t="s">
        <v>2454</v>
      </c>
      <c r="D2285" s="2" t="s">
        <v>2455</v>
      </c>
      <c r="E2285" s="2" t="s">
        <v>26</v>
      </c>
      <c r="F2285" s="2" t="s">
        <v>7</v>
      </c>
      <c r="G2285" s="4">
        <v>43707</v>
      </c>
      <c r="H2285" s="2">
        <v>763000</v>
      </c>
      <c r="I2285" s="2">
        <v>62496.4064</v>
      </c>
    </row>
    <row r="2286" spans="1:9" x14ac:dyDescent="0.25">
      <c r="A2286" s="2" t="s">
        <v>7671</v>
      </c>
      <c r="B2286" s="2" t="s">
        <v>7670</v>
      </c>
      <c r="C2286" s="2" t="s">
        <v>7672</v>
      </c>
      <c r="D2286" s="2" t="s">
        <v>7673</v>
      </c>
      <c r="E2286" s="2" t="s">
        <v>26</v>
      </c>
      <c r="F2286" s="2" t="s">
        <v>7</v>
      </c>
      <c r="G2286" s="4">
        <v>43795</v>
      </c>
      <c r="H2286" s="2">
        <v>1000000</v>
      </c>
      <c r="I2286" s="2">
        <v>52872.439400000003</v>
      </c>
    </row>
    <row r="2287" spans="1:9" x14ac:dyDescent="0.25">
      <c r="A2287" s="2" t="s">
        <v>6761</v>
      </c>
      <c r="B2287" s="2" t="s">
        <v>6759</v>
      </c>
      <c r="C2287" s="2" t="s">
        <v>6764</v>
      </c>
      <c r="D2287" s="2" t="s">
        <v>6765</v>
      </c>
      <c r="E2287" s="2" t="s">
        <v>26</v>
      </c>
      <c r="F2287" s="2" t="s">
        <v>7</v>
      </c>
      <c r="G2287" s="4">
        <v>43727</v>
      </c>
      <c r="H2287" s="2">
        <v>130000</v>
      </c>
      <c r="I2287" s="2">
        <v>8044.1409999999996</v>
      </c>
    </row>
    <row r="2288" spans="1:9" x14ac:dyDescent="0.25">
      <c r="A2288" s="2" t="s">
        <v>1943</v>
      </c>
      <c r="B2288" s="2" t="s">
        <v>1941</v>
      </c>
      <c r="C2288" s="2" t="s">
        <v>1944</v>
      </c>
      <c r="D2288" s="2" t="s">
        <v>1945</v>
      </c>
      <c r="E2288" s="2" t="s">
        <v>26</v>
      </c>
      <c r="F2288" s="2" t="s">
        <v>7</v>
      </c>
      <c r="G2288" s="4">
        <v>43720</v>
      </c>
      <c r="H2288" s="2">
        <v>130000</v>
      </c>
      <c r="I2288" s="2">
        <v>7891.7968000000001</v>
      </c>
    </row>
    <row r="2289" spans="1:9" x14ac:dyDescent="0.25">
      <c r="A2289" s="2" t="s">
        <v>9909</v>
      </c>
      <c r="B2289" s="2" t="s">
        <v>9908</v>
      </c>
      <c r="C2289" s="2" t="s">
        <v>9910</v>
      </c>
      <c r="D2289" s="2" t="s">
        <v>9911</v>
      </c>
      <c r="E2289" s="2" t="s">
        <v>26</v>
      </c>
      <c r="F2289" s="2" t="s">
        <v>7</v>
      </c>
      <c r="G2289" s="4">
        <v>43770</v>
      </c>
      <c r="H2289" s="2">
        <v>3590506.08</v>
      </c>
      <c r="I2289" s="2">
        <v>260216.70540000001</v>
      </c>
    </row>
    <row r="2290" spans="1:9" x14ac:dyDescent="0.25">
      <c r="A2290" s="2" t="s">
        <v>7599</v>
      </c>
      <c r="B2290" s="2" t="s">
        <v>7597</v>
      </c>
      <c r="C2290" s="2" t="s">
        <v>7602</v>
      </c>
      <c r="D2290" s="2" t="s">
        <v>7603</v>
      </c>
      <c r="E2290" s="2" t="s">
        <v>26</v>
      </c>
      <c r="F2290" s="2" t="s">
        <v>7</v>
      </c>
      <c r="G2290" s="4">
        <v>43801</v>
      </c>
      <c r="H2290" s="2">
        <v>322000</v>
      </c>
      <c r="I2290" s="2">
        <v>30953.763299999999</v>
      </c>
    </row>
    <row r="2291" spans="1:9" x14ac:dyDescent="0.25">
      <c r="A2291" s="2" t="s">
        <v>9352</v>
      </c>
      <c r="B2291" s="2" t="s">
        <v>9351</v>
      </c>
      <c r="C2291" s="2" t="s">
        <v>9353</v>
      </c>
      <c r="D2291" s="2" t="s">
        <v>9354</v>
      </c>
      <c r="E2291" s="2" t="s">
        <v>26</v>
      </c>
      <c r="F2291" s="2" t="s">
        <v>7</v>
      </c>
      <c r="G2291" s="4">
        <v>43713</v>
      </c>
      <c r="H2291" s="2">
        <v>819000</v>
      </c>
      <c r="I2291" s="2">
        <v>106551.4375</v>
      </c>
    </row>
    <row r="2292" spans="1:9" x14ac:dyDescent="0.25">
      <c r="A2292" s="2" t="s">
        <v>11676</v>
      </c>
      <c r="B2292" s="2" t="s">
        <v>11675</v>
      </c>
      <c r="C2292" s="2" t="s">
        <v>11677</v>
      </c>
      <c r="D2292" s="2" t="s">
        <v>11678</v>
      </c>
      <c r="E2292" s="2" t="s">
        <v>26</v>
      </c>
      <c r="F2292" s="2" t="s">
        <v>7</v>
      </c>
      <c r="G2292" s="4">
        <v>43763</v>
      </c>
      <c r="H2292" s="2">
        <v>296485.5</v>
      </c>
      <c r="I2292" s="2">
        <v>21086.3904</v>
      </c>
    </row>
    <row r="2293" spans="1:9" x14ac:dyDescent="0.25">
      <c r="A2293" s="2" t="s">
        <v>1942</v>
      </c>
      <c r="B2293" s="2" t="s">
        <v>1940</v>
      </c>
      <c r="C2293" s="2" t="s">
        <v>1944</v>
      </c>
      <c r="D2293" s="2" t="s">
        <v>1945</v>
      </c>
      <c r="E2293" s="2" t="s">
        <v>26</v>
      </c>
      <c r="F2293" s="2" t="s">
        <v>7</v>
      </c>
      <c r="G2293" s="4">
        <v>43720</v>
      </c>
      <c r="H2293" s="2">
        <v>106100</v>
      </c>
      <c r="I2293" s="2">
        <v>6644.4930000000004</v>
      </c>
    </row>
    <row r="2294" spans="1:9" x14ac:dyDescent="0.25">
      <c r="A2294" s="2" t="s">
        <v>2452</v>
      </c>
      <c r="B2294" s="2" t="s">
        <v>2450</v>
      </c>
      <c r="C2294" s="2" t="s">
        <v>2002</v>
      </c>
      <c r="D2294" s="2" t="s">
        <v>2003</v>
      </c>
      <c r="E2294" s="2" t="s">
        <v>26</v>
      </c>
      <c r="F2294" s="2" t="s">
        <v>7</v>
      </c>
      <c r="G2294" s="4">
        <v>43726</v>
      </c>
      <c r="H2294" s="2">
        <v>2025000</v>
      </c>
      <c r="I2294" s="2">
        <v>126693.4522</v>
      </c>
    </row>
    <row r="2295" spans="1:9" x14ac:dyDescent="0.25">
      <c r="A2295" s="2" t="s">
        <v>4741</v>
      </c>
      <c r="B2295" s="2" t="s">
        <v>4739</v>
      </c>
      <c r="C2295" s="2" t="s">
        <v>4744</v>
      </c>
      <c r="D2295" s="2" t="s">
        <v>4745</v>
      </c>
      <c r="E2295" s="2" t="s">
        <v>26</v>
      </c>
      <c r="F2295" s="2" t="s">
        <v>7</v>
      </c>
      <c r="G2295" s="4">
        <v>43774</v>
      </c>
      <c r="H2295" s="2">
        <v>2400000</v>
      </c>
      <c r="I2295" s="2">
        <v>333517.86099999998</v>
      </c>
    </row>
    <row r="2296" spans="1:9" x14ac:dyDescent="0.25">
      <c r="A2296" s="2" t="s">
        <v>7063</v>
      </c>
      <c r="B2296" s="2" t="s">
        <v>7062</v>
      </c>
      <c r="C2296" s="2" t="s">
        <v>7064</v>
      </c>
      <c r="D2296" s="2" t="s">
        <v>7065</v>
      </c>
      <c r="E2296" s="2" t="s">
        <v>26</v>
      </c>
      <c r="F2296" s="2" t="s">
        <v>7</v>
      </c>
      <c r="G2296" s="4">
        <v>43711</v>
      </c>
      <c r="H2296" s="2">
        <v>4989000</v>
      </c>
      <c r="I2296" s="2">
        <v>426549.37190000003</v>
      </c>
    </row>
    <row r="2297" spans="1:9" x14ac:dyDescent="0.25">
      <c r="A2297" s="2" t="s">
        <v>9957</v>
      </c>
      <c r="B2297" s="2" t="s">
        <v>9956</v>
      </c>
      <c r="C2297" s="2" t="s">
        <v>9958</v>
      </c>
      <c r="D2297" s="2" t="s">
        <v>9959</v>
      </c>
      <c r="E2297" s="2" t="s">
        <v>26</v>
      </c>
      <c r="F2297" s="2" t="s">
        <v>7</v>
      </c>
      <c r="G2297" s="4">
        <v>43774</v>
      </c>
      <c r="H2297" s="2">
        <v>4149000</v>
      </c>
      <c r="I2297" s="2">
        <v>349815.85940000002</v>
      </c>
    </row>
    <row r="2298" spans="1:9" x14ac:dyDescent="0.25">
      <c r="A2298" s="2" t="s">
        <v>2087</v>
      </c>
      <c r="B2298" s="2" t="s">
        <v>2086</v>
      </c>
      <c r="C2298" s="2" t="s">
        <v>2088</v>
      </c>
      <c r="D2298" s="2" t="s">
        <v>2089</v>
      </c>
      <c r="E2298" s="2" t="s">
        <v>26</v>
      </c>
      <c r="F2298" s="2" t="s">
        <v>7</v>
      </c>
      <c r="G2298" s="4">
        <v>43727</v>
      </c>
      <c r="H2298" s="2">
        <v>862500</v>
      </c>
      <c r="I2298" s="2">
        <v>82888.157399999996</v>
      </c>
    </row>
    <row r="2299" spans="1:9" x14ac:dyDescent="0.25">
      <c r="A2299" s="2" t="s">
        <v>4316</v>
      </c>
      <c r="B2299" s="2" t="s">
        <v>4314</v>
      </c>
      <c r="C2299" s="2" t="s">
        <v>4319</v>
      </c>
      <c r="D2299" s="2" t="s">
        <v>4320</v>
      </c>
      <c r="E2299" s="2" t="s">
        <v>26</v>
      </c>
      <c r="F2299" s="2" t="s">
        <v>7</v>
      </c>
      <c r="G2299" s="4">
        <v>43746</v>
      </c>
      <c r="H2299" s="2">
        <v>324200</v>
      </c>
      <c r="I2299" s="2">
        <v>15696.599700000001</v>
      </c>
    </row>
    <row r="2300" spans="1:9" x14ac:dyDescent="0.25">
      <c r="A2300" s="2" t="s">
        <v>6871</v>
      </c>
      <c r="B2300" s="2" t="s">
        <v>6870</v>
      </c>
      <c r="C2300" s="2" t="s">
        <v>6832</v>
      </c>
      <c r="D2300" s="2" t="s">
        <v>6833</v>
      </c>
      <c r="E2300" s="2" t="s">
        <v>26</v>
      </c>
      <c r="F2300" s="2" t="s">
        <v>7</v>
      </c>
      <c r="G2300" s="4">
        <v>43726</v>
      </c>
      <c r="H2300" s="2">
        <v>503000</v>
      </c>
      <c r="I2300" s="2">
        <v>31602.035100000001</v>
      </c>
    </row>
    <row r="2301" spans="1:9" x14ac:dyDescent="0.25">
      <c r="A2301" s="2" t="s">
        <v>2483</v>
      </c>
      <c r="B2301" s="2" t="s">
        <v>2482</v>
      </c>
      <c r="C2301" s="2" t="s">
        <v>1231</v>
      </c>
      <c r="D2301" s="2" t="s">
        <v>1232</v>
      </c>
      <c r="E2301" s="2" t="s">
        <v>26</v>
      </c>
      <c r="F2301" s="2" t="s">
        <v>7</v>
      </c>
      <c r="G2301" s="4">
        <v>43706</v>
      </c>
      <c r="H2301" s="2">
        <v>2300000</v>
      </c>
      <c r="I2301" s="2">
        <v>245572.52789999999</v>
      </c>
    </row>
    <row r="2302" spans="1:9" x14ac:dyDescent="0.25">
      <c r="A2302" s="2" t="s">
        <v>4468</v>
      </c>
      <c r="B2302" s="2" t="s">
        <v>4467</v>
      </c>
      <c r="C2302" s="2" t="s">
        <v>4469</v>
      </c>
      <c r="D2302" s="2" t="s">
        <v>4470</v>
      </c>
      <c r="E2302" s="2" t="s">
        <v>26</v>
      </c>
      <c r="F2302" s="2" t="s">
        <v>7</v>
      </c>
      <c r="G2302" s="4">
        <v>43697</v>
      </c>
      <c r="H2302" s="2">
        <v>1840000</v>
      </c>
      <c r="I2302" s="2">
        <v>236633.51730000001</v>
      </c>
    </row>
    <row r="2303" spans="1:9" x14ac:dyDescent="0.25">
      <c r="A2303" s="2" t="s">
        <v>7827</v>
      </c>
      <c r="B2303" s="2" t="s">
        <v>7826</v>
      </c>
      <c r="C2303" s="2" t="s">
        <v>7828</v>
      </c>
      <c r="D2303" s="2" t="s">
        <v>7829</v>
      </c>
      <c r="E2303" s="2" t="s">
        <v>26</v>
      </c>
      <c r="F2303" s="2" t="s">
        <v>7</v>
      </c>
      <c r="G2303" s="4">
        <v>43704</v>
      </c>
      <c r="H2303" s="2">
        <v>263000</v>
      </c>
      <c r="I2303" s="2">
        <v>15919.246300000001</v>
      </c>
    </row>
    <row r="2304" spans="1:9" x14ac:dyDescent="0.25">
      <c r="A2304" s="2" t="s">
        <v>11080</v>
      </c>
      <c r="B2304" s="2" t="s">
        <v>11079</v>
      </c>
      <c r="C2304" s="2" t="s">
        <v>11081</v>
      </c>
      <c r="D2304" s="2" t="s">
        <v>11082</v>
      </c>
      <c r="E2304" s="2" t="s">
        <v>26</v>
      </c>
      <c r="F2304" s="2" t="s">
        <v>7</v>
      </c>
      <c r="G2304" s="4">
        <v>43788</v>
      </c>
      <c r="H2304" s="2">
        <v>500000</v>
      </c>
      <c r="I2304" s="2">
        <v>18108.429599999999</v>
      </c>
    </row>
    <row r="2305" spans="1:9" x14ac:dyDescent="0.25">
      <c r="A2305" s="2" t="s">
        <v>408</v>
      </c>
      <c r="B2305" s="2" t="s">
        <v>407</v>
      </c>
      <c r="C2305" s="2" t="s">
        <v>409</v>
      </c>
      <c r="D2305" s="2" t="s">
        <v>410</v>
      </c>
      <c r="E2305" s="2" t="s">
        <v>26</v>
      </c>
      <c r="F2305" s="2" t="s">
        <v>7</v>
      </c>
      <c r="G2305" s="4">
        <v>43805</v>
      </c>
      <c r="H2305" s="2">
        <v>2352205</v>
      </c>
      <c r="I2305" s="2">
        <v>194148.38149999999</v>
      </c>
    </row>
    <row r="2306" spans="1:9" x14ac:dyDescent="0.25">
      <c r="A2306" s="2" t="s">
        <v>4315</v>
      </c>
      <c r="B2306" s="2" t="s">
        <v>4313</v>
      </c>
      <c r="C2306" s="2" t="s">
        <v>4317</v>
      </c>
      <c r="D2306" s="2" t="s">
        <v>4318</v>
      </c>
      <c r="E2306" s="2" t="s">
        <v>26</v>
      </c>
      <c r="F2306" s="2" t="s">
        <v>7</v>
      </c>
      <c r="G2306" s="4">
        <v>43746</v>
      </c>
      <c r="H2306" s="2">
        <v>1304017</v>
      </c>
      <c r="I2306" s="2">
        <v>81993.697100000005</v>
      </c>
    </row>
    <row r="2307" spans="1:9" x14ac:dyDescent="0.25">
      <c r="A2307" s="2" t="s">
        <v>2299</v>
      </c>
      <c r="B2307" s="2" t="s">
        <v>2298</v>
      </c>
      <c r="C2307" s="2" t="s">
        <v>2300</v>
      </c>
      <c r="D2307" s="2" t="s">
        <v>2301</v>
      </c>
      <c r="E2307" s="2" t="s">
        <v>26</v>
      </c>
      <c r="F2307" s="2" t="s">
        <v>7</v>
      </c>
      <c r="G2307" s="4">
        <v>43720</v>
      </c>
      <c r="H2307" s="2">
        <v>800000</v>
      </c>
      <c r="I2307" s="2">
        <v>47548.904699999999</v>
      </c>
    </row>
    <row r="2308" spans="1:9" x14ac:dyDescent="0.25">
      <c r="A2308" s="2" t="s">
        <v>9564</v>
      </c>
      <c r="B2308" s="2" t="s">
        <v>9560</v>
      </c>
      <c r="C2308" s="2" t="s">
        <v>9568</v>
      </c>
      <c r="D2308" s="2" t="s">
        <v>9569</v>
      </c>
      <c r="E2308" s="2" t="s">
        <v>26</v>
      </c>
      <c r="F2308" s="2" t="s">
        <v>7</v>
      </c>
      <c r="G2308" s="4">
        <v>43782</v>
      </c>
      <c r="H2308" s="2">
        <v>1599000</v>
      </c>
      <c r="I2308" s="2">
        <v>96625.397299999997</v>
      </c>
    </row>
    <row r="2309" spans="1:9" x14ac:dyDescent="0.25">
      <c r="A2309" s="2" t="s">
        <v>9565</v>
      </c>
      <c r="B2309" s="2" t="s">
        <v>9561</v>
      </c>
      <c r="C2309" s="2" t="s">
        <v>9568</v>
      </c>
      <c r="D2309" s="2" t="s">
        <v>9569</v>
      </c>
      <c r="E2309" s="2" t="s">
        <v>26</v>
      </c>
      <c r="F2309" s="2" t="s">
        <v>7</v>
      </c>
      <c r="G2309" s="4">
        <v>43741</v>
      </c>
      <c r="H2309" s="2">
        <v>808600</v>
      </c>
      <c r="I2309" s="2">
        <v>48748.078300000001</v>
      </c>
    </row>
    <row r="2310" spans="1:9" x14ac:dyDescent="0.25">
      <c r="A2310" s="2" t="s">
        <v>9566</v>
      </c>
      <c r="B2310" s="2" t="s">
        <v>9562</v>
      </c>
      <c r="C2310" s="2" t="s">
        <v>9568</v>
      </c>
      <c r="D2310" s="2" t="s">
        <v>9569</v>
      </c>
      <c r="E2310" s="2" t="s">
        <v>26</v>
      </c>
      <c r="F2310" s="2" t="s">
        <v>7</v>
      </c>
      <c r="G2310" s="4">
        <v>43741</v>
      </c>
      <c r="H2310" s="2">
        <v>629900</v>
      </c>
      <c r="I2310" s="2">
        <v>49424.546600000001</v>
      </c>
    </row>
    <row r="2311" spans="1:9" x14ac:dyDescent="0.25">
      <c r="A2311" s="2" t="s">
        <v>9567</v>
      </c>
      <c r="B2311" s="2" t="s">
        <v>9563</v>
      </c>
      <c r="C2311" s="2" t="s">
        <v>9568</v>
      </c>
      <c r="D2311" s="2" t="s">
        <v>9569</v>
      </c>
      <c r="E2311" s="2" t="s">
        <v>26</v>
      </c>
      <c r="F2311" s="2" t="s">
        <v>7</v>
      </c>
      <c r="G2311" s="4">
        <v>43741</v>
      </c>
      <c r="H2311" s="2">
        <v>553800</v>
      </c>
      <c r="I2311" s="2">
        <v>45451.673600000002</v>
      </c>
    </row>
    <row r="2312" spans="1:9" x14ac:dyDescent="0.25">
      <c r="A2312" s="2" t="s">
        <v>9996</v>
      </c>
      <c r="B2312" s="2" t="s">
        <v>9994</v>
      </c>
      <c r="C2312" s="2" t="s">
        <v>9998</v>
      </c>
      <c r="D2312" s="2" t="s">
        <v>9999</v>
      </c>
      <c r="E2312" s="2" t="s">
        <v>26</v>
      </c>
      <c r="F2312" s="2" t="s">
        <v>7</v>
      </c>
      <c r="G2312" s="4">
        <v>43768</v>
      </c>
      <c r="H2312" s="2">
        <v>389041</v>
      </c>
      <c r="I2312" s="2">
        <v>23739.574199999999</v>
      </c>
    </row>
    <row r="2313" spans="1:9" x14ac:dyDescent="0.25">
      <c r="A2313" s="2" t="s">
        <v>8662</v>
      </c>
      <c r="B2313" s="2" t="s">
        <v>8661</v>
      </c>
      <c r="C2313" s="2" t="s">
        <v>8663</v>
      </c>
      <c r="D2313" s="2" t="s">
        <v>8664</v>
      </c>
      <c r="E2313" s="2" t="s">
        <v>26</v>
      </c>
      <c r="F2313" s="2" t="s">
        <v>7</v>
      </c>
      <c r="G2313" s="4">
        <v>43725</v>
      </c>
      <c r="H2313" s="2">
        <v>1450950</v>
      </c>
      <c r="I2313" s="2">
        <v>60661.013599999998</v>
      </c>
    </row>
    <row r="2314" spans="1:9" x14ac:dyDescent="0.25">
      <c r="A2314" s="2" t="s">
        <v>3320</v>
      </c>
      <c r="B2314" s="2" t="s">
        <v>3319</v>
      </c>
      <c r="C2314" s="2" t="s">
        <v>3321</v>
      </c>
      <c r="D2314" s="2" t="s">
        <v>3322</v>
      </c>
      <c r="E2314" s="2" t="s">
        <v>26</v>
      </c>
      <c r="F2314" s="2" t="s">
        <v>7</v>
      </c>
      <c r="G2314" s="4">
        <v>43726</v>
      </c>
      <c r="H2314" s="2">
        <v>2085000</v>
      </c>
      <c r="I2314" s="2">
        <v>209647.95449999999</v>
      </c>
    </row>
    <row r="2315" spans="1:9" x14ac:dyDescent="0.25">
      <c r="A2315" s="2" t="s">
        <v>9997</v>
      </c>
      <c r="B2315" s="2" t="s">
        <v>9995</v>
      </c>
      <c r="C2315" s="2" t="s">
        <v>10000</v>
      </c>
      <c r="D2315" s="2" t="s">
        <v>10001</v>
      </c>
      <c r="E2315" s="2" t="s">
        <v>26</v>
      </c>
      <c r="F2315" s="2" t="s">
        <v>7</v>
      </c>
      <c r="G2315" s="4">
        <v>43726</v>
      </c>
      <c r="H2315" s="2">
        <v>2184000</v>
      </c>
      <c r="I2315" s="2">
        <v>76375.6728</v>
      </c>
    </row>
    <row r="2316" spans="1:9" x14ac:dyDescent="0.25">
      <c r="A2316" s="2" t="s">
        <v>10968</v>
      </c>
      <c r="B2316" s="2" t="s">
        <v>10967</v>
      </c>
      <c r="C2316" s="2" t="s">
        <v>10969</v>
      </c>
      <c r="D2316" s="2" t="s">
        <v>10970</v>
      </c>
      <c r="E2316" s="2" t="s">
        <v>26</v>
      </c>
      <c r="F2316" s="2" t="s">
        <v>7</v>
      </c>
      <c r="G2316" s="4">
        <v>43700</v>
      </c>
      <c r="H2316" s="2">
        <v>240000</v>
      </c>
      <c r="I2316" s="2">
        <v>20256.694599999999</v>
      </c>
    </row>
    <row r="2317" spans="1:9" x14ac:dyDescent="0.25">
      <c r="A2317" s="2" t="s">
        <v>11665</v>
      </c>
      <c r="B2317" s="2" t="s">
        <v>11663</v>
      </c>
      <c r="C2317" s="2" t="s">
        <v>11667</v>
      </c>
      <c r="D2317" s="2" t="s">
        <v>11668</v>
      </c>
      <c r="E2317" s="2" t="s">
        <v>26</v>
      </c>
      <c r="F2317" s="2" t="s">
        <v>7</v>
      </c>
      <c r="G2317" s="4">
        <v>43803</v>
      </c>
      <c r="H2317" s="2">
        <v>300000</v>
      </c>
      <c r="I2317" s="2">
        <v>15357.5075</v>
      </c>
    </row>
    <row r="2318" spans="1:9" x14ac:dyDescent="0.25">
      <c r="A2318" s="2" t="s">
        <v>3200</v>
      </c>
      <c r="B2318" s="2" t="s">
        <v>3199</v>
      </c>
      <c r="C2318" s="2" t="s">
        <v>3183</v>
      </c>
      <c r="D2318" s="2" t="s">
        <v>3184</v>
      </c>
      <c r="E2318" s="2" t="s">
        <v>26</v>
      </c>
      <c r="F2318" s="2" t="s">
        <v>7</v>
      </c>
      <c r="G2318" s="4">
        <v>43803</v>
      </c>
      <c r="H2318" s="2">
        <v>2185000</v>
      </c>
      <c r="I2318" s="2">
        <v>132279.9172</v>
      </c>
    </row>
    <row r="2319" spans="1:9" x14ac:dyDescent="0.25">
      <c r="A2319" s="2" t="s">
        <v>9795</v>
      </c>
      <c r="B2319" s="2" t="s">
        <v>9794</v>
      </c>
      <c r="C2319" s="2" t="s">
        <v>9796</v>
      </c>
      <c r="D2319" s="2" t="s">
        <v>9797</v>
      </c>
      <c r="E2319" s="2" t="s">
        <v>26</v>
      </c>
      <c r="F2319" s="2" t="s">
        <v>7</v>
      </c>
      <c r="G2319" s="4">
        <v>43704</v>
      </c>
      <c r="H2319" s="2">
        <v>847748</v>
      </c>
      <c r="I2319" s="2">
        <v>42281.4764</v>
      </c>
    </row>
    <row r="2320" spans="1:9" x14ac:dyDescent="0.25">
      <c r="A2320" s="2" t="s">
        <v>10889</v>
      </c>
      <c r="B2320" s="2" t="s">
        <v>10887</v>
      </c>
      <c r="C2320" s="2" t="s">
        <v>10891</v>
      </c>
      <c r="D2320" s="2" t="s">
        <v>10892</v>
      </c>
      <c r="E2320" s="2" t="s">
        <v>26</v>
      </c>
      <c r="F2320" s="2" t="s">
        <v>7</v>
      </c>
      <c r="G2320" s="4">
        <v>43727</v>
      </c>
      <c r="H2320" s="2">
        <v>1440000</v>
      </c>
      <c r="I2320" s="2">
        <v>110594.42939999999</v>
      </c>
    </row>
    <row r="2321" spans="1:9" x14ac:dyDescent="0.25">
      <c r="A2321" s="2" t="s">
        <v>5591</v>
      </c>
      <c r="B2321" s="2" t="s">
        <v>5590</v>
      </c>
      <c r="C2321" s="2" t="s">
        <v>5592</v>
      </c>
      <c r="D2321" s="2" t="s">
        <v>5593</v>
      </c>
      <c r="E2321" s="2" t="s">
        <v>26</v>
      </c>
      <c r="F2321" s="2" t="s">
        <v>7</v>
      </c>
      <c r="G2321" s="4">
        <v>43711</v>
      </c>
      <c r="H2321" s="2">
        <v>1070000</v>
      </c>
      <c r="I2321" s="2">
        <v>65119.742400000003</v>
      </c>
    </row>
    <row r="2322" spans="1:9" x14ac:dyDescent="0.25">
      <c r="A2322" s="2" t="s">
        <v>675</v>
      </c>
      <c r="B2322" s="2" t="s">
        <v>674</v>
      </c>
      <c r="C2322" s="2" t="s">
        <v>676</v>
      </c>
      <c r="D2322" s="2" t="s">
        <v>677</v>
      </c>
      <c r="E2322" s="2" t="s">
        <v>26</v>
      </c>
      <c r="F2322" s="2" t="s">
        <v>7</v>
      </c>
      <c r="G2322" s="4">
        <v>43711</v>
      </c>
      <c r="H2322" s="2">
        <v>1373500</v>
      </c>
      <c r="I2322" s="2">
        <v>83027.264299999995</v>
      </c>
    </row>
    <row r="2323" spans="1:9" x14ac:dyDescent="0.25">
      <c r="A2323" s="2" t="s">
        <v>1691</v>
      </c>
      <c r="B2323" s="2" t="s">
        <v>1690</v>
      </c>
      <c r="C2323" s="2" t="s">
        <v>1692</v>
      </c>
      <c r="D2323" s="2" t="s">
        <v>1693</v>
      </c>
      <c r="E2323" s="2" t="s">
        <v>26</v>
      </c>
      <c r="F2323" s="2" t="s">
        <v>7</v>
      </c>
      <c r="G2323" s="4">
        <v>43774</v>
      </c>
      <c r="H2323" s="2">
        <v>558000</v>
      </c>
      <c r="I2323" s="2">
        <v>37451.130299999997</v>
      </c>
    </row>
    <row r="2324" spans="1:9" x14ac:dyDescent="0.25">
      <c r="A2324" s="2" t="s">
        <v>4749</v>
      </c>
      <c r="B2324" s="2" t="s">
        <v>4747</v>
      </c>
      <c r="C2324" s="2" t="s">
        <v>4752</v>
      </c>
      <c r="D2324" s="2" t="s">
        <v>4753</v>
      </c>
      <c r="E2324" s="2" t="s">
        <v>26</v>
      </c>
      <c r="F2324" s="2" t="s">
        <v>7</v>
      </c>
      <c r="G2324" s="4">
        <v>43763</v>
      </c>
      <c r="H2324" s="2">
        <v>1788000</v>
      </c>
      <c r="I2324" s="2">
        <v>109439.9813</v>
      </c>
    </row>
    <row r="2325" spans="1:9" x14ac:dyDescent="0.25">
      <c r="A2325" s="2" t="s">
        <v>814</v>
      </c>
      <c r="B2325" s="2" t="s">
        <v>813</v>
      </c>
      <c r="C2325" s="2" t="s">
        <v>815</v>
      </c>
      <c r="D2325" s="2" t="s">
        <v>816</v>
      </c>
      <c r="E2325" s="2" t="s">
        <v>26</v>
      </c>
      <c r="F2325" s="2" t="s">
        <v>7</v>
      </c>
      <c r="G2325" s="4">
        <v>43741</v>
      </c>
      <c r="H2325" s="2">
        <v>7100000</v>
      </c>
      <c r="I2325" s="2">
        <v>680770.87580000004</v>
      </c>
    </row>
    <row r="2326" spans="1:9" x14ac:dyDescent="0.25">
      <c r="A2326" s="2" t="s">
        <v>6211</v>
      </c>
      <c r="B2326" s="2" t="s">
        <v>6210</v>
      </c>
      <c r="C2326" s="2" t="s">
        <v>6212</v>
      </c>
      <c r="D2326" s="2" t="s">
        <v>6213</v>
      </c>
      <c r="E2326" s="2" t="s">
        <v>26</v>
      </c>
      <c r="F2326" s="2" t="s">
        <v>7</v>
      </c>
      <c r="G2326" s="4">
        <v>43698</v>
      </c>
      <c r="H2326" s="2">
        <v>250000</v>
      </c>
      <c r="I2326" s="2">
        <v>9607.2520000000004</v>
      </c>
    </row>
    <row r="2327" spans="1:9" x14ac:dyDescent="0.25">
      <c r="A2327" s="2" t="s">
        <v>4748</v>
      </c>
      <c r="B2327" s="2" t="s">
        <v>4746</v>
      </c>
      <c r="C2327" s="2" t="s">
        <v>4750</v>
      </c>
      <c r="D2327" s="2" t="s">
        <v>4751</v>
      </c>
      <c r="E2327" s="2" t="s">
        <v>26</v>
      </c>
      <c r="F2327" s="2" t="s">
        <v>7</v>
      </c>
      <c r="G2327" s="4">
        <v>43719</v>
      </c>
      <c r="H2327" s="2">
        <v>280000</v>
      </c>
      <c r="I2327" s="2">
        <v>14381.4175</v>
      </c>
    </row>
    <row r="2328" spans="1:9" x14ac:dyDescent="0.25">
      <c r="A2328" s="2" t="s">
        <v>9693</v>
      </c>
      <c r="B2328" s="2" t="s">
        <v>9692</v>
      </c>
      <c r="C2328" s="2" t="s">
        <v>9694</v>
      </c>
      <c r="D2328" s="2" t="s">
        <v>9695</v>
      </c>
      <c r="E2328" s="2" t="s">
        <v>26</v>
      </c>
      <c r="F2328" s="2" t="s">
        <v>7</v>
      </c>
      <c r="G2328" s="4">
        <v>43732</v>
      </c>
      <c r="H2328" s="2">
        <v>5751000</v>
      </c>
      <c r="I2328" s="2">
        <v>334457.42690000002</v>
      </c>
    </row>
    <row r="2329" spans="1:9" x14ac:dyDescent="0.25">
      <c r="A2329" s="2" t="s">
        <v>3005</v>
      </c>
      <c r="B2329" s="2" t="s">
        <v>3004</v>
      </c>
      <c r="C2329" s="2" t="s">
        <v>3006</v>
      </c>
      <c r="D2329" s="2" t="s">
        <v>3007</v>
      </c>
      <c r="E2329" s="2" t="s">
        <v>26</v>
      </c>
      <c r="F2329" s="2" t="s">
        <v>7</v>
      </c>
      <c r="G2329" s="4">
        <v>43725</v>
      </c>
      <c r="H2329" s="2">
        <v>570465</v>
      </c>
      <c r="I2329" s="2">
        <v>34165.439400000003</v>
      </c>
    </row>
    <row r="2330" spans="1:9" x14ac:dyDescent="0.25">
      <c r="A2330" s="2" t="s">
        <v>2271</v>
      </c>
      <c r="B2330" s="2" t="s">
        <v>2270</v>
      </c>
      <c r="C2330" s="2" t="s">
        <v>2272</v>
      </c>
      <c r="D2330" s="2" t="s">
        <v>2273</v>
      </c>
      <c r="E2330" s="2" t="s">
        <v>26</v>
      </c>
      <c r="F2330" s="2" t="s">
        <v>7</v>
      </c>
      <c r="G2330" s="4">
        <v>43718</v>
      </c>
      <c r="H2330" s="2">
        <v>3000000</v>
      </c>
      <c r="I2330" s="2">
        <v>227473.647</v>
      </c>
    </row>
    <row r="2331" spans="1:9" x14ac:dyDescent="0.25">
      <c r="A2331" s="2" t="s">
        <v>7454</v>
      </c>
      <c r="B2331" s="2" t="s">
        <v>7453</v>
      </c>
      <c r="C2331" s="2" t="s">
        <v>7455</v>
      </c>
      <c r="D2331" s="2" t="s">
        <v>7456</v>
      </c>
      <c r="E2331" s="2" t="s">
        <v>26</v>
      </c>
      <c r="F2331" s="2" t="s">
        <v>7</v>
      </c>
      <c r="G2331" s="4">
        <v>43803</v>
      </c>
      <c r="H2331" s="2">
        <v>1300000</v>
      </c>
      <c r="I2331" s="2">
        <v>119541.1539</v>
      </c>
    </row>
    <row r="2332" spans="1:9" x14ac:dyDescent="0.25">
      <c r="A2332" s="2" t="s">
        <v>10930</v>
      </c>
      <c r="B2332" s="2" t="s">
        <v>10929</v>
      </c>
      <c r="C2332" s="2" t="s">
        <v>10931</v>
      </c>
      <c r="D2332" s="2" t="s">
        <v>10932</v>
      </c>
      <c r="E2332" s="2" t="s">
        <v>26</v>
      </c>
      <c r="F2332" s="2" t="s">
        <v>7</v>
      </c>
      <c r="G2332" s="4">
        <v>43707</v>
      </c>
      <c r="H2332" s="2">
        <v>233226</v>
      </c>
      <c r="I2332" s="2">
        <v>20493.5046</v>
      </c>
    </row>
    <row r="2333" spans="1:9" x14ac:dyDescent="0.25">
      <c r="A2333" s="2" t="s">
        <v>3130</v>
      </c>
      <c r="B2333" s="2" t="s">
        <v>3129</v>
      </c>
      <c r="C2333" s="2" t="s">
        <v>3131</v>
      </c>
      <c r="D2333" s="2" t="s">
        <v>3132</v>
      </c>
      <c r="E2333" s="2" t="s">
        <v>26</v>
      </c>
      <c r="F2333" s="2" t="s">
        <v>7</v>
      </c>
      <c r="G2333" s="4">
        <v>43788</v>
      </c>
      <c r="H2333" s="2">
        <v>1150000</v>
      </c>
      <c r="I2333" s="2">
        <v>67026.652799999996</v>
      </c>
    </row>
    <row r="2334" spans="1:9" x14ac:dyDescent="0.25">
      <c r="A2334" s="2" t="s">
        <v>7367</v>
      </c>
      <c r="B2334" s="2" t="s">
        <v>7366</v>
      </c>
      <c r="C2334" s="2" t="s">
        <v>7368</v>
      </c>
      <c r="D2334" s="2" t="s">
        <v>7369</v>
      </c>
      <c r="E2334" s="2" t="s">
        <v>26</v>
      </c>
      <c r="F2334" s="2" t="s">
        <v>7</v>
      </c>
      <c r="G2334" s="4">
        <v>43787</v>
      </c>
      <c r="H2334" s="2">
        <v>935000</v>
      </c>
      <c r="I2334" s="2">
        <v>38957.571900000003</v>
      </c>
    </row>
    <row r="2335" spans="1:9" x14ac:dyDescent="0.25">
      <c r="A2335" s="2" t="s">
        <v>3370</v>
      </c>
      <c r="B2335" s="2" t="s">
        <v>3368</v>
      </c>
      <c r="C2335" s="2" t="s">
        <v>3373</v>
      </c>
      <c r="D2335" s="2" t="s">
        <v>3374</v>
      </c>
      <c r="E2335" s="2" t="s">
        <v>26</v>
      </c>
      <c r="F2335" s="2" t="s">
        <v>7</v>
      </c>
      <c r="G2335" s="4">
        <v>43740</v>
      </c>
      <c r="H2335" s="2">
        <v>1169999</v>
      </c>
      <c r="I2335" s="2">
        <v>79396.949800000002</v>
      </c>
    </row>
    <row r="2336" spans="1:9" x14ac:dyDescent="0.25">
      <c r="A2336" s="2" t="s">
        <v>7205</v>
      </c>
      <c r="B2336" s="2" t="s">
        <v>7202</v>
      </c>
      <c r="C2336" s="2" t="s">
        <v>7198</v>
      </c>
      <c r="D2336" s="2" t="s">
        <v>7199</v>
      </c>
      <c r="E2336" s="2" t="s">
        <v>26</v>
      </c>
      <c r="F2336" s="2" t="s">
        <v>7</v>
      </c>
      <c r="G2336" s="4">
        <v>43774</v>
      </c>
      <c r="H2336" s="2">
        <v>4500000</v>
      </c>
      <c r="I2336" s="2">
        <v>348251.88270000002</v>
      </c>
    </row>
    <row r="2337" spans="1:9" x14ac:dyDescent="0.25">
      <c r="A2337" s="2" t="s">
        <v>6272</v>
      </c>
      <c r="B2337" s="2" t="s">
        <v>6268</v>
      </c>
      <c r="C2337" s="2" t="s">
        <v>6206</v>
      </c>
      <c r="D2337" s="2" t="s">
        <v>6207</v>
      </c>
      <c r="E2337" s="2" t="s">
        <v>26</v>
      </c>
      <c r="F2337" s="2" t="s">
        <v>7</v>
      </c>
      <c r="G2337" s="4">
        <v>43787</v>
      </c>
      <c r="H2337" s="2">
        <v>230000</v>
      </c>
      <c r="I2337" s="2">
        <v>15743.9992</v>
      </c>
    </row>
    <row r="2338" spans="1:9" x14ac:dyDescent="0.25">
      <c r="A2338" s="2" t="s">
        <v>942</v>
      </c>
      <c r="B2338" s="2" t="s">
        <v>941</v>
      </c>
      <c r="C2338" s="2" t="s">
        <v>943</v>
      </c>
      <c r="D2338" s="2" t="s">
        <v>944</v>
      </c>
      <c r="E2338" s="2" t="s">
        <v>26</v>
      </c>
      <c r="F2338" s="2" t="s">
        <v>7</v>
      </c>
      <c r="G2338" s="4">
        <v>43746</v>
      </c>
      <c r="H2338" s="2">
        <v>2550000</v>
      </c>
      <c r="I2338" s="2">
        <v>155723.18340000001</v>
      </c>
    </row>
    <row r="2339" spans="1:9" x14ac:dyDescent="0.25">
      <c r="A2339" s="2" t="s">
        <v>10269</v>
      </c>
      <c r="B2339" s="2" t="s">
        <v>10267</v>
      </c>
      <c r="C2339" s="2" t="s">
        <v>10271</v>
      </c>
      <c r="D2339" s="2" t="s">
        <v>10272</v>
      </c>
      <c r="E2339" s="2" t="s">
        <v>26</v>
      </c>
      <c r="F2339" s="2" t="s">
        <v>7</v>
      </c>
      <c r="G2339" s="4">
        <v>43763</v>
      </c>
      <c r="H2339" s="2">
        <v>373932</v>
      </c>
      <c r="I2339" s="2">
        <v>24400.689900000001</v>
      </c>
    </row>
    <row r="2340" spans="1:9" x14ac:dyDescent="0.25">
      <c r="A2340" s="2" t="s">
        <v>7204</v>
      </c>
      <c r="B2340" s="2" t="s">
        <v>7201</v>
      </c>
      <c r="C2340" s="2" t="s">
        <v>7208</v>
      </c>
      <c r="D2340" s="2" t="s">
        <v>7209</v>
      </c>
      <c r="E2340" s="2" t="s">
        <v>26</v>
      </c>
      <c r="F2340" s="2" t="s">
        <v>7</v>
      </c>
      <c r="G2340" s="4">
        <v>43788</v>
      </c>
      <c r="H2340" s="2">
        <v>319000</v>
      </c>
      <c r="I2340" s="2">
        <v>34034.493600000002</v>
      </c>
    </row>
    <row r="2341" spans="1:9" x14ac:dyDescent="0.25">
      <c r="A2341" s="2" t="s">
        <v>4990</v>
      </c>
      <c r="B2341" s="2" t="s">
        <v>4988</v>
      </c>
      <c r="C2341" s="2" t="s">
        <v>4992</v>
      </c>
      <c r="D2341" s="2" t="s">
        <v>4993</v>
      </c>
      <c r="E2341" s="2" t="s">
        <v>26</v>
      </c>
      <c r="F2341" s="2" t="s">
        <v>7</v>
      </c>
      <c r="G2341" s="4">
        <v>43740</v>
      </c>
      <c r="H2341" s="2">
        <v>697700</v>
      </c>
      <c r="I2341" s="2">
        <v>40683.418700000002</v>
      </c>
    </row>
    <row r="2342" spans="1:9" x14ac:dyDescent="0.25">
      <c r="A2342" s="2" t="s">
        <v>11531</v>
      </c>
      <c r="B2342" s="2" t="s">
        <v>11530</v>
      </c>
      <c r="C2342" s="2" t="s">
        <v>11532</v>
      </c>
      <c r="D2342" s="2" t="s">
        <v>11533</v>
      </c>
      <c r="E2342" s="2" t="s">
        <v>26</v>
      </c>
      <c r="F2342" s="2" t="s">
        <v>7</v>
      </c>
      <c r="G2342" s="4">
        <v>43720</v>
      </c>
      <c r="H2342" s="2">
        <v>2565000</v>
      </c>
      <c r="I2342" s="2">
        <v>145129.98929999999</v>
      </c>
    </row>
    <row r="2343" spans="1:9" x14ac:dyDescent="0.25">
      <c r="A2343" s="2" t="s">
        <v>3369</v>
      </c>
      <c r="B2343" s="2" t="s">
        <v>3367</v>
      </c>
      <c r="C2343" s="2" t="s">
        <v>3371</v>
      </c>
      <c r="D2343" s="2" t="s">
        <v>3372</v>
      </c>
      <c r="E2343" s="2" t="s">
        <v>26</v>
      </c>
      <c r="F2343" s="2" t="s">
        <v>7</v>
      </c>
      <c r="G2343" s="4">
        <v>43801</v>
      </c>
      <c r="H2343" s="2">
        <v>5700000</v>
      </c>
      <c r="I2343" s="2">
        <v>407080.64140000002</v>
      </c>
    </row>
    <row r="2344" spans="1:9" x14ac:dyDescent="0.25">
      <c r="A2344" s="2" t="s">
        <v>3492</v>
      </c>
      <c r="B2344" s="2" t="s">
        <v>3491</v>
      </c>
      <c r="C2344" s="2" t="s">
        <v>3493</v>
      </c>
      <c r="D2344" s="2" t="s">
        <v>3494</v>
      </c>
      <c r="E2344" s="2" t="s">
        <v>26</v>
      </c>
      <c r="F2344" s="2" t="s">
        <v>7</v>
      </c>
      <c r="G2344" s="4">
        <v>43749</v>
      </c>
      <c r="H2344" s="2">
        <v>800000</v>
      </c>
      <c r="I2344" s="2">
        <v>90048.2022</v>
      </c>
    </row>
    <row r="2345" spans="1:9" x14ac:dyDescent="0.25">
      <c r="A2345" s="2" t="s">
        <v>4402</v>
      </c>
      <c r="B2345" s="2" t="s">
        <v>4401</v>
      </c>
      <c r="C2345" s="2" t="s">
        <v>4371</v>
      </c>
      <c r="D2345" s="2" t="s">
        <v>4372</v>
      </c>
      <c r="E2345" s="2" t="s">
        <v>26</v>
      </c>
      <c r="F2345" s="2" t="s">
        <v>7</v>
      </c>
      <c r="G2345" s="4">
        <v>43795</v>
      </c>
      <c r="H2345" s="2">
        <v>199000</v>
      </c>
      <c r="I2345" s="2">
        <v>10132.431500000001</v>
      </c>
    </row>
    <row r="2346" spans="1:9" x14ac:dyDescent="0.25">
      <c r="A2346" s="2" t="s">
        <v>3292</v>
      </c>
      <c r="B2346" s="2" t="s">
        <v>3291</v>
      </c>
      <c r="C2346" s="2" t="s">
        <v>3285</v>
      </c>
      <c r="D2346" s="2" t="s">
        <v>3286</v>
      </c>
      <c r="E2346" s="2" t="s">
        <v>26</v>
      </c>
      <c r="F2346" s="2" t="s">
        <v>7</v>
      </c>
      <c r="G2346" s="4">
        <v>43788</v>
      </c>
      <c r="H2346" s="2">
        <v>750000</v>
      </c>
      <c r="I2346" s="2">
        <v>124470.8735</v>
      </c>
    </row>
    <row r="2347" spans="1:9" x14ac:dyDescent="0.25">
      <c r="A2347" s="2" t="s">
        <v>6395</v>
      </c>
      <c r="B2347" s="2" t="s">
        <v>6394</v>
      </c>
      <c r="C2347" s="2" t="s">
        <v>6396</v>
      </c>
      <c r="D2347" s="2" t="s">
        <v>6397</v>
      </c>
      <c r="E2347" s="2" t="s">
        <v>26</v>
      </c>
      <c r="F2347" s="2" t="s">
        <v>7</v>
      </c>
      <c r="G2347" s="4">
        <v>43720</v>
      </c>
      <c r="H2347" s="2">
        <v>382150</v>
      </c>
      <c r="I2347" s="2">
        <v>14878.384599999999</v>
      </c>
    </row>
    <row r="2348" spans="1:9" x14ac:dyDescent="0.25">
      <c r="A2348" s="2" t="s">
        <v>4991</v>
      </c>
      <c r="B2348" s="2" t="s">
        <v>4989</v>
      </c>
      <c r="C2348" s="2" t="s">
        <v>4992</v>
      </c>
      <c r="D2348" s="2" t="s">
        <v>4993</v>
      </c>
      <c r="E2348" s="2" t="s">
        <v>26</v>
      </c>
      <c r="F2348" s="2" t="s">
        <v>7</v>
      </c>
      <c r="G2348" s="4">
        <v>43740</v>
      </c>
      <c r="H2348" s="2">
        <v>1948000</v>
      </c>
      <c r="I2348" s="2">
        <v>113589.423</v>
      </c>
    </row>
    <row r="2349" spans="1:9" x14ac:dyDescent="0.25">
      <c r="A2349" s="2" t="s">
        <v>6831</v>
      </c>
      <c r="B2349" s="2" t="s">
        <v>6830</v>
      </c>
      <c r="C2349" s="2" t="s">
        <v>6832</v>
      </c>
      <c r="D2349" s="2" t="s">
        <v>6833</v>
      </c>
      <c r="E2349" s="2" t="s">
        <v>26</v>
      </c>
      <c r="F2349" s="2" t="s">
        <v>7</v>
      </c>
      <c r="G2349" s="4">
        <v>43726</v>
      </c>
      <c r="H2349" s="2">
        <v>336500</v>
      </c>
      <c r="I2349" s="2">
        <v>21141.352299999999</v>
      </c>
    </row>
    <row r="2350" spans="1:9" x14ac:dyDescent="0.25">
      <c r="A2350" s="2" t="s">
        <v>6274</v>
      </c>
      <c r="B2350" s="2" t="s">
        <v>6270</v>
      </c>
      <c r="C2350" s="2" t="s">
        <v>6276</v>
      </c>
      <c r="D2350" s="2" t="s">
        <v>6277</v>
      </c>
      <c r="E2350" s="2" t="s">
        <v>26</v>
      </c>
      <c r="F2350" s="2" t="s">
        <v>7</v>
      </c>
      <c r="G2350" s="4">
        <v>43768</v>
      </c>
      <c r="H2350" s="2">
        <v>3435669</v>
      </c>
      <c r="I2350" s="2">
        <v>284988.51130000001</v>
      </c>
    </row>
    <row r="2351" spans="1:9" x14ac:dyDescent="0.25">
      <c r="A2351" s="2" t="s">
        <v>360</v>
      </c>
      <c r="B2351" s="2" t="s">
        <v>359</v>
      </c>
      <c r="C2351" s="2" t="s">
        <v>361</v>
      </c>
      <c r="D2351" s="2" t="s">
        <v>362</v>
      </c>
      <c r="E2351" s="2" t="s">
        <v>26</v>
      </c>
      <c r="F2351" s="2" t="s">
        <v>7</v>
      </c>
      <c r="G2351" s="4">
        <v>43791</v>
      </c>
      <c r="H2351" s="2">
        <v>1196373</v>
      </c>
      <c r="I2351" s="2">
        <v>59878.321799999998</v>
      </c>
    </row>
    <row r="2352" spans="1:9" x14ac:dyDescent="0.25">
      <c r="A2352" s="2" t="s">
        <v>1523</v>
      </c>
      <c r="B2352" s="2" t="s">
        <v>1522</v>
      </c>
      <c r="C2352" s="2" t="s">
        <v>1524</v>
      </c>
      <c r="D2352" s="2" t="s">
        <v>1525</v>
      </c>
      <c r="E2352" s="2" t="s">
        <v>26</v>
      </c>
      <c r="F2352" s="2" t="s">
        <v>7</v>
      </c>
      <c r="G2352" s="4">
        <v>43697</v>
      </c>
      <c r="H2352" s="2">
        <v>649000</v>
      </c>
      <c r="I2352" s="2">
        <v>68935.745500000005</v>
      </c>
    </row>
    <row r="2353" spans="1:9" x14ac:dyDescent="0.25">
      <c r="A2353" s="2" t="s">
        <v>8168</v>
      </c>
      <c r="B2353" s="2" t="s">
        <v>8166</v>
      </c>
      <c r="C2353" s="2" t="s">
        <v>8148</v>
      </c>
      <c r="D2353" s="2" t="s">
        <v>8149</v>
      </c>
      <c r="E2353" s="2" t="s">
        <v>26</v>
      </c>
      <c r="F2353" s="2" t="s">
        <v>7</v>
      </c>
      <c r="G2353" s="4">
        <v>43763</v>
      </c>
      <c r="H2353" s="2">
        <v>1938110</v>
      </c>
      <c r="I2353" s="2">
        <v>141537.0379</v>
      </c>
    </row>
    <row r="2354" spans="1:9" x14ac:dyDescent="0.25">
      <c r="A2354" s="2" t="s">
        <v>10270</v>
      </c>
      <c r="B2354" s="2" t="s">
        <v>10268</v>
      </c>
      <c r="C2354" s="2" t="s">
        <v>10273</v>
      </c>
      <c r="D2354" s="2" t="s">
        <v>10274</v>
      </c>
      <c r="E2354" s="2" t="s">
        <v>26</v>
      </c>
      <c r="F2354" s="2" t="s">
        <v>7</v>
      </c>
      <c r="G2354" s="4">
        <v>43746</v>
      </c>
      <c r="H2354" s="2">
        <v>1150000</v>
      </c>
      <c r="I2354" s="2">
        <v>97081.770600000003</v>
      </c>
    </row>
    <row r="2355" spans="1:9" x14ac:dyDescent="0.25">
      <c r="A2355" s="2" t="s">
        <v>11507</v>
      </c>
      <c r="B2355" s="2" t="s">
        <v>11504</v>
      </c>
      <c r="C2355" s="2" t="s">
        <v>11510</v>
      </c>
      <c r="D2355" s="2" t="s">
        <v>11511</v>
      </c>
      <c r="E2355" s="2" t="s">
        <v>26</v>
      </c>
      <c r="F2355" s="2" t="s">
        <v>7</v>
      </c>
      <c r="G2355" s="4">
        <v>43713</v>
      </c>
      <c r="H2355" s="2">
        <v>232500</v>
      </c>
      <c r="I2355" s="2">
        <v>15499.2351</v>
      </c>
    </row>
    <row r="2356" spans="1:9" x14ac:dyDescent="0.25">
      <c r="A2356" s="2" t="s">
        <v>2109</v>
      </c>
      <c r="B2356" s="2" t="s">
        <v>2108</v>
      </c>
      <c r="C2356" s="2" t="s">
        <v>2110</v>
      </c>
      <c r="D2356" s="2" t="s">
        <v>2111</v>
      </c>
      <c r="E2356" s="2" t="s">
        <v>26</v>
      </c>
      <c r="F2356" s="2" t="s">
        <v>7</v>
      </c>
      <c r="G2356" s="4">
        <v>43781</v>
      </c>
      <c r="H2356" s="2">
        <v>305000</v>
      </c>
      <c r="I2356" s="2">
        <v>26764.583999999999</v>
      </c>
    </row>
    <row r="2357" spans="1:9" x14ac:dyDescent="0.25">
      <c r="A2357" s="2" t="s">
        <v>11160</v>
      </c>
      <c r="B2357" s="2" t="s">
        <v>11159</v>
      </c>
      <c r="C2357" s="2" t="s">
        <v>11161</v>
      </c>
      <c r="D2357" s="2" t="s">
        <v>11162</v>
      </c>
      <c r="E2357" s="2" t="s">
        <v>26</v>
      </c>
      <c r="F2357" s="2" t="s">
        <v>7</v>
      </c>
      <c r="G2357" s="4">
        <v>43782</v>
      </c>
      <c r="H2357" s="2">
        <v>4267545</v>
      </c>
      <c r="I2357" s="2">
        <v>258004.1672</v>
      </c>
    </row>
    <row r="2358" spans="1:9" x14ac:dyDescent="0.25">
      <c r="A2358" s="2" t="s">
        <v>5333</v>
      </c>
      <c r="B2358" s="2" t="s">
        <v>5332</v>
      </c>
      <c r="C2358" s="2" t="s">
        <v>5334</v>
      </c>
      <c r="D2358" s="2" t="s">
        <v>5335</v>
      </c>
      <c r="E2358" s="2" t="s">
        <v>26</v>
      </c>
      <c r="F2358" s="2" t="s">
        <v>7</v>
      </c>
      <c r="G2358" s="4">
        <v>43789</v>
      </c>
      <c r="H2358" s="2">
        <v>400000</v>
      </c>
      <c r="I2358" s="2">
        <v>19911.178400000001</v>
      </c>
    </row>
    <row r="2359" spans="1:9" x14ac:dyDescent="0.25">
      <c r="A2359" s="2" t="s">
        <v>9038</v>
      </c>
      <c r="B2359" s="2" t="s">
        <v>9037</v>
      </c>
      <c r="C2359" s="2" t="s">
        <v>9039</v>
      </c>
      <c r="D2359" s="2" t="s">
        <v>9040</v>
      </c>
      <c r="E2359" s="2" t="s">
        <v>26</v>
      </c>
      <c r="F2359" s="2" t="s">
        <v>7</v>
      </c>
      <c r="G2359" s="4">
        <v>43726</v>
      </c>
      <c r="H2359" s="2">
        <v>870000</v>
      </c>
      <c r="I2359" s="2">
        <v>52402.5141</v>
      </c>
    </row>
    <row r="2360" spans="1:9" x14ac:dyDescent="0.25">
      <c r="A2360" s="2" t="s">
        <v>7203</v>
      </c>
      <c r="B2360" s="2" t="s">
        <v>7200</v>
      </c>
      <c r="C2360" s="2" t="s">
        <v>7206</v>
      </c>
      <c r="D2360" s="2" t="s">
        <v>7207</v>
      </c>
      <c r="E2360" s="2" t="s">
        <v>26</v>
      </c>
      <c r="F2360" s="2" t="s">
        <v>7</v>
      </c>
      <c r="G2360" s="4">
        <v>43788</v>
      </c>
      <c r="H2360" s="2">
        <v>1349500</v>
      </c>
      <c r="I2360" s="2">
        <v>180534.93049999999</v>
      </c>
    </row>
    <row r="2361" spans="1:9" x14ac:dyDescent="0.25">
      <c r="A2361" s="2" t="s">
        <v>1969</v>
      </c>
      <c r="B2361" s="2" t="s">
        <v>1967</v>
      </c>
      <c r="C2361" s="2" t="s">
        <v>1972</v>
      </c>
      <c r="D2361" s="2" t="s">
        <v>1973</v>
      </c>
      <c r="E2361" s="2" t="s">
        <v>26</v>
      </c>
      <c r="F2361" s="2" t="s">
        <v>7</v>
      </c>
      <c r="G2361" s="4">
        <v>43720</v>
      </c>
      <c r="H2361" s="2">
        <v>3172000</v>
      </c>
      <c r="I2361" s="2">
        <v>287823.29440000001</v>
      </c>
    </row>
    <row r="2362" spans="1:9" x14ac:dyDescent="0.25">
      <c r="A2362" s="2" t="s">
        <v>6498</v>
      </c>
      <c r="B2362" s="2" t="s">
        <v>6496</v>
      </c>
      <c r="C2362" s="2" t="s">
        <v>6460</v>
      </c>
      <c r="D2362" s="2" t="s">
        <v>6461</v>
      </c>
      <c r="E2362" s="2" t="s">
        <v>26</v>
      </c>
      <c r="F2362" s="2" t="s">
        <v>7</v>
      </c>
      <c r="G2362" s="4">
        <v>43749</v>
      </c>
      <c r="H2362" s="2">
        <v>2669394</v>
      </c>
      <c r="I2362" s="2">
        <v>155088.7691</v>
      </c>
    </row>
    <row r="2363" spans="1:9" x14ac:dyDescent="0.25">
      <c r="A2363" s="2" t="s">
        <v>248</v>
      </c>
      <c r="B2363" s="2" t="s">
        <v>247</v>
      </c>
      <c r="C2363" s="2" t="s">
        <v>249</v>
      </c>
      <c r="D2363" s="2" t="s">
        <v>250</v>
      </c>
      <c r="E2363" s="2" t="s">
        <v>26</v>
      </c>
      <c r="F2363" s="2" t="s">
        <v>7</v>
      </c>
      <c r="G2363" s="4">
        <v>43706</v>
      </c>
      <c r="H2363" s="2">
        <v>1719000</v>
      </c>
      <c r="I2363" s="2">
        <v>242274.804</v>
      </c>
    </row>
    <row r="2364" spans="1:9" x14ac:dyDescent="0.25">
      <c r="A2364" s="2" t="s">
        <v>6056</v>
      </c>
      <c r="B2364" s="2" t="s">
        <v>6054</v>
      </c>
      <c r="C2364" s="2" t="s">
        <v>6058</v>
      </c>
      <c r="D2364" s="2" t="s">
        <v>6059</v>
      </c>
      <c r="E2364" s="2" t="s">
        <v>26</v>
      </c>
      <c r="F2364" s="2" t="s">
        <v>7</v>
      </c>
      <c r="G2364" s="4">
        <v>43700</v>
      </c>
      <c r="H2364" s="2">
        <v>2000000</v>
      </c>
      <c r="I2364" s="2">
        <v>68582.6685</v>
      </c>
    </row>
    <row r="2365" spans="1:9" x14ac:dyDescent="0.25">
      <c r="A2365" s="2" t="s">
        <v>6273</v>
      </c>
      <c r="B2365" s="2" t="s">
        <v>6269</v>
      </c>
      <c r="C2365" s="2" t="s">
        <v>6206</v>
      </c>
      <c r="D2365" s="2" t="s">
        <v>6207</v>
      </c>
      <c r="E2365" s="2" t="s">
        <v>26</v>
      </c>
      <c r="F2365" s="2" t="s">
        <v>7</v>
      </c>
      <c r="G2365" s="4">
        <v>43787</v>
      </c>
      <c r="H2365" s="2">
        <v>335000</v>
      </c>
      <c r="I2365" s="2">
        <v>22908.297500000001</v>
      </c>
    </row>
    <row r="2366" spans="1:9" x14ac:dyDescent="0.25">
      <c r="A2366" s="2" t="s">
        <v>10037</v>
      </c>
      <c r="B2366" s="2" t="s">
        <v>10036</v>
      </c>
      <c r="C2366" s="2" t="s">
        <v>10038</v>
      </c>
      <c r="D2366" s="2" t="s">
        <v>10039</v>
      </c>
      <c r="E2366" s="2" t="s">
        <v>26</v>
      </c>
      <c r="F2366" s="2" t="s">
        <v>7</v>
      </c>
      <c r="G2366" s="4">
        <v>43768</v>
      </c>
      <c r="H2366" s="2">
        <v>3942000</v>
      </c>
      <c r="I2366" s="2">
        <v>410393.48979999998</v>
      </c>
    </row>
    <row r="2367" spans="1:9" x14ac:dyDescent="0.25">
      <c r="A2367" s="2" t="s">
        <v>4207</v>
      </c>
      <c r="B2367" s="2" t="s">
        <v>4206</v>
      </c>
      <c r="C2367" s="2" t="s">
        <v>4188</v>
      </c>
      <c r="D2367" s="2" t="s">
        <v>4189</v>
      </c>
      <c r="E2367" s="2" t="s">
        <v>26</v>
      </c>
      <c r="F2367" s="2" t="s">
        <v>7</v>
      </c>
      <c r="G2367" s="4">
        <v>43732</v>
      </c>
      <c r="H2367" s="2">
        <v>550000</v>
      </c>
      <c r="I2367" s="2">
        <v>36446.1996</v>
      </c>
    </row>
    <row r="2368" spans="1:9" x14ac:dyDescent="0.25">
      <c r="A2368" s="2" t="s">
        <v>6928</v>
      </c>
      <c r="B2368" s="2" t="s">
        <v>6926</v>
      </c>
      <c r="C2368" s="2" t="s">
        <v>6832</v>
      </c>
      <c r="D2368" s="2" t="s">
        <v>6833</v>
      </c>
      <c r="E2368" s="2" t="s">
        <v>26</v>
      </c>
      <c r="F2368" s="2" t="s">
        <v>7</v>
      </c>
      <c r="G2368" s="4">
        <v>43789</v>
      </c>
      <c r="H2368" s="2">
        <v>1040000</v>
      </c>
      <c r="I2368" s="2">
        <v>63665.7978</v>
      </c>
    </row>
    <row r="2369" spans="1:9" x14ac:dyDescent="0.25">
      <c r="A2369" s="2" t="s">
        <v>9162</v>
      </c>
      <c r="B2369" s="2" t="s">
        <v>9160</v>
      </c>
      <c r="C2369" s="2" t="s">
        <v>9165</v>
      </c>
      <c r="D2369" s="2" t="s">
        <v>9166</v>
      </c>
      <c r="E2369" s="2" t="s">
        <v>26</v>
      </c>
      <c r="F2369" s="2" t="s">
        <v>7</v>
      </c>
      <c r="G2369" s="4">
        <v>43769</v>
      </c>
      <c r="H2369" s="2">
        <v>698000</v>
      </c>
      <c r="I2369" s="2">
        <v>31904.784500000002</v>
      </c>
    </row>
    <row r="2370" spans="1:9" x14ac:dyDescent="0.25">
      <c r="A2370" s="2" t="s">
        <v>6499</v>
      </c>
      <c r="B2370" s="2" t="s">
        <v>6497</v>
      </c>
      <c r="C2370" s="2" t="s">
        <v>6500</v>
      </c>
      <c r="D2370" s="2" t="s">
        <v>6501</v>
      </c>
      <c r="E2370" s="2" t="s">
        <v>26</v>
      </c>
      <c r="F2370" s="2" t="s">
        <v>7</v>
      </c>
      <c r="G2370" s="4">
        <v>43741</v>
      </c>
      <c r="H2370" s="2">
        <v>1874450</v>
      </c>
      <c r="I2370" s="2">
        <v>109340.91220000001</v>
      </c>
    </row>
    <row r="2371" spans="1:9" x14ac:dyDescent="0.25">
      <c r="A2371" s="2" t="s">
        <v>458</v>
      </c>
      <c r="B2371" s="2" t="s">
        <v>457</v>
      </c>
      <c r="C2371" s="2" t="s">
        <v>459</v>
      </c>
      <c r="D2371" s="2" t="s">
        <v>460</v>
      </c>
      <c r="E2371" s="2" t="s">
        <v>26</v>
      </c>
      <c r="F2371" s="2" t="s">
        <v>7</v>
      </c>
      <c r="G2371" s="4">
        <v>43752</v>
      </c>
      <c r="H2371" s="2">
        <v>1800000</v>
      </c>
      <c r="I2371" s="2">
        <v>68292.043900000004</v>
      </c>
    </row>
    <row r="2372" spans="1:9" x14ac:dyDescent="0.25">
      <c r="A2372" s="2" t="s">
        <v>9042</v>
      </c>
      <c r="B2372" s="2" t="s">
        <v>9041</v>
      </c>
      <c r="C2372" s="2" t="s">
        <v>9043</v>
      </c>
      <c r="D2372" s="2" t="s">
        <v>9044</v>
      </c>
      <c r="E2372" s="2" t="s">
        <v>26</v>
      </c>
      <c r="F2372" s="2" t="s">
        <v>7</v>
      </c>
      <c r="G2372" s="4">
        <v>43706</v>
      </c>
      <c r="H2372" s="2">
        <v>985000</v>
      </c>
      <c r="I2372" s="2">
        <v>60871.782500000001</v>
      </c>
    </row>
    <row r="2373" spans="1:9" x14ac:dyDescent="0.25">
      <c r="A2373" s="2" t="s">
        <v>8169</v>
      </c>
      <c r="B2373" s="2" t="s">
        <v>8167</v>
      </c>
      <c r="C2373" s="2" t="s">
        <v>8170</v>
      </c>
      <c r="D2373" s="2" t="s">
        <v>8171</v>
      </c>
      <c r="E2373" s="2" t="s">
        <v>26</v>
      </c>
      <c r="F2373" s="2" t="s">
        <v>7</v>
      </c>
      <c r="G2373" s="4">
        <v>43727</v>
      </c>
      <c r="H2373" s="2">
        <v>4143154</v>
      </c>
      <c r="I2373" s="2">
        <v>262877.23839999997</v>
      </c>
    </row>
    <row r="2374" spans="1:9" x14ac:dyDescent="0.25">
      <c r="A2374" s="2" t="s">
        <v>6929</v>
      </c>
      <c r="B2374" s="2" t="s">
        <v>6927</v>
      </c>
      <c r="C2374" s="2" t="s">
        <v>6930</v>
      </c>
      <c r="D2374" s="2" t="s">
        <v>6931</v>
      </c>
      <c r="E2374" s="2" t="s">
        <v>26</v>
      </c>
      <c r="F2374" s="2" t="s">
        <v>7</v>
      </c>
      <c r="G2374" s="4">
        <v>43752</v>
      </c>
      <c r="H2374" s="2">
        <v>1500000</v>
      </c>
      <c r="I2374" s="2">
        <v>150305.75169999999</v>
      </c>
    </row>
    <row r="2375" spans="1:9" x14ac:dyDescent="0.25">
      <c r="A2375" s="2" t="s">
        <v>3543</v>
      </c>
      <c r="B2375" s="2" t="s">
        <v>3542</v>
      </c>
      <c r="C2375" s="2" t="s">
        <v>3544</v>
      </c>
      <c r="D2375" s="2" t="s">
        <v>3545</v>
      </c>
      <c r="E2375" s="2" t="s">
        <v>26</v>
      </c>
      <c r="F2375" s="2" t="s">
        <v>7</v>
      </c>
      <c r="G2375" s="4">
        <v>43769</v>
      </c>
      <c r="H2375" s="2">
        <v>5677291.9900000002</v>
      </c>
      <c r="I2375" s="2">
        <v>626723.88989999995</v>
      </c>
    </row>
    <row r="2376" spans="1:9" x14ac:dyDescent="0.25">
      <c r="A2376" s="2" t="s">
        <v>6275</v>
      </c>
      <c r="B2376" s="2" t="s">
        <v>6271</v>
      </c>
      <c r="C2376" s="2" t="s">
        <v>6278</v>
      </c>
      <c r="D2376" s="2" t="s">
        <v>6279</v>
      </c>
      <c r="E2376" s="2" t="s">
        <v>26</v>
      </c>
      <c r="F2376" s="2" t="s">
        <v>7</v>
      </c>
      <c r="G2376" s="4">
        <v>43741</v>
      </c>
      <c r="H2376" s="2">
        <v>917610</v>
      </c>
      <c r="I2376" s="2">
        <v>97703.327799999999</v>
      </c>
    </row>
    <row r="2377" spans="1:9" x14ac:dyDescent="0.25">
      <c r="A2377" s="2" t="s">
        <v>4883</v>
      </c>
      <c r="B2377" s="2" t="s">
        <v>4882</v>
      </c>
      <c r="C2377" s="2" t="s">
        <v>4884</v>
      </c>
      <c r="D2377" s="2" t="s">
        <v>4885</v>
      </c>
      <c r="E2377" s="2" t="s">
        <v>26</v>
      </c>
      <c r="F2377" s="2" t="s">
        <v>7</v>
      </c>
      <c r="G2377" s="4">
        <v>43718</v>
      </c>
      <c r="H2377" s="2">
        <v>4050000</v>
      </c>
      <c r="I2377" s="2">
        <v>347553.53860000003</v>
      </c>
    </row>
    <row r="2378" spans="1:9" x14ac:dyDescent="0.25">
      <c r="A2378" s="2" t="s">
        <v>10385</v>
      </c>
      <c r="B2378" s="2" t="s">
        <v>10384</v>
      </c>
      <c r="C2378" s="2" t="s">
        <v>10386</v>
      </c>
      <c r="D2378" s="2" t="s">
        <v>10387</v>
      </c>
      <c r="E2378" s="2" t="s">
        <v>26</v>
      </c>
      <c r="F2378" s="2" t="s">
        <v>7</v>
      </c>
      <c r="G2378" s="4">
        <v>43801</v>
      </c>
      <c r="H2378" s="2">
        <v>3500000</v>
      </c>
      <c r="I2378" s="2">
        <v>297143.34789999999</v>
      </c>
    </row>
    <row r="2379" spans="1:9" x14ac:dyDescent="0.25">
      <c r="A2379" s="2" t="s">
        <v>6057</v>
      </c>
      <c r="B2379" s="2" t="s">
        <v>6055</v>
      </c>
      <c r="C2379" s="2" t="s">
        <v>6060</v>
      </c>
      <c r="D2379" s="2" t="s">
        <v>6061</v>
      </c>
      <c r="E2379" s="2" t="s">
        <v>26</v>
      </c>
      <c r="F2379" s="2" t="s">
        <v>7</v>
      </c>
      <c r="G2379" s="4">
        <v>43720</v>
      </c>
      <c r="H2379" s="2">
        <v>1300000</v>
      </c>
      <c r="I2379" s="2">
        <v>78250.041500000007</v>
      </c>
    </row>
    <row r="2380" spans="1:9" x14ac:dyDescent="0.25">
      <c r="A2380" s="2" t="s">
        <v>9161</v>
      </c>
      <c r="B2380" s="2" t="s">
        <v>9159</v>
      </c>
      <c r="C2380" s="2" t="s">
        <v>9163</v>
      </c>
      <c r="D2380" s="2" t="s">
        <v>9164</v>
      </c>
      <c r="E2380" s="2" t="s">
        <v>26</v>
      </c>
      <c r="F2380" s="2" t="s">
        <v>7</v>
      </c>
      <c r="G2380" s="4">
        <v>43698</v>
      </c>
      <c r="H2380" s="2">
        <v>3240000</v>
      </c>
      <c r="I2380" s="2">
        <v>191698.24590000001</v>
      </c>
    </row>
    <row r="2381" spans="1:9" x14ac:dyDescent="0.25">
      <c r="A2381" s="2" t="s">
        <v>3290</v>
      </c>
      <c r="B2381" s="2" t="s">
        <v>3289</v>
      </c>
      <c r="C2381" s="2" t="s">
        <v>3285</v>
      </c>
      <c r="D2381" s="2" t="s">
        <v>3286</v>
      </c>
      <c r="E2381" s="2" t="s">
        <v>26</v>
      </c>
      <c r="F2381" s="2" t="s">
        <v>7</v>
      </c>
      <c r="G2381" s="4">
        <v>43788</v>
      </c>
      <c r="H2381" s="2">
        <v>225000</v>
      </c>
      <c r="I2381" s="2">
        <v>33313.299700000003</v>
      </c>
    </row>
    <row r="2382" spans="1:9" x14ac:dyDescent="0.25">
      <c r="A2382" s="2" t="s">
        <v>7197</v>
      </c>
      <c r="B2382" s="2" t="s">
        <v>7195</v>
      </c>
      <c r="C2382" s="2" t="s">
        <v>7198</v>
      </c>
      <c r="D2382" s="2" t="s">
        <v>7199</v>
      </c>
      <c r="E2382" s="2" t="s">
        <v>26</v>
      </c>
      <c r="F2382" s="2" t="s">
        <v>7</v>
      </c>
      <c r="G2382" s="4">
        <v>43774</v>
      </c>
      <c r="H2382" s="2">
        <v>1000000</v>
      </c>
      <c r="I2382" s="2">
        <v>59644.674299999999</v>
      </c>
    </row>
    <row r="2383" spans="1:9" x14ac:dyDescent="0.25">
      <c r="A2383" s="2" t="s">
        <v>7196</v>
      </c>
      <c r="B2383" s="2" t="s">
        <v>7194</v>
      </c>
      <c r="C2383" s="2" t="s">
        <v>5694</v>
      </c>
      <c r="D2383" s="2" t="s">
        <v>5695</v>
      </c>
      <c r="E2383" s="2" t="s">
        <v>26</v>
      </c>
      <c r="F2383" s="2" t="s">
        <v>7</v>
      </c>
      <c r="G2383" s="4">
        <v>43788</v>
      </c>
      <c r="H2383" s="2">
        <v>1854000</v>
      </c>
      <c r="I2383" s="2">
        <v>179180.07759999999</v>
      </c>
    </row>
    <row r="2384" spans="1:9" x14ac:dyDescent="0.25">
      <c r="A2384" s="2" t="s">
        <v>10890</v>
      </c>
      <c r="B2384" s="2" t="s">
        <v>10888</v>
      </c>
      <c r="C2384" s="2" t="s">
        <v>10893</v>
      </c>
      <c r="D2384" s="2" t="s">
        <v>10894</v>
      </c>
      <c r="E2384" s="2" t="s">
        <v>26</v>
      </c>
      <c r="F2384" s="2" t="s">
        <v>7</v>
      </c>
      <c r="G2384" s="4">
        <v>43727</v>
      </c>
      <c r="H2384" s="2">
        <v>4580000</v>
      </c>
      <c r="I2384" s="2">
        <v>322219.87219999998</v>
      </c>
    </row>
    <row r="2385" spans="1:9" x14ac:dyDescent="0.25">
      <c r="A2385" s="2" t="s">
        <v>398</v>
      </c>
      <c r="B2385" s="2" t="s">
        <v>397</v>
      </c>
      <c r="C2385" s="2" t="s">
        <v>393</v>
      </c>
      <c r="D2385" s="2" t="s">
        <v>394</v>
      </c>
      <c r="E2385" s="2" t="s">
        <v>26</v>
      </c>
      <c r="F2385" s="2" t="s">
        <v>7</v>
      </c>
      <c r="G2385" s="4">
        <v>43746</v>
      </c>
      <c r="H2385" s="2">
        <v>1771004</v>
      </c>
      <c r="I2385" s="2">
        <v>178366.23499999999</v>
      </c>
    </row>
    <row r="2386" spans="1:9" x14ac:dyDescent="0.25">
      <c r="A2386" s="2" t="s">
        <v>9475</v>
      </c>
      <c r="B2386" s="2" t="s">
        <v>9474</v>
      </c>
      <c r="C2386" s="2" t="s">
        <v>9476</v>
      </c>
      <c r="D2386" s="2" t="s">
        <v>9477</v>
      </c>
      <c r="E2386" s="2" t="s">
        <v>26</v>
      </c>
      <c r="F2386" s="2" t="s">
        <v>7</v>
      </c>
      <c r="G2386" s="4">
        <v>43789</v>
      </c>
      <c r="H2386" s="2">
        <v>435000</v>
      </c>
      <c r="I2386" s="2">
        <v>21208.1446</v>
      </c>
    </row>
    <row r="2387" spans="1:9" x14ac:dyDescent="0.25">
      <c r="A2387" s="2" t="s">
        <v>8077</v>
      </c>
      <c r="B2387" s="2" t="s">
        <v>8076</v>
      </c>
      <c r="C2387" s="2" t="s">
        <v>8078</v>
      </c>
      <c r="D2387" s="2" t="s">
        <v>8079</v>
      </c>
      <c r="E2387" s="2" t="s">
        <v>26</v>
      </c>
      <c r="F2387" s="2" t="s">
        <v>7</v>
      </c>
      <c r="G2387" s="4">
        <v>43774</v>
      </c>
      <c r="H2387" s="2">
        <v>459660</v>
      </c>
      <c r="I2387" s="2">
        <v>17369.293900000001</v>
      </c>
    </row>
    <row r="2388" spans="1:9" x14ac:dyDescent="0.25">
      <c r="A2388" s="2" t="s">
        <v>8962</v>
      </c>
      <c r="B2388" s="2" t="s">
        <v>8961</v>
      </c>
      <c r="C2388" s="2" t="s">
        <v>8963</v>
      </c>
      <c r="D2388" s="2" t="s">
        <v>8964</v>
      </c>
      <c r="E2388" s="2" t="s">
        <v>26</v>
      </c>
      <c r="F2388" s="2" t="s">
        <v>7</v>
      </c>
      <c r="G2388" s="4">
        <v>43706</v>
      </c>
      <c r="H2388" s="2">
        <v>1010000</v>
      </c>
      <c r="I2388" s="2">
        <v>91395.592199999999</v>
      </c>
    </row>
    <row r="2389" spans="1:9" x14ac:dyDescent="0.25">
      <c r="A2389" s="2" t="s">
        <v>3825</v>
      </c>
      <c r="B2389" s="2" t="s">
        <v>3824</v>
      </c>
      <c r="C2389" s="2" t="s">
        <v>3826</v>
      </c>
      <c r="D2389" s="2" t="s">
        <v>3827</v>
      </c>
      <c r="E2389" s="2" t="s">
        <v>26</v>
      </c>
      <c r="F2389" s="2" t="s">
        <v>7</v>
      </c>
      <c r="G2389" s="4">
        <v>43706</v>
      </c>
      <c r="H2389" s="2">
        <v>1284492</v>
      </c>
      <c r="I2389" s="2">
        <v>46114.156499999997</v>
      </c>
    </row>
    <row r="2390" spans="1:9" x14ac:dyDescent="0.25">
      <c r="A2390" s="2" t="s">
        <v>3907</v>
      </c>
      <c r="B2390" s="2" t="s">
        <v>3906</v>
      </c>
      <c r="C2390" s="2" t="s">
        <v>3826</v>
      </c>
      <c r="D2390" s="2" t="s">
        <v>3827</v>
      </c>
      <c r="E2390" s="2" t="s">
        <v>26</v>
      </c>
      <c r="F2390" s="2" t="s">
        <v>7</v>
      </c>
      <c r="G2390" s="4">
        <v>43706</v>
      </c>
      <c r="H2390" s="2">
        <v>560000</v>
      </c>
      <c r="I2390" s="2">
        <v>20104.399099999999</v>
      </c>
    </row>
    <row r="2391" spans="1:9" x14ac:dyDescent="0.25">
      <c r="A2391" s="2" t="s">
        <v>1076</v>
      </c>
      <c r="B2391" s="2" t="s">
        <v>1075</v>
      </c>
      <c r="C2391" s="2" t="s">
        <v>1077</v>
      </c>
      <c r="D2391" s="2" t="s">
        <v>1078</v>
      </c>
      <c r="E2391" s="2" t="s">
        <v>26</v>
      </c>
      <c r="F2391" s="2" t="s">
        <v>7</v>
      </c>
      <c r="G2391" s="4">
        <v>43720</v>
      </c>
      <c r="H2391" s="2">
        <v>3200000</v>
      </c>
      <c r="I2391" s="2">
        <v>306019.73139999999</v>
      </c>
    </row>
    <row r="2392" spans="1:9" x14ac:dyDescent="0.25">
      <c r="A2392" s="2" t="s">
        <v>6445</v>
      </c>
      <c r="B2392" s="2" t="s">
        <v>6443</v>
      </c>
      <c r="C2392" s="2" t="s">
        <v>6448</v>
      </c>
      <c r="D2392" s="2" t="s">
        <v>6449</v>
      </c>
      <c r="E2392" s="2" t="s">
        <v>26</v>
      </c>
      <c r="F2392" s="2" t="s">
        <v>7</v>
      </c>
      <c r="G2392" s="4">
        <v>43769</v>
      </c>
      <c r="H2392" s="2">
        <v>2218500</v>
      </c>
      <c r="I2392" s="2">
        <v>138041.38149999999</v>
      </c>
    </row>
    <row r="2393" spans="1:9" x14ac:dyDescent="0.25">
      <c r="A2393" s="2" t="s">
        <v>6636</v>
      </c>
      <c r="B2393" s="2" t="s">
        <v>6634</v>
      </c>
      <c r="C2393" s="2" t="s">
        <v>6638</v>
      </c>
      <c r="D2393" s="2" t="s">
        <v>6639</v>
      </c>
      <c r="E2393" s="2" t="s">
        <v>26</v>
      </c>
      <c r="F2393" s="2" t="s">
        <v>7</v>
      </c>
      <c r="G2393" s="4">
        <v>43790</v>
      </c>
      <c r="H2393" s="2">
        <v>2250000</v>
      </c>
      <c r="I2393" s="2">
        <v>146732.37839999999</v>
      </c>
    </row>
    <row r="2394" spans="1:9" x14ac:dyDescent="0.25">
      <c r="A2394" s="2" t="s">
        <v>6637</v>
      </c>
      <c r="B2394" s="2" t="s">
        <v>6635</v>
      </c>
      <c r="C2394" s="2" t="s">
        <v>6640</v>
      </c>
      <c r="D2394" s="2" t="s">
        <v>6641</v>
      </c>
      <c r="E2394" s="2" t="s">
        <v>26</v>
      </c>
      <c r="F2394" s="2" t="s">
        <v>7</v>
      </c>
      <c r="G2394" s="4">
        <v>43803</v>
      </c>
      <c r="H2394" s="2">
        <v>288000</v>
      </c>
      <c r="I2394" s="2">
        <v>15060.681399999999</v>
      </c>
    </row>
    <row r="2395" spans="1:9" x14ac:dyDescent="0.25">
      <c r="A2395" s="2" t="s">
        <v>6967</v>
      </c>
      <c r="B2395" s="2" t="s">
        <v>6966</v>
      </c>
      <c r="C2395" s="2" t="s">
        <v>6968</v>
      </c>
      <c r="D2395" s="2" t="s">
        <v>6969</v>
      </c>
      <c r="E2395" s="2" t="s">
        <v>26</v>
      </c>
      <c r="F2395" s="2" t="s">
        <v>7</v>
      </c>
      <c r="G2395" s="4">
        <v>43801</v>
      </c>
      <c r="H2395" s="2">
        <v>2145000</v>
      </c>
      <c r="I2395" s="2">
        <v>138643.5912</v>
      </c>
    </row>
    <row r="2396" spans="1:9" x14ac:dyDescent="0.25">
      <c r="A2396" s="2" t="s">
        <v>4460</v>
      </c>
      <c r="B2396" s="2" t="s">
        <v>4459</v>
      </c>
      <c r="C2396" s="2" t="s">
        <v>4461</v>
      </c>
      <c r="D2396" s="2" t="s">
        <v>4462</v>
      </c>
      <c r="E2396" s="2" t="s">
        <v>26</v>
      </c>
      <c r="F2396" s="2" t="s">
        <v>7</v>
      </c>
      <c r="G2396" s="4">
        <v>43801</v>
      </c>
      <c r="H2396" s="2">
        <v>918500</v>
      </c>
      <c r="I2396" s="2">
        <v>55414.983099999998</v>
      </c>
    </row>
    <row r="2397" spans="1:9" x14ac:dyDescent="0.25">
      <c r="A2397" s="2" t="s">
        <v>6005</v>
      </c>
      <c r="B2397" s="2" t="s">
        <v>6004</v>
      </c>
      <c r="C2397" s="2" t="s">
        <v>6002</v>
      </c>
      <c r="D2397" s="2" t="s">
        <v>6003</v>
      </c>
      <c r="E2397" s="2" t="s">
        <v>26</v>
      </c>
      <c r="F2397" s="2" t="s">
        <v>7</v>
      </c>
      <c r="G2397" s="4">
        <v>43725</v>
      </c>
      <c r="H2397" s="2">
        <v>997000</v>
      </c>
      <c r="I2397" s="2">
        <v>86490.123099999997</v>
      </c>
    </row>
    <row r="2398" spans="1:9" x14ac:dyDescent="0.25">
      <c r="A2398" s="2" t="s">
        <v>7414</v>
      </c>
      <c r="B2398" s="2" t="s">
        <v>7413</v>
      </c>
      <c r="C2398" s="2" t="s">
        <v>7326</v>
      </c>
      <c r="D2398" s="2" t="s">
        <v>7327</v>
      </c>
      <c r="E2398" s="2" t="s">
        <v>26</v>
      </c>
      <c r="F2398" s="2" t="s">
        <v>7</v>
      </c>
      <c r="G2398" s="4">
        <v>43748</v>
      </c>
      <c r="H2398" s="2">
        <v>229000</v>
      </c>
      <c r="I2398" s="2">
        <v>13862.261399999999</v>
      </c>
    </row>
    <row r="2399" spans="1:9" x14ac:dyDescent="0.25">
      <c r="A2399" s="2" t="s">
        <v>11324</v>
      </c>
      <c r="B2399" s="2" t="s">
        <v>11318</v>
      </c>
      <c r="C2399" s="2" t="s">
        <v>11333</v>
      </c>
      <c r="D2399" s="2" t="s">
        <v>11334</v>
      </c>
      <c r="E2399" s="2" t="s">
        <v>26</v>
      </c>
      <c r="F2399" s="2" t="s">
        <v>7</v>
      </c>
      <c r="G2399" s="4">
        <v>43787</v>
      </c>
      <c r="H2399" s="2">
        <v>232200</v>
      </c>
      <c r="I2399" s="2">
        <v>8589.2093000000004</v>
      </c>
    </row>
    <row r="2400" spans="1:9" x14ac:dyDescent="0.25">
      <c r="A2400" s="2" t="s">
        <v>3258</v>
      </c>
      <c r="B2400" s="2" t="s">
        <v>3257</v>
      </c>
      <c r="C2400" s="2" t="s">
        <v>3259</v>
      </c>
      <c r="D2400" s="2" t="s">
        <v>3260</v>
      </c>
      <c r="E2400" s="2" t="s">
        <v>26</v>
      </c>
      <c r="F2400" s="2" t="s">
        <v>7</v>
      </c>
      <c r="G2400" s="4">
        <v>43763</v>
      </c>
      <c r="H2400" s="2">
        <v>1160000</v>
      </c>
      <c r="I2400" s="2">
        <v>69889.162899999996</v>
      </c>
    </row>
    <row r="2401" spans="1:9" x14ac:dyDescent="0.25">
      <c r="A2401" s="2" t="s">
        <v>3067</v>
      </c>
      <c r="B2401" s="2" t="s">
        <v>3066</v>
      </c>
      <c r="C2401" s="2" t="s">
        <v>3068</v>
      </c>
      <c r="D2401" s="2" t="s">
        <v>3069</v>
      </c>
      <c r="E2401" s="2" t="s">
        <v>26</v>
      </c>
      <c r="F2401" s="2" t="s">
        <v>7</v>
      </c>
      <c r="G2401" s="4">
        <v>43733</v>
      </c>
      <c r="H2401" s="2">
        <v>395100</v>
      </c>
      <c r="I2401" s="2">
        <v>31886.0658</v>
      </c>
    </row>
    <row r="2402" spans="1:9" x14ac:dyDescent="0.25">
      <c r="A2402" s="2" t="s">
        <v>5277</v>
      </c>
      <c r="B2402" s="2" t="s">
        <v>5276</v>
      </c>
      <c r="C2402" s="2" t="s">
        <v>5278</v>
      </c>
      <c r="D2402" s="2" t="s">
        <v>5279</v>
      </c>
      <c r="E2402" s="2" t="s">
        <v>26</v>
      </c>
      <c r="F2402" s="2" t="s">
        <v>7</v>
      </c>
      <c r="G2402" s="4">
        <v>43782</v>
      </c>
      <c r="H2402" s="2">
        <v>1875000</v>
      </c>
      <c r="I2402" s="2">
        <v>115242.0325</v>
      </c>
    </row>
    <row r="2403" spans="1:9" x14ac:dyDescent="0.25">
      <c r="A2403" s="2" t="s">
        <v>7554</v>
      </c>
      <c r="B2403" s="2" t="s">
        <v>7552</v>
      </c>
      <c r="C2403" s="2" t="s">
        <v>7473</v>
      </c>
      <c r="D2403" s="2" t="s">
        <v>7474</v>
      </c>
      <c r="E2403" s="2" t="s">
        <v>26</v>
      </c>
      <c r="F2403" s="2" t="s">
        <v>7</v>
      </c>
      <c r="G2403" s="4">
        <v>43720</v>
      </c>
      <c r="H2403" s="2">
        <v>346803</v>
      </c>
      <c r="I2403" s="2">
        <v>14926.8986</v>
      </c>
    </row>
    <row r="2404" spans="1:9" x14ac:dyDescent="0.25">
      <c r="A2404" s="2" t="s">
        <v>3637</v>
      </c>
      <c r="B2404" s="2" t="s">
        <v>3636</v>
      </c>
      <c r="C2404" s="2" t="s">
        <v>3638</v>
      </c>
      <c r="D2404" s="2" t="s">
        <v>3639</v>
      </c>
      <c r="E2404" s="2" t="s">
        <v>26</v>
      </c>
      <c r="F2404" s="2" t="s">
        <v>7</v>
      </c>
      <c r="G2404" s="4">
        <v>43752</v>
      </c>
      <c r="H2404" s="2">
        <v>2200000</v>
      </c>
      <c r="I2404" s="2">
        <v>188284.43979999999</v>
      </c>
    </row>
    <row r="2405" spans="1:9" x14ac:dyDescent="0.25">
      <c r="A2405" s="2" t="s">
        <v>7553</v>
      </c>
      <c r="B2405" s="2" t="s">
        <v>7551</v>
      </c>
      <c r="C2405" s="2" t="s">
        <v>7473</v>
      </c>
      <c r="D2405" s="2" t="s">
        <v>7555</v>
      </c>
      <c r="E2405" s="2" t="s">
        <v>26</v>
      </c>
      <c r="F2405" s="2" t="s">
        <v>7</v>
      </c>
      <c r="G2405" s="4">
        <v>43733</v>
      </c>
      <c r="H2405" s="2">
        <v>1530000</v>
      </c>
      <c r="I2405" s="2">
        <v>217297.22810000001</v>
      </c>
    </row>
    <row r="2406" spans="1:9" x14ac:dyDescent="0.25">
      <c r="A2406" s="2" t="s">
        <v>11714</v>
      </c>
      <c r="B2406" s="2" t="s">
        <v>11713</v>
      </c>
      <c r="C2406" s="2" t="s">
        <v>11715</v>
      </c>
      <c r="D2406" s="2" t="s">
        <v>11716</v>
      </c>
      <c r="E2406" s="2" t="s">
        <v>26</v>
      </c>
      <c r="F2406" s="2" t="s">
        <v>7</v>
      </c>
      <c r="G2406" s="4">
        <v>43746</v>
      </c>
      <c r="H2406" s="2">
        <v>300000</v>
      </c>
      <c r="I2406" s="2">
        <v>23328.6338</v>
      </c>
    </row>
    <row r="2407" spans="1:9" x14ac:dyDescent="0.25">
      <c r="A2407" s="2" t="s">
        <v>8141</v>
      </c>
      <c r="B2407" s="2" t="s">
        <v>8136</v>
      </c>
      <c r="C2407" s="2" t="s">
        <v>8146</v>
      </c>
      <c r="D2407" s="2" t="s">
        <v>8147</v>
      </c>
      <c r="E2407" s="2" t="s">
        <v>26</v>
      </c>
      <c r="F2407" s="2" t="s">
        <v>7</v>
      </c>
      <c r="G2407" s="4">
        <v>43732</v>
      </c>
      <c r="H2407" s="2">
        <v>1817400</v>
      </c>
      <c r="I2407" s="2">
        <v>250530.10200000001</v>
      </c>
    </row>
    <row r="2408" spans="1:9" x14ac:dyDescent="0.25">
      <c r="A2408" s="2" t="s">
        <v>8142</v>
      </c>
      <c r="B2408" s="2" t="s">
        <v>8137</v>
      </c>
      <c r="C2408" s="2" t="s">
        <v>8146</v>
      </c>
      <c r="D2408" s="2" t="s">
        <v>8147</v>
      </c>
      <c r="E2408" s="2" t="s">
        <v>26</v>
      </c>
      <c r="F2408" s="2" t="s">
        <v>7</v>
      </c>
      <c r="G2408" s="4">
        <v>43732</v>
      </c>
      <c r="H2408" s="2">
        <v>1188300</v>
      </c>
      <c r="I2408" s="2">
        <v>90999.763900000005</v>
      </c>
    </row>
    <row r="2409" spans="1:9" x14ac:dyDescent="0.25">
      <c r="A2409" s="2" t="s">
        <v>3102</v>
      </c>
      <c r="B2409" s="2" t="s">
        <v>3099</v>
      </c>
      <c r="C2409" s="2" t="s">
        <v>2922</v>
      </c>
      <c r="D2409" s="2" t="s">
        <v>2923</v>
      </c>
      <c r="E2409" s="2" t="s">
        <v>26</v>
      </c>
      <c r="F2409" s="2" t="s">
        <v>7</v>
      </c>
      <c r="G2409" s="4">
        <v>43741</v>
      </c>
      <c r="H2409" s="2">
        <v>294300</v>
      </c>
      <c r="I2409" s="2">
        <v>10771.8434</v>
      </c>
    </row>
    <row r="2410" spans="1:9" x14ac:dyDescent="0.25">
      <c r="A2410" s="2" t="s">
        <v>2094</v>
      </c>
      <c r="B2410" s="2" t="s">
        <v>2091</v>
      </c>
      <c r="C2410" s="2" t="s">
        <v>1860</v>
      </c>
      <c r="D2410" s="2" t="s">
        <v>1861</v>
      </c>
      <c r="E2410" s="2" t="s">
        <v>26</v>
      </c>
      <c r="F2410" s="2" t="s">
        <v>7</v>
      </c>
      <c r="G2410" s="4">
        <v>43763</v>
      </c>
      <c r="H2410" s="2">
        <v>1890120</v>
      </c>
      <c r="I2410" s="2">
        <v>115680.6688</v>
      </c>
    </row>
    <row r="2411" spans="1:9" x14ac:dyDescent="0.25">
      <c r="A2411" s="2" t="s">
        <v>9397</v>
      </c>
      <c r="B2411" s="2" t="s">
        <v>9396</v>
      </c>
      <c r="C2411" s="2" t="s">
        <v>9398</v>
      </c>
      <c r="D2411" s="2" t="s">
        <v>9399</v>
      </c>
      <c r="E2411" s="2" t="s">
        <v>26</v>
      </c>
      <c r="F2411" s="2" t="s">
        <v>7</v>
      </c>
      <c r="G2411" s="4">
        <v>43788</v>
      </c>
      <c r="H2411" s="2">
        <v>380000</v>
      </c>
      <c r="I2411" s="2">
        <v>23485.014299999999</v>
      </c>
    </row>
    <row r="2412" spans="1:9" x14ac:dyDescent="0.25">
      <c r="A2412" s="2" t="s">
        <v>4929</v>
      </c>
      <c r="B2412" s="2" t="s">
        <v>4928</v>
      </c>
      <c r="C2412" s="2" t="s">
        <v>4930</v>
      </c>
      <c r="D2412" s="2" t="s">
        <v>4931</v>
      </c>
      <c r="E2412" s="2" t="s">
        <v>26</v>
      </c>
      <c r="F2412" s="2" t="s">
        <v>7</v>
      </c>
      <c r="G2412" s="4">
        <v>43720</v>
      </c>
      <c r="H2412" s="2">
        <v>600900</v>
      </c>
      <c r="I2412" s="2">
        <v>37517.572399999997</v>
      </c>
    </row>
    <row r="2413" spans="1:9" x14ac:dyDescent="0.25">
      <c r="A2413" s="2" t="s">
        <v>4827</v>
      </c>
      <c r="B2413" s="2" t="s">
        <v>4825</v>
      </c>
      <c r="C2413" s="2" t="s">
        <v>4776</v>
      </c>
      <c r="D2413" s="2" t="s">
        <v>4777</v>
      </c>
      <c r="E2413" s="2" t="s">
        <v>26</v>
      </c>
      <c r="F2413" s="2" t="s">
        <v>7</v>
      </c>
      <c r="G2413" s="4">
        <v>43787</v>
      </c>
      <c r="H2413" s="2">
        <v>476100</v>
      </c>
      <c r="I2413" s="2">
        <v>30797.195800000001</v>
      </c>
    </row>
    <row r="2414" spans="1:9" x14ac:dyDescent="0.25">
      <c r="A2414" s="2" t="s">
        <v>1767</v>
      </c>
      <c r="B2414" s="2" t="s">
        <v>1766</v>
      </c>
      <c r="C2414" s="2" t="s">
        <v>1746</v>
      </c>
      <c r="D2414" s="2" t="s">
        <v>1747</v>
      </c>
      <c r="E2414" s="2" t="s">
        <v>26</v>
      </c>
      <c r="F2414" s="2" t="s">
        <v>7</v>
      </c>
      <c r="G2414" s="4">
        <v>43788</v>
      </c>
      <c r="H2414" s="2">
        <v>250000</v>
      </c>
      <c r="I2414" s="2">
        <v>9727.4681</v>
      </c>
    </row>
    <row r="2415" spans="1:9" x14ac:dyDescent="0.25">
      <c r="A2415" s="2" t="s">
        <v>4826</v>
      </c>
      <c r="B2415" s="2" t="s">
        <v>4824</v>
      </c>
      <c r="C2415" s="2" t="s">
        <v>4828</v>
      </c>
      <c r="D2415" s="2" t="s">
        <v>4829</v>
      </c>
      <c r="E2415" s="2" t="s">
        <v>26</v>
      </c>
      <c r="F2415" s="2" t="s">
        <v>7</v>
      </c>
      <c r="G2415" s="4">
        <v>43726</v>
      </c>
      <c r="H2415" s="2">
        <v>348300</v>
      </c>
      <c r="I2415" s="2">
        <v>26471.780200000001</v>
      </c>
    </row>
    <row r="2416" spans="1:9" x14ac:dyDescent="0.25">
      <c r="A2416" s="2" t="s">
        <v>9389</v>
      </c>
      <c r="B2416" s="2" t="s">
        <v>9388</v>
      </c>
      <c r="C2416" s="2" t="s">
        <v>9390</v>
      </c>
      <c r="D2416" s="2" t="s">
        <v>9391</v>
      </c>
      <c r="E2416" s="2" t="s">
        <v>26</v>
      </c>
      <c r="F2416" s="2" t="s">
        <v>7</v>
      </c>
      <c r="G2416" s="4">
        <v>43725</v>
      </c>
      <c r="H2416" s="2">
        <v>3229800</v>
      </c>
      <c r="I2416" s="2">
        <v>269627.33230000001</v>
      </c>
    </row>
    <row r="2417" spans="1:9" x14ac:dyDescent="0.25">
      <c r="A2417" s="2" t="s">
        <v>2797</v>
      </c>
      <c r="B2417" s="2" t="s">
        <v>2796</v>
      </c>
      <c r="C2417" s="2" t="s">
        <v>2798</v>
      </c>
      <c r="D2417" s="2" t="s">
        <v>2799</v>
      </c>
      <c r="E2417" s="2" t="s">
        <v>26</v>
      </c>
      <c r="F2417" s="2" t="s">
        <v>7</v>
      </c>
      <c r="G2417" s="4">
        <v>43697</v>
      </c>
      <c r="H2417" s="2">
        <v>430000</v>
      </c>
      <c r="I2417" s="2">
        <v>15742.106400000001</v>
      </c>
    </row>
    <row r="2418" spans="1:9" x14ac:dyDescent="0.25">
      <c r="A2418" s="2" t="s">
        <v>10103</v>
      </c>
      <c r="B2418" s="2" t="s">
        <v>10102</v>
      </c>
      <c r="C2418" s="2" t="s">
        <v>10018</v>
      </c>
      <c r="D2418" s="2" t="s">
        <v>10019</v>
      </c>
      <c r="E2418" s="2" t="s">
        <v>26</v>
      </c>
      <c r="F2418" s="2" t="s">
        <v>7</v>
      </c>
      <c r="G2418" s="4">
        <v>43801</v>
      </c>
      <c r="H2418" s="2">
        <v>1447500</v>
      </c>
      <c r="I2418" s="2">
        <v>105459.1388</v>
      </c>
    </row>
    <row r="2419" spans="1:9" x14ac:dyDescent="0.25">
      <c r="A2419" s="2" t="s">
        <v>5649</v>
      </c>
      <c r="B2419" s="2" t="s">
        <v>5648</v>
      </c>
      <c r="C2419" s="2" t="s">
        <v>5650</v>
      </c>
      <c r="D2419" s="2" t="s">
        <v>5651</v>
      </c>
      <c r="E2419" s="2" t="s">
        <v>26</v>
      </c>
      <c r="F2419" s="2" t="s">
        <v>7</v>
      </c>
      <c r="G2419" s="4">
        <v>43712</v>
      </c>
      <c r="H2419" s="2">
        <v>412000</v>
      </c>
      <c r="I2419" s="2">
        <v>25552.719000000001</v>
      </c>
    </row>
    <row r="2420" spans="1:9" x14ac:dyDescent="0.25">
      <c r="A2420" s="2" t="s">
        <v>11282</v>
      </c>
      <c r="B2420" s="2" t="s">
        <v>11281</v>
      </c>
      <c r="C2420" s="2" t="s">
        <v>11219</v>
      </c>
      <c r="D2420" s="2" t="s">
        <v>11220</v>
      </c>
      <c r="E2420" s="2" t="s">
        <v>26</v>
      </c>
      <c r="F2420" s="2" t="s">
        <v>7</v>
      </c>
      <c r="G2420" s="4">
        <v>43711</v>
      </c>
      <c r="H2420" s="2">
        <v>685000</v>
      </c>
      <c r="I2420" s="2">
        <v>40867.491499999996</v>
      </c>
    </row>
    <row r="2421" spans="1:9" x14ac:dyDescent="0.25">
      <c r="A2421" s="2" t="s">
        <v>6331</v>
      </c>
      <c r="B2421" s="2" t="s">
        <v>6330</v>
      </c>
      <c r="C2421" s="2" t="s">
        <v>6332</v>
      </c>
      <c r="D2421" s="2" t="s">
        <v>6333</v>
      </c>
      <c r="E2421" s="2" t="s">
        <v>26</v>
      </c>
      <c r="F2421" s="2" t="s">
        <v>7</v>
      </c>
      <c r="G2421" s="4">
        <v>43732</v>
      </c>
      <c r="H2421" s="2">
        <v>6000000</v>
      </c>
      <c r="I2421" s="2">
        <v>428159.1778</v>
      </c>
    </row>
    <row r="2422" spans="1:9" x14ac:dyDescent="0.25">
      <c r="A2422" s="2" t="s">
        <v>3775</v>
      </c>
      <c r="B2422" s="2" t="s">
        <v>3774</v>
      </c>
      <c r="C2422" s="2" t="s">
        <v>3776</v>
      </c>
      <c r="D2422" s="2" t="s">
        <v>3777</v>
      </c>
      <c r="E2422" s="2" t="s">
        <v>26</v>
      </c>
      <c r="F2422" s="2" t="s">
        <v>7</v>
      </c>
      <c r="G2422" s="4">
        <v>43791</v>
      </c>
      <c r="H2422" s="2">
        <v>6369716.5</v>
      </c>
      <c r="I2422" s="2">
        <v>657663.8628</v>
      </c>
    </row>
    <row r="2423" spans="1:9" x14ac:dyDescent="0.25">
      <c r="A2423" s="2" t="s">
        <v>312</v>
      </c>
      <c r="B2423" s="2" t="s">
        <v>311</v>
      </c>
      <c r="C2423" s="2" t="s">
        <v>309</v>
      </c>
      <c r="D2423" s="2" t="s">
        <v>310</v>
      </c>
      <c r="E2423" s="2" t="s">
        <v>26</v>
      </c>
      <c r="F2423" s="2" t="s">
        <v>7</v>
      </c>
      <c r="G2423" s="4">
        <v>43727</v>
      </c>
      <c r="H2423" s="2">
        <v>1155550</v>
      </c>
      <c r="I2423" s="2">
        <v>92142.537800000006</v>
      </c>
    </row>
    <row r="2424" spans="1:9" x14ac:dyDescent="0.25">
      <c r="A2424" s="2" t="s">
        <v>2907</v>
      </c>
      <c r="B2424" s="2" t="s">
        <v>2906</v>
      </c>
      <c r="C2424" s="2" t="s">
        <v>2908</v>
      </c>
      <c r="D2424" s="2" t="s">
        <v>2909</v>
      </c>
      <c r="E2424" s="2" t="s">
        <v>26</v>
      </c>
      <c r="F2424" s="2" t="s">
        <v>7</v>
      </c>
      <c r="G2424" s="4">
        <v>43803</v>
      </c>
      <c r="H2424" s="2">
        <v>632000</v>
      </c>
      <c r="I2424" s="2">
        <v>40262.145199999999</v>
      </c>
    </row>
    <row r="2425" spans="1:9" x14ac:dyDescent="0.25">
      <c r="A2425" s="2" t="s">
        <v>2217</v>
      </c>
      <c r="B2425" s="2" t="s">
        <v>2216</v>
      </c>
      <c r="C2425" s="2" t="s">
        <v>2218</v>
      </c>
      <c r="D2425" s="2" t="s">
        <v>2219</v>
      </c>
      <c r="E2425" s="2" t="s">
        <v>26</v>
      </c>
      <c r="F2425" s="2" t="s">
        <v>7</v>
      </c>
      <c r="G2425" s="4">
        <v>43803</v>
      </c>
      <c r="H2425" s="2">
        <v>2899000</v>
      </c>
      <c r="I2425" s="2">
        <v>346334.18709999998</v>
      </c>
    </row>
    <row r="2426" spans="1:9" x14ac:dyDescent="0.25">
      <c r="A2426" s="2" t="s">
        <v>8127</v>
      </c>
      <c r="B2426" s="2" t="s">
        <v>8126</v>
      </c>
      <c r="C2426" s="2" t="s">
        <v>8128</v>
      </c>
      <c r="D2426" s="2" t="s">
        <v>8129</v>
      </c>
      <c r="E2426" s="2" t="s">
        <v>26</v>
      </c>
      <c r="F2426" s="2" t="s">
        <v>7</v>
      </c>
      <c r="G2426" s="4">
        <v>43790</v>
      </c>
      <c r="H2426" s="2">
        <v>1080000</v>
      </c>
      <c r="I2426" s="2">
        <v>63369.317600000002</v>
      </c>
    </row>
    <row r="2427" spans="1:9" x14ac:dyDescent="0.25">
      <c r="A2427" s="2" t="s">
        <v>10216</v>
      </c>
      <c r="B2427" s="2" t="s">
        <v>10215</v>
      </c>
      <c r="C2427" s="2" t="s">
        <v>10153</v>
      </c>
      <c r="D2427" s="2" t="s">
        <v>10154</v>
      </c>
      <c r="E2427" s="2" t="s">
        <v>26</v>
      </c>
      <c r="F2427" s="2" t="s">
        <v>7</v>
      </c>
      <c r="G2427" s="4">
        <v>43803</v>
      </c>
      <c r="H2427" s="2">
        <v>1543230</v>
      </c>
      <c r="I2427" s="2">
        <v>99798.566699999996</v>
      </c>
    </row>
    <row r="2428" spans="1:9" x14ac:dyDescent="0.25">
      <c r="A2428" s="2" t="s">
        <v>383</v>
      </c>
      <c r="B2428" s="2" t="s">
        <v>381</v>
      </c>
      <c r="C2428" s="2" t="s">
        <v>375</v>
      </c>
      <c r="D2428" s="2" t="s">
        <v>376</v>
      </c>
      <c r="E2428" s="2" t="s">
        <v>26</v>
      </c>
      <c r="F2428" s="2" t="s">
        <v>7</v>
      </c>
      <c r="G2428" s="4">
        <v>43752</v>
      </c>
      <c r="H2428" s="2">
        <v>1477000</v>
      </c>
      <c r="I2428" s="2">
        <v>79582.899900000004</v>
      </c>
    </row>
    <row r="2429" spans="1:9" x14ac:dyDescent="0.25">
      <c r="A2429" s="2" t="s">
        <v>3573</v>
      </c>
      <c r="B2429" s="2" t="s">
        <v>3572</v>
      </c>
      <c r="C2429" s="2" t="s">
        <v>3574</v>
      </c>
      <c r="D2429" s="2" t="s">
        <v>3575</v>
      </c>
      <c r="E2429" s="2" t="s">
        <v>26</v>
      </c>
      <c r="F2429" s="2" t="s">
        <v>7</v>
      </c>
      <c r="G2429" s="4">
        <v>43740</v>
      </c>
      <c r="H2429" s="2">
        <v>971300</v>
      </c>
      <c r="I2429" s="2">
        <v>56249.444000000003</v>
      </c>
    </row>
    <row r="2430" spans="1:9" x14ac:dyDescent="0.25">
      <c r="A2430" s="2" t="s">
        <v>5239</v>
      </c>
      <c r="B2430" s="2" t="s">
        <v>5238</v>
      </c>
      <c r="C2430" s="2" t="s">
        <v>5240</v>
      </c>
      <c r="D2430" s="2" t="s">
        <v>5241</v>
      </c>
      <c r="E2430" s="2" t="s">
        <v>26</v>
      </c>
      <c r="F2430" s="2" t="s">
        <v>7</v>
      </c>
      <c r="G2430" s="4">
        <v>43746</v>
      </c>
      <c r="H2430" s="2">
        <v>919600</v>
      </c>
      <c r="I2430" s="2">
        <v>93740.673200000005</v>
      </c>
    </row>
    <row r="2431" spans="1:9" x14ac:dyDescent="0.25">
      <c r="A2431" s="2" t="s">
        <v>10204</v>
      </c>
      <c r="B2431" s="2" t="s">
        <v>10203</v>
      </c>
      <c r="C2431" s="2" t="s">
        <v>10128</v>
      </c>
      <c r="D2431" s="2" t="s">
        <v>10129</v>
      </c>
      <c r="E2431" s="2" t="s">
        <v>26</v>
      </c>
      <c r="F2431" s="2" t="s">
        <v>7</v>
      </c>
      <c r="G2431" s="4">
        <v>43734</v>
      </c>
      <c r="H2431" s="2">
        <v>1081000</v>
      </c>
      <c r="I2431" s="2">
        <v>63295.38</v>
      </c>
    </row>
    <row r="2432" spans="1:9" x14ac:dyDescent="0.25">
      <c r="A2432" s="2" t="s">
        <v>1208</v>
      </c>
      <c r="B2432" s="2" t="s">
        <v>1207</v>
      </c>
      <c r="C2432" s="2" t="s">
        <v>1209</v>
      </c>
      <c r="D2432" s="2" t="s">
        <v>1210</v>
      </c>
      <c r="E2432" s="2" t="s">
        <v>26</v>
      </c>
      <c r="F2432" s="2" t="s">
        <v>7</v>
      </c>
      <c r="G2432" s="4">
        <v>43712</v>
      </c>
      <c r="H2432" s="2">
        <v>347850</v>
      </c>
      <c r="I2432" s="2">
        <v>17385.594400000002</v>
      </c>
    </row>
    <row r="2433" spans="1:9" x14ac:dyDescent="0.25">
      <c r="A2433" s="2" t="s">
        <v>3276</v>
      </c>
      <c r="B2433" s="2" t="s">
        <v>3275</v>
      </c>
      <c r="C2433" s="2" t="s">
        <v>3277</v>
      </c>
      <c r="D2433" s="2" t="s">
        <v>3278</v>
      </c>
      <c r="E2433" s="2" t="s">
        <v>26</v>
      </c>
      <c r="F2433" s="2" t="s">
        <v>7</v>
      </c>
      <c r="G2433" s="4">
        <v>43790</v>
      </c>
      <c r="H2433" s="2">
        <v>2527000</v>
      </c>
      <c r="I2433" s="2">
        <v>201759.80530000001</v>
      </c>
    </row>
    <row r="2434" spans="1:9" x14ac:dyDescent="0.25">
      <c r="A2434" s="2" t="s">
        <v>10954</v>
      </c>
      <c r="B2434" s="2" t="s">
        <v>10953</v>
      </c>
      <c r="C2434" s="2" t="s">
        <v>10891</v>
      </c>
      <c r="D2434" s="2" t="s">
        <v>10892</v>
      </c>
      <c r="E2434" s="2" t="s">
        <v>26</v>
      </c>
      <c r="F2434" s="2" t="s">
        <v>7</v>
      </c>
      <c r="G2434" s="4">
        <v>43797</v>
      </c>
      <c r="H2434" s="2">
        <v>1840500</v>
      </c>
      <c r="I2434" s="2">
        <v>130731.68150000001</v>
      </c>
    </row>
    <row r="2435" spans="1:9" x14ac:dyDescent="0.25">
      <c r="A2435" s="2" t="s">
        <v>6594</v>
      </c>
      <c r="B2435" s="2" t="s">
        <v>6592</v>
      </c>
      <c r="C2435" s="2" t="s">
        <v>6596</v>
      </c>
      <c r="D2435" s="2" t="s">
        <v>6597</v>
      </c>
      <c r="E2435" s="2" t="s">
        <v>26</v>
      </c>
      <c r="F2435" s="2" t="s">
        <v>7</v>
      </c>
      <c r="G2435" s="4">
        <v>43798</v>
      </c>
      <c r="H2435" s="2">
        <v>640000</v>
      </c>
      <c r="I2435" s="2">
        <v>58945.4784</v>
      </c>
    </row>
    <row r="2436" spans="1:9" x14ac:dyDescent="0.25">
      <c r="A2436" s="2" t="s">
        <v>6025</v>
      </c>
      <c r="B2436" s="2" t="s">
        <v>6024</v>
      </c>
      <c r="C2436" s="2" t="s">
        <v>6002</v>
      </c>
      <c r="D2436" s="2" t="s">
        <v>6003</v>
      </c>
      <c r="E2436" s="2" t="s">
        <v>26</v>
      </c>
      <c r="F2436" s="2" t="s">
        <v>7</v>
      </c>
      <c r="G2436" s="4">
        <v>43789</v>
      </c>
      <c r="H2436" s="2">
        <v>1220700</v>
      </c>
      <c r="I2436" s="2">
        <v>102583.58</v>
      </c>
    </row>
    <row r="2437" spans="1:9" x14ac:dyDescent="0.25">
      <c r="A2437" s="2" t="s">
        <v>2494</v>
      </c>
      <c r="B2437" s="2" t="s">
        <v>2492</v>
      </c>
      <c r="C2437" s="2" t="s">
        <v>1221</v>
      </c>
      <c r="D2437" s="2" t="s">
        <v>1222</v>
      </c>
      <c r="E2437" s="2" t="s">
        <v>26</v>
      </c>
      <c r="F2437" s="2" t="s">
        <v>7</v>
      </c>
      <c r="G2437" s="4">
        <v>43790</v>
      </c>
      <c r="H2437" s="2">
        <v>530100</v>
      </c>
      <c r="I2437" s="2">
        <v>33452.567000000003</v>
      </c>
    </row>
    <row r="2438" spans="1:9" x14ac:dyDescent="0.25">
      <c r="A2438" s="2" t="s">
        <v>2495</v>
      </c>
      <c r="B2438" s="2" t="s">
        <v>2493</v>
      </c>
      <c r="C2438" s="2" t="s">
        <v>1221</v>
      </c>
      <c r="D2438" s="2" t="s">
        <v>1222</v>
      </c>
      <c r="E2438" s="2" t="s">
        <v>26</v>
      </c>
      <c r="F2438" s="2" t="s">
        <v>7</v>
      </c>
      <c r="G2438" s="4">
        <v>43790</v>
      </c>
      <c r="H2438" s="2">
        <v>875915</v>
      </c>
      <c r="I2438" s="2">
        <v>55942.883800000003</v>
      </c>
    </row>
    <row r="2439" spans="1:9" x14ac:dyDescent="0.25">
      <c r="A2439" s="2" t="s">
        <v>11469</v>
      </c>
      <c r="B2439" s="2" t="s">
        <v>11468</v>
      </c>
      <c r="C2439" s="2" t="s">
        <v>11470</v>
      </c>
      <c r="D2439" s="2" t="s">
        <v>11471</v>
      </c>
      <c r="E2439" s="2" t="s">
        <v>26</v>
      </c>
      <c r="F2439" s="2" t="s">
        <v>7</v>
      </c>
      <c r="G2439" s="4">
        <v>43774</v>
      </c>
      <c r="H2439" s="2">
        <v>2426000</v>
      </c>
      <c r="I2439" s="2">
        <v>193139.9437</v>
      </c>
    </row>
    <row r="2440" spans="1:9" x14ac:dyDescent="0.25">
      <c r="A2440" s="2" t="s">
        <v>7161</v>
      </c>
      <c r="B2440" s="2" t="s">
        <v>7159</v>
      </c>
      <c r="C2440" s="2" t="s">
        <v>7164</v>
      </c>
      <c r="D2440" s="2" t="s">
        <v>7165</v>
      </c>
      <c r="E2440" s="2" t="s">
        <v>26</v>
      </c>
      <c r="F2440" s="2" t="s">
        <v>7</v>
      </c>
      <c r="G2440" s="4">
        <v>43789</v>
      </c>
      <c r="H2440" s="2">
        <v>338800</v>
      </c>
      <c r="I2440" s="2">
        <v>21052.996899999998</v>
      </c>
    </row>
    <row r="2441" spans="1:9" x14ac:dyDescent="0.25">
      <c r="A2441" s="2" t="s">
        <v>4175</v>
      </c>
      <c r="B2441" s="2" t="s">
        <v>4174</v>
      </c>
      <c r="C2441" s="2" t="s">
        <v>4176</v>
      </c>
      <c r="D2441" s="2" t="s">
        <v>4177</v>
      </c>
      <c r="E2441" s="2" t="s">
        <v>26</v>
      </c>
      <c r="F2441" s="2" t="s">
        <v>7</v>
      </c>
      <c r="G2441" s="4">
        <v>43789</v>
      </c>
      <c r="H2441" s="2">
        <v>1699000</v>
      </c>
      <c r="I2441" s="2">
        <v>225992.3328</v>
      </c>
    </row>
    <row r="2442" spans="1:9" x14ac:dyDescent="0.25">
      <c r="A2442" s="2" t="s">
        <v>1589</v>
      </c>
      <c r="B2442" s="2" t="s">
        <v>1588</v>
      </c>
      <c r="C2442" s="2" t="s">
        <v>1572</v>
      </c>
      <c r="D2442" s="2" t="s">
        <v>1573</v>
      </c>
      <c r="E2442" s="2" t="s">
        <v>26</v>
      </c>
      <c r="F2442" s="2" t="s">
        <v>7</v>
      </c>
      <c r="G2442" s="4">
        <v>43789</v>
      </c>
      <c r="H2442" s="2">
        <v>433000</v>
      </c>
      <c r="I2442" s="2">
        <v>36564.224699999999</v>
      </c>
    </row>
    <row r="2443" spans="1:9" x14ac:dyDescent="0.25">
      <c r="A2443" s="2" t="s">
        <v>2170</v>
      </c>
      <c r="B2443" s="2" t="s">
        <v>2167</v>
      </c>
      <c r="C2443" s="2" t="s">
        <v>2174</v>
      </c>
      <c r="D2443" s="2" t="s">
        <v>2175</v>
      </c>
      <c r="E2443" s="2" t="s">
        <v>26</v>
      </c>
      <c r="F2443" s="2" t="s">
        <v>7</v>
      </c>
      <c r="G2443" s="4">
        <v>43788</v>
      </c>
      <c r="H2443" s="2">
        <v>379500</v>
      </c>
      <c r="I2443" s="2">
        <v>18003.147300000001</v>
      </c>
    </row>
    <row r="2444" spans="1:9" x14ac:dyDescent="0.25">
      <c r="A2444" s="2" t="s">
        <v>6253</v>
      </c>
      <c r="B2444" s="2" t="s">
        <v>6252</v>
      </c>
      <c r="C2444" s="2" t="s">
        <v>6254</v>
      </c>
      <c r="D2444" s="2" t="s">
        <v>6255</v>
      </c>
      <c r="E2444" s="2" t="s">
        <v>26</v>
      </c>
      <c r="F2444" s="2" t="s">
        <v>7</v>
      </c>
      <c r="G2444" s="4">
        <v>43789</v>
      </c>
      <c r="H2444" s="2">
        <v>747000</v>
      </c>
      <c r="I2444" s="2">
        <v>45844.872499999998</v>
      </c>
    </row>
    <row r="2445" spans="1:9" x14ac:dyDescent="0.25">
      <c r="A2445" s="2" t="s">
        <v>10733</v>
      </c>
      <c r="B2445" s="2" t="s">
        <v>10732</v>
      </c>
      <c r="C2445" s="2" t="s">
        <v>10734</v>
      </c>
      <c r="D2445" s="2" t="s">
        <v>10735</v>
      </c>
      <c r="E2445" s="2" t="s">
        <v>26</v>
      </c>
      <c r="F2445" s="2" t="s">
        <v>7</v>
      </c>
      <c r="G2445" s="4">
        <v>43748</v>
      </c>
      <c r="H2445" s="2">
        <v>1078000</v>
      </c>
      <c r="I2445" s="2">
        <v>64365.419000000002</v>
      </c>
    </row>
    <row r="2446" spans="1:9" x14ac:dyDescent="0.25">
      <c r="A2446" s="2" t="s">
        <v>9228</v>
      </c>
      <c r="B2446" s="2" t="s">
        <v>9227</v>
      </c>
      <c r="C2446" s="2" t="s">
        <v>9229</v>
      </c>
      <c r="D2446" s="2" t="s">
        <v>9230</v>
      </c>
      <c r="E2446" s="2" t="s">
        <v>26</v>
      </c>
      <c r="F2446" s="2" t="s">
        <v>7</v>
      </c>
      <c r="G2446" s="4">
        <v>43711</v>
      </c>
      <c r="H2446" s="2">
        <v>4100000</v>
      </c>
      <c r="I2446" s="2">
        <v>454066.49920000002</v>
      </c>
    </row>
    <row r="2447" spans="1:9" x14ac:dyDescent="0.25">
      <c r="A2447" s="2" t="s">
        <v>8506</v>
      </c>
      <c r="B2447" s="2" t="s">
        <v>8505</v>
      </c>
      <c r="C2447" s="2" t="s">
        <v>8507</v>
      </c>
      <c r="D2447" s="2" t="s">
        <v>8508</v>
      </c>
      <c r="E2447" s="2" t="s">
        <v>26</v>
      </c>
      <c r="F2447" s="2" t="s">
        <v>7</v>
      </c>
      <c r="G2447" s="4">
        <v>43704</v>
      </c>
      <c r="H2447" s="2">
        <v>413280</v>
      </c>
      <c r="I2447" s="2">
        <v>14988.4244</v>
      </c>
    </row>
    <row r="2448" spans="1:9" x14ac:dyDescent="0.25">
      <c r="A2448" s="2" t="s">
        <v>2093</v>
      </c>
      <c r="B2448" s="2" t="s">
        <v>2090</v>
      </c>
      <c r="C2448" s="2" t="s">
        <v>2096</v>
      </c>
      <c r="D2448" s="2" t="s">
        <v>2097</v>
      </c>
      <c r="E2448" s="2" t="s">
        <v>26</v>
      </c>
      <c r="F2448" s="2" t="s">
        <v>7</v>
      </c>
      <c r="G2448" s="4">
        <v>43741</v>
      </c>
      <c r="H2448" s="2">
        <v>1521000</v>
      </c>
      <c r="I2448" s="2">
        <v>118168.0439</v>
      </c>
    </row>
    <row r="2449" spans="1:9" x14ac:dyDescent="0.25">
      <c r="A2449" s="2" t="s">
        <v>3164</v>
      </c>
      <c r="B2449" s="2" t="s">
        <v>3163</v>
      </c>
      <c r="C2449" s="2" t="s">
        <v>3165</v>
      </c>
      <c r="D2449" s="2" t="s">
        <v>3166</v>
      </c>
      <c r="E2449" s="2" t="s">
        <v>26</v>
      </c>
      <c r="F2449" s="2" t="s">
        <v>7</v>
      </c>
      <c r="G2449" s="4">
        <v>43803</v>
      </c>
      <c r="H2449" s="2">
        <v>2111000</v>
      </c>
      <c r="I2449" s="2">
        <v>129274.1188</v>
      </c>
    </row>
    <row r="2450" spans="1:9" x14ac:dyDescent="0.25">
      <c r="A2450" s="2" t="s">
        <v>7160</v>
      </c>
      <c r="B2450" s="2" t="s">
        <v>7158</v>
      </c>
      <c r="C2450" s="2" t="s">
        <v>7162</v>
      </c>
      <c r="D2450" s="2" t="s">
        <v>7163</v>
      </c>
      <c r="E2450" s="2" t="s">
        <v>26</v>
      </c>
      <c r="F2450" s="2" t="s">
        <v>7</v>
      </c>
      <c r="G2450" s="4">
        <v>43789</v>
      </c>
      <c r="H2450" s="2">
        <v>1550000</v>
      </c>
      <c r="I2450" s="2">
        <v>94387.800799999997</v>
      </c>
    </row>
    <row r="2451" spans="1:9" x14ac:dyDescent="0.25">
      <c r="A2451" s="2" t="s">
        <v>1477</v>
      </c>
      <c r="B2451" s="2" t="s">
        <v>1473</v>
      </c>
      <c r="C2451" s="2" t="s">
        <v>1482</v>
      </c>
      <c r="D2451" s="2" t="s">
        <v>1483</v>
      </c>
      <c r="E2451" s="2" t="s">
        <v>26</v>
      </c>
      <c r="F2451" s="2" t="s">
        <v>7</v>
      </c>
      <c r="G2451" s="4">
        <v>43697</v>
      </c>
      <c r="H2451" s="2">
        <v>1400000</v>
      </c>
      <c r="I2451" s="2">
        <v>123267.38370000001</v>
      </c>
    </row>
    <row r="2452" spans="1:9" x14ac:dyDescent="0.25">
      <c r="A2452" s="2" t="s">
        <v>10493</v>
      </c>
      <c r="B2452" s="2" t="s">
        <v>10491</v>
      </c>
      <c r="C2452" s="2" t="s">
        <v>10496</v>
      </c>
      <c r="D2452" s="2" t="s">
        <v>10497</v>
      </c>
      <c r="E2452" s="2" t="s">
        <v>26</v>
      </c>
      <c r="F2452" s="2" t="s">
        <v>7</v>
      </c>
      <c r="G2452" s="4">
        <v>43741</v>
      </c>
      <c r="H2452" s="2">
        <v>399000</v>
      </c>
      <c r="I2452" s="2">
        <v>25009.418000000001</v>
      </c>
    </row>
    <row r="2453" spans="1:9" x14ac:dyDescent="0.25">
      <c r="A2453" s="2" t="s">
        <v>4652</v>
      </c>
      <c r="B2453" s="2" t="s">
        <v>4651</v>
      </c>
      <c r="C2453" s="2" t="s">
        <v>4649</v>
      </c>
      <c r="D2453" s="2" t="s">
        <v>4650</v>
      </c>
      <c r="E2453" s="2" t="s">
        <v>26</v>
      </c>
      <c r="F2453" s="2" t="s">
        <v>7</v>
      </c>
      <c r="G2453" s="4">
        <v>43789</v>
      </c>
      <c r="H2453" s="2">
        <v>2999998.06</v>
      </c>
      <c r="I2453" s="2">
        <v>274441.9106</v>
      </c>
    </row>
    <row r="2454" spans="1:9" x14ac:dyDescent="0.25">
      <c r="A2454" s="2" t="s">
        <v>2717</v>
      </c>
      <c r="B2454" s="2" t="s">
        <v>2716</v>
      </c>
      <c r="C2454" s="2" t="s">
        <v>2704</v>
      </c>
      <c r="D2454" s="2" t="s">
        <v>2705</v>
      </c>
      <c r="E2454" s="2" t="s">
        <v>26</v>
      </c>
      <c r="F2454" s="2" t="s">
        <v>7</v>
      </c>
      <c r="G2454" s="4">
        <v>43700</v>
      </c>
      <c r="H2454" s="2">
        <v>2672000</v>
      </c>
      <c r="I2454" s="2">
        <v>233300.4644</v>
      </c>
    </row>
    <row r="2455" spans="1:9" x14ac:dyDescent="0.25">
      <c r="A2455" s="2" t="s">
        <v>8615</v>
      </c>
      <c r="B2455" s="2" t="s">
        <v>8614</v>
      </c>
      <c r="C2455" s="2" t="s">
        <v>8616</v>
      </c>
      <c r="D2455" s="2" t="s">
        <v>8617</v>
      </c>
      <c r="E2455" s="2" t="s">
        <v>26</v>
      </c>
      <c r="F2455" s="2" t="s">
        <v>7</v>
      </c>
      <c r="G2455" s="4">
        <v>43763</v>
      </c>
      <c r="H2455" s="2">
        <v>394110</v>
      </c>
      <c r="I2455" s="2">
        <v>30615.359899999999</v>
      </c>
    </row>
    <row r="2456" spans="1:9" x14ac:dyDescent="0.25">
      <c r="A2456" s="2" t="s">
        <v>4121</v>
      </c>
      <c r="B2456" s="2" t="s">
        <v>4118</v>
      </c>
      <c r="C2456" s="2" t="s">
        <v>4124</v>
      </c>
      <c r="D2456" s="2" t="s">
        <v>4125</v>
      </c>
      <c r="E2456" s="2" t="s">
        <v>26</v>
      </c>
      <c r="F2456" s="2" t="s">
        <v>7</v>
      </c>
      <c r="G2456" s="4">
        <v>43788</v>
      </c>
      <c r="H2456" s="2">
        <v>179000</v>
      </c>
      <c r="I2456" s="2">
        <v>10822.7798</v>
      </c>
    </row>
    <row r="2457" spans="1:9" x14ac:dyDescent="0.25">
      <c r="A2457" s="2" t="s">
        <v>3715</v>
      </c>
      <c r="B2457" s="2" t="s">
        <v>3713</v>
      </c>
      <c r="C2457" s="2" t="s">
        <v>3718</v>
      </c>
      <c r="D2457" s="2" t="s">
        <v>3719</v>
      </c>
      <c r="E2457" s="2" t="s">
        <v>26</v>
      </c>
      <c r="F2457" s="2" t="s">
        <v>7</v>
      </c>
      <c r="G2457" s="4">
        <v>43789</v>
      </c>
      <c r="H2457" s="2">
        <v>786500</v>
      </c>
      <c r="I2457" s="2">
        <v>36684.141199999998</v>
      </c>
    </row>
    <row r="2458" spans="1:9" x14ac:dyDescent="0.25">
      <c r="A2458" s="2" t="s">
        <v>3941</v>
      </c>
      <c r="B2458" s="2" t="s">
        <v>3940</v>
      </c>
      <c r="C2458" s="2" t="s">
        <v>3942</v>
      </c>
      <c r="D2458" s="2" t="s">
        <v>3943</v>
      </c>
      <c r="E2458" s="2" t="s">
        <v>26</v>
      </c>
      <c r="F2458" s="2" t="s">
        <v>7</v>
      </c>
      <c r="G2458" s="4">
        <v>43789</v>
      </c>
      <c r="H2458" s="2">
        <v>990000</v>
      </c>
      <c r="I2458" s="2">
        <v>63058.440699999999</v>
      </c>
    </row>
    <row r="2459" spans="1:9" x14ac:dyDescent="0.25">
      <c r="A2459" s="2" t="s">
        <v>5497</v>
      </c>
      <c r="B2459" s="2" t="s">
        <v>5496</v>
      </c>
      <c r="C2459" s="2" t="s">
        <v>5452</v>
      </c>
      <c r="D2459" s="2" t="s">
        <v>5453</v>
      </c>
      <c r="E2459" s="2" t="s">
        <v>26</v>
      </c>
      <c r="F2459" s="2" t="s">
        <v>7</v>
      </c>
      <c r="G2459" s="4">
        <v>43788</v>
      </c>
      <c r="H2459" s="2">
        <v>2500000</v>
      </c>
      <c r="I2459" s="2">
        <v>152982.20619999999</v>
      </c>
    </row>
    <row r="2460" spans="1:9" x14ac:dyDescent="0.25">
      <c r="A2460" s="2" t="s">
        <v>6991</v>
      </c>
      <c r="B2460" s="2" t="s">
        <v>6990</v>
      </c>
      <c r="C2460" s="2" t="s">
        <v>6992</v>
      </c>
      <c r="D2460" s="2" t="s">
        <v>6993</v>
      </c>
      <c r="E2460" s="2" t="s">
        <v>26</v>
      </c>
      <c r="F2460" s="2" t="s">
        <v>7</v>
      </c>
      <c r="G2460" s="4">
        <v>43788</v>
      </c>
      <c r="H2460" s="2">
        <v>2665866</v>
      </c>
      <c r="I2460" s="2">
        <v>181919.79060000001</v>
      </c>
    </row>
    <row r="2461" spans="1:9" x14ac:dyDescent="0.25">
      <c r="A2461" s="2" t="s">
        <v>7185</v>
      </c>
      <c r="B2461" s="2" t="s">
        <v>7183</v>
      </c>
      <c r="C2461" s="2" t="s">
        <v>7174</v>
      </c>
      <c r="D2461" s="2" t="s">
        <v>7175</v>
      </c>
      <c r="E2461" s="2" t="s">
        <v>26</v>
      </c>
      <c r="F2461" s="2" t="s">
        <v>7</v>
      </c>
      <c r="G2461" s="4">
        <v>43718</v>
      </c>
      <c r="H2461" s="2">
        <v>1739440</v>
      </c>
      <c r="I2461" s="2">
        <v>107822.77800000001</v>
      </c>
    </row>
    <row r="2462" spans="1:9" x14ac:dyDescent="0.25">
      <c r="A2462" s="2" t="s">
        <v>9022</v>
      </c>
      <c r="B2462" s="2" t="s">
        <v>9019</v>
      </c>
      <c r="C2462" s="2" t="s">
        <v>8973</v>
      </c>
      <c r="D2462" s="2" t="s">
        <v>8974</v>
      </c>
      <c r="E2462" s="2" t="s">
        <v>26</v>
      </c>
      <c r="F2462" s="2" t="s">
        <v>7</v>
      </c>
      <c r="G2462" s="4">
        <v>43704</v>
      </c>
      <c r="H2462" s="2">
        <v>2500000</v>
      </c>
      <c r="I2462" s="2">
        <v>215668.49460000001</v>
      </c>
    </row>
    <row r="2463" spans="1:9" x14ac:dyDescent="0.25">
      <c r="A2463" s="2" t="s">
        <v>3346</v>
      </c>
      <c r="B2463" s="2" t="s">
        <v>3345</v>
      </c>
      <c r="C2463" s="2" t="s">
        <v>3343</v>
      </c>
      <c r="D2463" s="2" t="s">
        <v>3344</v>
      </c>
      <c r="E2463" s="2" t="s">
        <v>26</v>
      </c>
      <c r="F2463" s="2" t="s">
        <v>7</v>
      </c>
      <c r="G2463" s="4">
        <v>43700</v>
      </c>
      <c r="H2463" s="2">
        <v>900000</v>
      </c>
      <c r="I2463" s="2">
        <v>64670.9202</v>
      </c>
    </row>
    <row r="2464" spans="1:9" x14ac:dyDescent="0.25">
      <c r="A2464" s="2" t="s">
        <v>9356</v>
      </c>
      <c r="B2464" s="2" t="s">
        <v>9355</v>
      </c>
      <c r="C2464" s="2" t="s">
        <v>9357</v>
      </c>
      <c r="D2464" s="2" t="s">
        <v>9358</v>
      </c>
      <c r="E2464" s="2" t="s">
        <v>26</v>
      </c>
      <c r="F2464" s="2" t="s">
        <v>7</v>
      </c>
      <c r="G2464" s="4">
        <v>43749</v>
      </c>
      <c r="H2464" s="2">
        <v>2990000</v>
      </c>
      <c r="I2464" s="2">
        <v>283516.41220000002</v>
      </c>
    </row>
    <row r="2465" spans="1:9" x14ac:dyDescent="0.25">
      <c r="A2465" s="2" t="s">
        <v>4191</v>
      </c>
      <c r="B2465" s="2" t="s">
        <v>4190</v>
      </c>
      <c r="C2465" s="2" t="s">
        <v>4192</v>
      </c>
      <c r="D2465" s="2" t="s">
        <v>4193</v>
      </c>
      <c r="E2465" s="2" t="s">
        <v>26</v>
      </c>
      <c r="F2465" s="2" t="s">
        <v>7</v>
      </c>
      <c r="G2465" s="4">
        <v>43801</v>
      </c>
      <c r="H2465" s="2">
        <v>664600</v>
      </c>
      <c r="I2465" s="2">
        <v>43807.416599999997</v>
      </c>
    </row>
    <row r="2466" spans="1:9" x14ac:dyDescent="0.25">
      <c r="A2466" s="2" t="s">
        <v>5951</v>
      </c>
      <c r="B2466" s="2" t="s">
        <v>5947</v>
      </c>
      <c r="C2466" s="2" t="s">
        <v>5958</v>
      </c>
      <c r="D2466" s="2" t="s">
        <v>5959</v>
      </c>
      <c r="E2466" s="2" t="s">
        <v>26</v>
      </c>
      <c r="F2466" s="2" t="s">
        <v>7</v>
      </c>
      <c r="G2466" s="4">
        <v>43774</v>
      </c>
      <c r="H2466" s="2">
        <v>5090000</v>
      </c>
      <c r="I2466" s="2">
        <v>359518.28720000002</v>
      </c>
    </row>
    <row r="2467" spans="1:9" x14ac:dyDescent="0.25">
      <c r="A2467" s="2" t="s">
        <v>837</v>
      </c>
      <c r="B2467" s="2" t="s">
        <v>835</v>
      </c>
      <c r="C2467" s="2" t="s">
        <v>839</v>
      </c>
      <c r="D2467" s="2" t="s">
        <v>840</v>
      </c>
      <c r="E2467" s="2" t="s">
        <v>26</v>
      </c>
      <c r="F2467" s="2" t="s">
        <v>7</v>
      </c>
      <c r="G2467" s="4">
        <v>43726</v>
      </c>
      <c r="H2467" s="2">
        <v>5570000</v>
      </c>
      <c r="I2467" s="2">
        <v>585584.3443</v>
      </c>
    </row>
    <row r="2468" spans="1:9" x14ac:dyDescent="0.25">
      <c r="A2468" s="2" t="s">
        <v>11435</v>
      </c>
      <c r="B2468" s="2" t="s">
        <v>11434</v>
      </c>
      <c r="C2468" s="2" t="s">
        <v>11394</v>
      </c>
      <c r="D2468" s="2" t="s">
        <v>11395</v>
      </c>
      <c r="E2468" s="2" t="s">
        <v>26</v>
      </c>
      <c r="F2468" s="2" t="s">
        <v>7</v>
      </c>
      <c r="G2468" s="4">
        <v>43788</v>
      </c>
      <c r="H2468" s="2">
        <v>890000</v>
      </c>
      <c r="I2468" s="2">
        <v>52937.759599999998</v>
      </c>
    </row>
    <row r="2469" spans="1:9" x14ac:dyDescent="0.25">
      <c r="A2469" s="2" t="s">
        <v>1010</v>
      </c>
      <c r="B2469" s="2" t="s">
        <v>1009</v>
      </c>
      <c r="C2469" s="2" t="s">
        <v>1011</v>
      </c>
      <c r="D2469" s="2" t="s">
        <v>1012</v>
      </c>
      <c r="E2469" s="2" t="s">
        <v>26</v>
      </c>
      <c r="F2469" s="2" t="s">
        <v>7</v>
      </c>
      <c r="G2469" s="4">
        <v>43735</v>
      </c>
      <c r="H2469" s="2">
        <v>1700000</v>
      </c>
      <c r="I2469" s="2">
        <v>143510.13380000001</v>
      </c>
    </row>
    <row r="2470" spans="1:9" x14ac:dyDescent="0.25">
      <c r="A2470" s="2" t="s">
        <v>1096</v>
      </c>
      <c r="B2470" s="2" t="s">
        <v>1095</v>
      </c>
      <c r="C2470" s="2" t="s">
        <v>1097</v>
      </c>
      <c r="D2470" s="2" t="s">
        <v>1098</v>
      </c>
      <c r="E2470" s="2" t="s">
        <v>26</v>
      </c>
      <c r="F2470" s="2" t="s">
        <v>7</v>
      </c>
      <c r="G2470" s="4">
        <v>43770</v>
      </c>
      <c r="H2470" s="2">
        <v>239083</v>
      </c>
      <c r="I2470" s="2">
        <v>17549.661599999999</v>
      </c>
    </row>
    <row r="2471" spans="1:9" x14ac:dyDescent="0.25">
      <c r="A2471" s="2" t="s">
        <v>2592</v>
      </c>
      <c r="B2471" s="2" t="s">
        <v>2590</v>
      </c>
      <c r="C2471" s="2" t="s">
        <v>2594</v>
      </c>
      <c r="D2471" s="2" t="s">
        <v>2595</v>
      </c>
      <c r="E2471" s="2" t="s">
        <v>26</v>
      </c>
      <c r="F2471" s="2" t="s">
        <v>7</v>
      </c>
      <c r="G2471" s="4">
        <v>43801</v>
      </c>
      <c r="H2471" s="2">
        <v>1118000</v>
      </c>
      <c r="I2471" s="2">
        <v>50503.072699999997</v>
      </c>
    </row>
    <row r="2472" spans="1:9" x14ac:dyDescent="0.25">
      <c r="A2472" s="2" t="s">
        <v>10232</v>
      </c>
      <c r="B2472" s="2" t="s">
        <v>10230</v>
      </c>
      <c r="C2472" s="2" t="s">
        <v>10235</v>
      </c>
      <c r="D2472" s="2" t="s">
        <v>10236</v>
      </c>
      <c r="E2472" s="2" t="s">
        <v>26</v>
      </c>
      <c r="F2472" s="2" t="s">
        <v>7</v>
      </c>
      <c r="G2472" s="4">
        <v>43774</v>
      </c>
      <c r="H2472" s="2">
        <v>4117360</v>
      </c>
      <c r="I2472" s="2">
        <v>494250.3665</v>
      </c>
    </row>
    <row r="2473" spans="1:9" x14ac:dyDescent="0.25">
      <c r="A2473" s="2" t="s">
        <v>4648</v>
      </c>
      <c r="B2473" s="2" t="s">
        <v>4647</v>
      </c>
      <c r="C2473" s="2" t="s">
        <v>4649</v>
      </c>
      <c r="D2473" s="2" t="s">
        <v>4650</v>
      </c>
      <c r="E2473" s="2" t="s">
        <v>26</v>
      </c>
      <c r="F2473" s="2" t="s">
        <v>7</v>
      </c>
      <c r="G2473" s="4">
        <v>43774</v>
      </c>
      <c r="H2473" s="2">
        <v>478000</v>
      </c>
      <c r="I2473" s="2">
        <v>28764.879199999999</v>
      </c>
    </row>
    <row r="2474" spans="1:9" x14ac:dyDescent="0.25">
      <c r="A2474" s="2" t="s">
        <v>779</v>
      </c>
      <c r="B2474" s="2" t="s">
        <v>777</v>
      </c>
      <c r="C2474" s="2" t="s">
        <v>781</v>
      </c>
      <c r="D2474" s="2" t="s">
        <v>782</v>
      </c>
      <c r="E2474" s="2" t="s">
        <v>26</v>
      </c>
      <c r="F2474" s="2" t="s">
        <v>7</v>
      </c>
      <c r="G2474" s="4">
        <v>43740</v>
      </c>
      <c r="H2474" s="2">
        <v>1180000</v>
      </c>
      <c r="I2474" s="2">
        <v>73188.481599999999</v>
      </c>
    </row>
    <row r="2475" spans="1:9" x14ac:dyDescent="0.25">
      <c r="A2475" s="2" t="s">
        <v>1719</v>
      </c>
      <c r="B2475" s="2" t="s">
        <v>1718</v>
      </c>
      <c r="C2475" s="2" t="s">
        <v>1700</v>
      </c>
      <c r="D2475" s="2" t="s">
        <v>1701</v>
      </c>
      <c r="E2475" s="2" t="s">
        <v>26</v>
      </c>
      <c r="F2475" s="2" t="s">
        <v>7</v>
      </c>
      <c r="G2475" s="4">
        <v>43720</v>
      </c>
      <c r="H2475" s="2">
        <v>770400</v>
      </c>
      <c r="I2475" s="2">
        <v>54729.772400000002</v>
      </c>
    </row>
    <row r="2476" spans="1:9" x14ac:dyDescent="0.25">
      <c r="A2476" s="2" t="s">
        <v>7262</v>
      </c>
      <c r="B2476" s="2" t="s">
        <v>7260</v>
      </c>
      <c r="C2476" s="2" t="s">
        <v>7264</v>
      </c>
      <c r="D2476" s="2" t="s">
        <v>7265</v>
      </c>
      <c r="E2476" s="2" t="s">
        <v>26</v>
      </c>
      <c r="F2476" s="2" t="s">
        <v>7</v>
      </c>
      <c r="G2476" s="4">
        <v>43789</v>
      </c>
      <c r="H2476" s="2">
        <v>1882000</v>
      </c>
      <c r="I2476" s="2">
        <v>252605.03909999999</v>
      </c>
    </row>
    <row r="2477" spans="1:9" x14ac:dyDescent="0.25">
      <c r="A2477" s="2" t="s">
        <v>7789</v>
      </c>
      <c r="B2477" s="2" t="s">
        <v>7788</v>
      </c>
      <c r="C2477" s="2" t="s">
        <v>7790</v>
      </c>
      <c r="D2477" s="2" t="s">
        <v>7791</v>
      </c>
      <c r="E2477" s="2" t="s">
        <v>26</v>
      </c>
      <c r="F2477" s="2" t="s">
        <v>7</v>
      </c>
      <c r="G2477" s="4">
        <v>43707</v>
      </c>
      <c r="H2477" s="2">
        <v>432666</v>
      </c>
      <c r="I2477" s="2">
        <v>19172.4113</v>
      </c>
    </row>
    <row r="2478" spans="1:9" x14ac:dyDescent="0.25">
      <c r="A2478" s="2" t="s">
        <v>4384</v>
      </c>
      <c r="B2478" s="2" t="s">
        <v>4383</v>
      </c>
      <c r="C2478" s="2" t="s">
        <v>4385</v>
      </c>
      <c r="D2478" s="2" t="s">
        <v>4386</v>
      </c>
      <c r="E2478" s="2" t="s">
        <v>26</v>
      </c>
      <c r="F2478" s="2" t="s">
        <v>7</v>
      </c>
      <c r="G2478" s="4">
        <v>43801</v>
      </c>
      <c r="H2478" s="2">
        <v>2574000</v>
      </c>
      <c r="I2478" s="2">
        <v>168525.07990000001</v>
      </c>
    </row>
    <row r="2479" spans="1:9" x14ac:dyDescent="0.25">
      <c r="A2479" s="2" t="s">
        <v>8612</v>
      </c>
      <c r="B2479" s="2" t="s">
        <v>8610</v>
      </c>
      <c r="C2479" s="2" t="s">
        <v>8594</v>
      </c>
      <c r="D2479" s="2" t="s">
        <v>8595</v>
      </c>
      <c r="E2479" s="2" t="s">
        <v>26</v>
      </c>
      <c r="F2479" s="2" t="s">
        <v>7</v>
      </c>
      <c r="G2479" s="4">
        <v>43790</v>
      </c>
      <c r="H2479" s="2">
        <v>1500000</v>
      </c>
      <c r="I2479" s="2">
        <v>143301.92240000001</v>
      </c>
    </row>
    <row r="2480" spans="1:9" x14ac:dyDescent="0.25">
      <c r="A2480" s="2" t="s">
        <v>7843</v>
      </c>
      <c r="B2480" s="2" t="s">
        <v>7840</v>
      </c>
      <c r="C2480" s="2" t="s">
        <v>7848</v>
      </c>
      <c r="D2480" s="2" t="s">
        <v>7849</v>
      </c>
      <c r="E2480" s="2" t="s">
        <v>26</v>
      </c>
      <c r="F2480" s="2" t="s">
        <v>7</v>
      </c>
      <c r="G2480" s="4">
        <v>43782</v>
      </c>
      <c r="H2480" s="2">
        <v>269100</v>
      </c>
      <c r="I2480" s="2">
        <v>21213.034800000001</v>
      </c>
    </row>
    <row r="2481" spans="1:9" x14ac:dyDescent="0.25">
      <c r="A2481" s="2" t="s">
        <v>1337</v>
      </c>
      <c r="B2481" s="2" t="s">
        <v>1335</v>
      </c>
      <c r="C2481" s="2" t="s">
        <v>1339</v>
      </c>
      <c r="D2481" s="2" t="s">
        <v>1340</v>
      </c>
      <c r="E2481" s="2" t="s">
        <v>26</v>
      </c>
      <c r="F2481" s="2" t="s">
        <v>7</v>
      </c>
      <c r="G2481" s="4">
        <v>43795</v>
      </c>
      <c r="H2481" s="2">
        <v>985000</v>
      </c>
      <c r="I2481" s="2">
        <v>35984.352400000003</v>
      </c>
    </row>
    <row r="2482" spans="1:9" x14ac:dyDescent="0.25">
      <c r="A2482" s="2" t="s">
        <v>9021</v>
      </c>
      <c r="B2482" s="2" t="s">
        <v>9018</v>
      </c>
      <c r="C2482" s="2" t="s">
        <v>8973</v>
      </c>
      <c r="D2482" s="2" t="s">
        <v>8974</v>
      </c>
      <c r="E2482" s="2" t="s">
        <v>26</v>
      </c>
      <c r="F2482" s="2" t="s">
        <v>7</v>
      </c>
      <c r="G2482" s="4">
        <v>43704</v>
      </c>
      <c r="H2482" s="2">
        <v>2050000</v>
      </c>
      <c r="I2482" s="2">
        <v>238901.95269999999</v>
      </c>
    </row>
    <row r="2483" spans="1:9" x14ac:dyDescent="0.25">
      <c r="A2483" s="2" t="s">
        <v>3849</v>
      </c>
      <c r="B2483" s="2" t="s">
        <v>3848</v>
      </c>
      <c r="C2483" s="2" t="s">
        <v>3850</v>
      </c>
      <c r="D2483" s="2" t="s">
        <v>3851</v>
      </c>
      <c r="E2483" s="2" t="s">
        <v>26</v>
      </c>
      <c r="F2483" s="2" t="s">
        <v>7</v>
      </c>
      <c r="G2483" s="4">
        <v>43720</v>
      </c>
      <c r="H2483" s="2">
        <v>418500</v>
      </c>
      <c r="I2483" s="2">
        <v>42682.137799999997</v>
      </c>
    </row>
    <row r="2484" spans="1:9" x14ac:dyDescent="0.25">
      <c r="A2484" s="2" t="s">
        <v>2681</v>
      </c>
      <c r="B2484" s="2" t="s">
        <v>2680</v>
      </c>
      <c r="C2484" s="2" t="s">
        <v>2682</v>
      </c>
      <c r="D2484" s="2" t="s">
        <v>2683</v>
      </c>
      <c r="E2484" s="2" t="s">
        <v>26</v>
      </c>
      <c r="F2484" s="2" t="s">
        <v>7</v>
      </c>
      <c r="G2484" s="4">
        <v>43789</v>
      </c>
      <c r="H2484" s="2">
        <v>4590000</v>
      </c>
      <c r="I2484" s="2">
        <v>557871.59250000003</v>
      </c>
    </row>
    <row r="2485" spans="1:9" x14ac:dyDescent="0.25">
      <c r="A2485" s="2" t="s">
        <v>2391</v>
      </c>
      <c r="B2485" s="2" t="s">
        <v>2390</v>
      </c>
      <c r="C2485" s="2" t="s">
        <v>2392</v>
      </c>
      <c r="D2485" s="2" t="s">
        <v>2393</v>
      </c>
      <c r="E2485" s="2" t="s">
        <v>26</v>
      </c>
      <c r="F2485" s="2" t="s">
        <v>7</v>
      </c>
      <c r="G2485" s="4">
        <v>43718</v>
      </c>
      <c r="H2485" s="2">
        <v>1450000</v>
      </c>
      <c r="I2485" s="2">
        <v>113311.6942</v>
      </c>
    </row>
    <row r="2486" spans="1:9" x14ac:dyDescent="0.25">
      <c r="A2486" s="2" t="s">
        <v>571</v>
      </c>
      <c r="B2486" s="2" t="s">
        <v>569</v>
      </c>
      <c r="C2486" s="2" t="s">
        <v>573</v>
      </c>
      <c r="D2486" s="2" t="s">
        <v>574</v>
      </c>
      <c r="E2486" s="2" t="s">
        <v>26</v>
      </c>
      <c r="F2486" s="2" t="s">
        <v>7</v>
      </c>
      <c r="G2486" s="4">
        <v>43789</v>
      </c>
      <c r="H2486" s="2">
        <v>1552000</v>
      </c>
      <c r="I2486" s="2">
        <v>114354.0211</v>
      </c>
    </row>
    <row r="2487" spans="1:9" x14ac:dyDescent="0.25">
      <c r="A2487" s="2" t="s">
        <v>11338</v>
      </c>
      <c r="B2487" s="2" t="s">
        <v>11335</v>
      </c>
      <c r="C2487" s="2" t="s">
        <v>11341</v>
      </c>
      <c r="D2487" s="2" t="s">
        <v>11342</v>
      </c>
      <c r="E2487" s="2" t="s">
        <v>26</v>
      </c>
      <c r="F2487" s="2" t="s">
        <v>7</v>
      </c>
      <c r="G2487" s="4">
        <v>43768</v>
      </c>
      <c r="H2487" s="2">
        <v>2300000</v>
      </c>
      <c r="I2487" s="2">
        <v>140134.48850000001</v>
      </c>
    </row>
    <row r="2488" spans="1:9" x14ac:dyDescent="0.25">
      <c r="A2488" s="2" t="s">
        <v>6796</v>
      </c>
      <c r="B2488" s="2" t="s">
        <v>6794</v>
      </c>
      <c r="C2488" s="2" t="s">
        <v>6798</v>
      </c>
      <c r="D2488" s="2" t="s">
        <v>6799</v>
      </c>
      <c r="E2488" s="2" t="s">
        <v>26</v>
      </c>
      <c r="F2488" s="2" t="s">
        <v>7</v>
      </c>
      <c r="G2488" s="4">
        <v>43741</v>
      </c>
      <c r="H2488" s="2">
        <v>172547.20000000001</v>
      </c>
      <c r="I2488" s="2">
        <v>10374.8251</v>
      </c>
    </row>
    <row r="2489" spans="1:9" x14ac:dyDescent="0.25">
      <c r="A2489" s="2" t="s">
        <v>10015</v>
      </c>
      <c r="B2489" s="2" t="s">
        <v>10012</v>
      </c>
      <c r="C2489" s="2" t="s">
        <v>10018</v>
      </c>
      <c r="D2489" s="2" t="s">
        <v>10019</v>
      </c>
      <c r="E2489" s="2" t="s">
        <v>26</v>
      </c>
      <c r="F2489" s="2" t="s">
        <v>7</v>
      </c>
      <c r="G2489" s="4">
        <v>43725</v>
      </c>
      <c r="H2489" s="2">
        <v>1108378</v>
      </c>
      <c r="I2489" s="2">
        <v>78504.626600000003</v>
      </c>
    </row>
    <row r="2490" spans="1:9" x14ac:dyDescent="0.25">
      <c r="A2490" s="2" t="s">
        <v>7693</v>
      </c>
      <c r="B2490" s="2" t="s">
        <v>7692</v>
      </c>
      <c r="C2490" s="2" t="s">
        <v>7694</v>
      </c>
      <c r="D2490" s="2" t="s">
        <v>7695</v>
      </c>
      <c r="E2490" s="2" t="s">
        <v>26</v>
      </c>
      <c r="F2490" s="2" t="s">
        <v>7</v>
      </c>
      <c r="G2490" s="4">
        <v>43795</v>
      </c>
      <c r="H2490" s="2">
        <v>392220</v>
      </c>
      <c r="I2490" s="2">
        <v>18452.332600000002</v>
      </c>
    </row>
    <row r="2491" spans="1:9" x14ac:dyDescent="0.25">
      <c r="A2491" s="2" t="s">
        <v>7184</v>
      </c>
      <c r="B2491" s="2" t="s">
        <v>7182</v>
      </c>
      <c r="C2491" s="2" t="s">
        <v>7174</v>
      </c>
      <c r="D2491" s="2" t="s">
        <v>7175</v>
      </c>
      <c r="E2491" s="2" t="s">
        <v>26</v>
      </c>
      <c r="F2491" s="2" t="s">
        <v>7</v>
      </c>
      <c r="G2491" s="4">
        <v>43718</v>
      </c>
      <c r="H2491" s="2">
        <v>535000</v>
      </c>
      <c r="I2491" s="2">
        <v>33059.687100000003</v>
      </c>
    </row>
    <row r="2492" spans="1:9" x14ac:dyDescent="0.25">
      <c r="A2492" s="2" t="s">
        <v>10231</v>
      </c>
      <c r="B2492" s="2" t="s">
        <v>10229</v>
      </c>
      <c r="C2492" s="2" t="s">
        <v>10233</v>
      </c>
      <c r="D2492" s="2" t="s">
        <v>10234</v>
      </c>
      <c r="E2492" s="2" t="s">
        <v>26</v>
      </c>
      <c r="F2492" s="2" t="s">
        <v>7</v>
      </c>
      <c r="G2492" s="4">
        <v>43732</v>
      </c>
      <c r="H2492" s="2">
        <v>2022099</v>
      </c>
      <c r="I2492" s="2">
        <v>136636.71340000001</v>
      </c>
    </row>
    <row r="2493" spans="1:9" x14ac:dyDescent="0.25">
      <c r="A2493" s="2" t="s">
        <v>1963</v>
      </c>
      <c r="B2493" s="2" t="s">
        <v>1960</v>
      </c>
      <c r="C2493" s="2" t="s">
        <v>1790</v>
      </c>
      <c r="D2493" s="2" t="s">
        <v>1791</v>
      </c>
      <c r="E2493" s="2" t="s">
        <v>26</v>
      </c>
      <c r="F2493" s="2" t="s">
        <v>7</v>
      </c>
      <c r="G2493" s="4">
        <v>43733</v>
      </c>
      <c r="H2493" s="2">
        <v>2985000</v>
      </c>
      <c r="I2493" s="2">
        <v>299320.17349999998</v>
      </c>
    </row>
    <row r="2494" spans="1:9" x14ac:dyDescent="0.25">
      <c r="A2494" s="2" t="s">
        <v>5949</v>
      </c>
      <c r="B2494" s="2" t="s">
        <v>5945</v>
      </c>
      <c r="C2494" s="2" t="s">
        <v>5954</v>
      </c>
      <c r="D2494" s="2" t="s">
        <v>5955</v>
      </c>
      <c r="E2494" s="2" t="s">
        <v>26</v>
      </c>
      <c r="F2494" s="2" t="s">
        <v>7</v>
      </c>
      <c r="G2494" s="4">
        <v>43752</v>
      </c>
      <c r="H2494" s="2">
        <v>1639000</v>
      </c>
      <c r="I2494" s="2">
        <v>105278.8702</v>
      </c>
    </row>
    <row r="2495" spans="1:9" x14ac:dyDescent="0.25">
      <c r="A2495" s="2" t="s">
        <v>1338</v>
      </c>
      <c r="B2495" s="2" t="s">
        <v>1336</v>
      </c>
      <c r="C2495" s="2" t="s">
        <v>1341</v>
      </c>
      <c r="D2495" s="2" t="s">
        <v>1342</v>
      </c>
      <c r="E2495" s="2" t="s">
        <v>26</v>
      </c>
      <c r="F2495" s="2" t="s">
        <v>7</v>
      </c>
      <c r="G2495" s="4">
        <v>43797</v>
      </c>
      <c r="H2495" s="2">
        <v>999900</v>
      </c>
      <c r="I2495" s="2">
        <v>60479.824800000002</v>
      </c>
    </row>
    <row r="2496" spans="1:9" x14ac:dyDescent="0.25">
      <c r="A2496" s="2" t="s">
        <v>9020</v>
      </c>
      <c r="B2496" s="2" t="s">
        <v>9017</v>
      </c>
      <c r="C2496" s="2" t="s">
        <v>9023</v>
      </c>
      <c r="D2496" s="2" t="s">
        <v>9024</v>
      </c>
      <c r="E2496" s="2" t="s">
        <v>26</v>
      </c>
      <c r="F2496" s="2" t="s">
        <v>7</v>
      </c>
      <c r="G2496" s="4">
        <v>43704</v>
      </c>
      <c r="H2496" s="2">
        <v>1250000</v>
      </c>
      <c r="I2496" s="2">
        <v>60587.198499999999</v>
      </c>
    </row>
    <row r="2497" spans="1:9" x14ac:dyDescent="0.25">
      <c r="A2497" s="2" t="s">
        <v>2507</v>
      </c>
      <c r="B2497" s="2" t="s">
        <v>2501</v>
      </c>
      <c r="C2497" s="2" t="s">
        <v>1193</v>
      </c>
      <c r="D2497" s="2" t="s">
        <v>1194</v>
      </c>
      <c r="E2497" s="2" t="s">
        <v>26</v>
      </c>
      <c r="F2497" s="2" t="s">
        <v>7</v>
      </c>
      <c r="G2497" s="4">
        <v>43774</v>
      </c>
      <c r="H2497" s="2">
        <v>1157909</v>
      </c>
      <c r="I2497" s="2">
        <v>71239.571800000005</v>
      </c>
    </row>
    <row r="2498" spans="1:9" x14ac:dyDescent="0.25">
      <c r="A2498" s="2" t="s">
        <v>5950</v>
      </c>
      <c r="B2498" s="2" t="s">
        <v>5946</v>
      </c>
      <c r="C2498" s="2" t="s">
        <v>5956</v>
      </c>
      <c r="D2498" s="2" t="s">
        <v>5957</v>
      </c>
      <c r="E2498" s="2" t="s">
        <v>26</v>
      </c>
      <c r="F2498" s="2" t="s">
        <v>7</v>
      </c>
      <c r="G2498" s="4">
        <v>43748</v>
      </c>
      <c r="H2498" s="2">
        <v>278730</v>
      </c>
      <c r="I2498" s="2">
        <v>19150.502100000002</v>
      </c>
    </row>
    <row r="2499" spans="1:9" x14ac:dyDescent="0.25">
      <c r="A2499" s="2" t="s">
        <v>3621</v>
      </c>
      <c r="B2499" s="2" t="s">
        <v>3618</v>
      </c>
      <c r="C2499" s="2" t="s">
        <v>3586</v>
      </c>
      <c r="D2499" s="2" t="s">
        <v>3587</v>
      </c>
      <c r="E2499" s="2" t="s">
        <v>26</v>
      </c>
      <c r="F2499" s="2" t="s">
        <v>7</v>
      </c>
      <c r="G2499" s="4">
        <v>43769</v>
      </c>
      <c r="H2499" s="2">
        <v>1040000</v>
      </c>
      <c r="I2499" s="2">
        <v>62612.471899999997</v>
      </c>
    </row>
    <row r="2500" spans="1:9" x14ac:dyDescent="0.25">
      <c r="A2500" s="2" t="s">
        <v>11535</v>
      </c>
      <c r="B2500" s="2" t="s">
        <v>11534</v>
      </c>
      <c r="C2500" s="2" t="s">
        <v>11536</v>
      </c>
      <c r="D2500" s="2" t="s">
        <v>11537</v>
      </c>
      <c r="E2500" s="2" t="s">
        <v>26</v>
      </c>
      <c r="F2500" s="2" t="s">
        <v>7</v>
      </c>
      <c r="G2500" s="4">
        <v>43741</v>
      </c>
      <c r="H2500" s="2">
        <v>652000</v>
      </c>
      <c r="I2500" s="2">
        <v>39359.296999999999</v>
      </c>
    </row>
    <row r="2501" spans="1:9" x14ac:dyDescent="0.25">
      <c r="A2501" s="2" t="s">
        <v>7263</v>
      </c>
      <c r="B2501" s="2" t="s">
        <v>7261</v>
      </c>
      <c r="C2501" s="2" t="s">
        <v>7266</v>
      </c>
      <c r="D2501" s="2" t="s">
        <v>7267</v>
      </c>
      <c r="E2501" s="2" t="s">
        <v>26</v>
      </c>
      <c r="F2501" s="2" t="s">
        <v>7</v>
      </c>
      <c r="G2501" s="4">
        <v>43789</v>
      </c>
      <c r="H2501" s="2">
        <v>799000</v>
      </c>
      <c r="I2501" s="2">
        <v>112342.43</v>
      </c>
    </row>
    <row r="2502" spans="1:9" x14ac:dyDescent="0.25">
      <c r="A2502" s="2" t="s">
        <v>8613</v>
      </c>
      <c r="B2502" s="2" t="s">
        <v>8611</v>
      </c>
      <c r="C2502" s="2" t="s">
        <v>8594</v>
      </c>
      <c r="D2502" s="2" t="s">
        <v>8595</v>
      </c>
      <c r="E2502" s="2" t="s">
        <v>26</v>
      </c>
      <c r="F2502" s="2" t="s">
        <v>7</v>
      </c>
      <c r="G2502" s="4">
        <v>43790</v>
      </c>
      <c r="H2502" s="2">
        <v>521000</v>
      </c>
      <c r="I2502" s="2">
        <v>33652.9787</v>
      </c>
    </row>
    <row r="2503" spans="1:9" x14ac:dyDescent="0.25">
      <c r="A2503" s="2" t="s">
        <v>2504</v>
      </c>
      <c r="B2503" s="2" t="s">
        <v>2498</v>
      </c>
      <c r="C2503" s="2" t="s">
        <v>2510</v>
      </c>
      <c r="D2503" s="2" t="s">
        <v>2511</v>
      </c>
      <c r="E2503" s="2" t="s">
        <v>26</v>
      </c>
      <c r="F2503" s="2" t="s">
        <v>7</v>
      </c>
      <c r="G2503" s="4">
        <v>43725</v>
      </c>
      <c r="H2503" s="2">
        <v>393255</v>
      </c>
      <c r="I2503" s="2">
        <v>29056.566299999999</v>
      </c>
    </row>
    <row r="2504" spans="1:9" x14ac:dyDescent="0.25">
      <c r="A2504" s="2" t="s">
        <v>2505</v>
      </c>
      <c r="B2504" s="2" t="s">
        <v>2499</v>
      </c>
      <c r="C2504" s="2" t="s">
        <v>2512</v>
      </c>
      <c r="D2504" s="2" t="s">
        <v>2513</v>
      </c>
      <c r="E2504" s="2" t="s">
        <v>26</v>
      </c>
      <c r="F2504" s="2" t="s">
        <v>7</v>
      </c>
      <c r="G2504" s="4">
        <v>43698</v>
      </c>
      <c r="H2504" s="2">
        <v>296000</v>
      </c>
      <c r="I2504" s="2">
        <v>13707.3758</v>
      </c>
    </row>
    <row r="2505" spans="1:9" x14ac:dyDescent="0.25">
      <c r="A2505" s="2" t="s">
        <v>7842</v>
      </c>
      <c r="B2505" s="2" t="s">
        <v>7839</v>
      </c>
      <c r="C2505" s="2" t="s">
        <v>7846</v>
      </c>
      <c r="D2505" s="2" t="s">
        <v>7847</v>
      </c>
      <c r="E2505" s="2" t="s">
        <v>26</v>
      </c>
      <c r="F2505" s="2" t="s">
        <v>7</v>
      </c>
      <c r="G2505" s="4">
        <v>43741</v>
      </c>
      <c r="H2505" s="2">
        <v>369000</v>
      </c>
      <c r="I2505" s="2">
        <v>22251.048999999999</v>
      </c>
    </row>
    <row r="2506" spans="1:9" x14ac:dyDescent="0.25">
      <c r="A2506" s="2" t="s">
        <v>9439</v>
      </c>
      <c r="B2506" s="2" t="s">
        <v>9438</v>
      </c>
      <c r="C2506" s="2" t="s">
        <v>9422</v>
      </c>
      <c r="D2506" s="2" t="s">
        <v>9423</v>
      </c>
      <c r="E2506" s="2" t="s">
        <v>26</v>
      </c>
      <c r="F2506" s="2" t="s">
        <v>7</v>
      </c>
      <c r="G2506" s="4">
        <v>43763</v>
      </c>
      <c r="H2506" s="2">
        <v>142004</v>
      </c>
      <c r="I2506" s="2">
        <v>10988.1895</v>
      </c>
    </row>
    <row r="2507" spans="1:9" x14ac:dyDescent="0.25">
      <c r="A2507" s="2" t="s">
        <v>2506</v>
      </c>
      <c r="B2507" s="2" t="s">
        <v>2500</v>
      </c>
      <c r="C2507" s="2" t="s">
        <v>2514</v>
      </c>
      <c r="D2507" s="2" t="s">
        <v>2515</v>
      </c>
      <c r="E2507" s="2" t="s">
        <v>26</v>
      </c>
      <c r="F2507" s="2" t="s">
        <v>7</v>
      </c>
      <c r="G2507" s="4">
        <v>43801</v>
      </c>
      <c r="H2507" s="2">
        <v>417000</v>
      </c>
      <c r="I2507" s="2">
        <v>49852.363599999997</v>
      </c>
    </row>
    <row r="2508" spans="1:9" x14ac:dyDescent="0.25">
      <c r="A2508" s="2" t="s">
        <v>10365</v>
      </c>
      <c r="B2508" s="2" t="s">
        <v>10364</v>
      </c>
      <c r="C2508" s="2" t="s">
        <v>10366</v>
      </c>
      <c r="D2508" s="2" t="s">
        <v>10367</v>
      </c>
      <c r="E2508" s="2" t="s">
        <v>26</v>
      </c>
      <c r="F2508" s="2" t="s">
        <v>7</v>
      </c>
      <c r="G2508" s="4">
        <v>43791</v>
      </c>
      <c r="H2508" s="2">
        <v>1100000</v>
      </c>
      <c r="I2508" s="2">
        <v>58862.875999999997</v>
      </c>
    </row>
    <row r="2509" spans="1:9" x14ac:dyDescent="0.25">
      <c r="A2509" s="2" t="s">
        <v>69</v>
      </c>
      <c r="B2509" s="2" t="s">
        <v>68</v>
      </c>
      <c r="C2509" s="2" t="s">
        <v>70</v>
      </c>
      <c r="D2509" s="2" t="s">
        <v>71</v>
      </c>
      <c r="E2509" s="2" t="s">
        <v>26</v>
      </c>
      <c r="F2509" s="2" t="s">
        <v>7</v>
      </c>
      <c r="G2509" s="4">
        <v>43707</v>
      </c>
      <c r="H2509" s="2">
        <v>1440000</v>
      </c>
      <c r="I2509" s="2">
        <v>80297.645600000003</v>
      </c>
    </row>
    <row r="2510" spans="1:9" x14ac:dyDescent="0.25">
      <c r="A2510" s="2" t="s">
        <v>3096</v>
      </c>
      <c r="B2510" s="2" t="s">
        <v>3095</v>
      </c>
      <c r="C2510" s="2" t="s">
        <v>3097</v>
      </c>
      <c r="D2510" s="2" t="s">
        <v>3098</v>
      </c>
      <c r="E2510" s="2" t="s">
        <v>26</v>
      </c>
      <c r="F2510" s="2" t="s">
        <v>7</v>
      </c>
      <c r="G2510" s="4">
        <v>43803</v>
      </c>
      <c r="H2510" s="2">
        <v>3089000</v>
      </c>
      <c r="I2510" s="2">
        <v>178802.2297</v>
      </c>
    </row>
    <row r="2511" spans="1:9" x14ac:dyDescent="0.25">
      <c r="A2511" s="2" t="s">
        <v>10673</v>
      </c>
      <c r="B2511" s="2" t="s">
        <v>10672</v>
      </c>
      <c r="C2511" s="2" t="s">
        <v>10640</v>
      </c>
      <c r="D2511" s="2" t="s">
        <v>10641</v>
      </c>
      <c r="E2511" s="2" t="s">
        <v>26</v>
      </c>
      <c r="F2511" s="2" t="s">
        <v>7</v>
      </c>
      <c r="G2511" s="4">
        <v>43700</v>
      </c>
      <c r="H2511" s="2">
        <v>1070000</v>
      </c>
      <c r="I2511" s="2">
        <v>87292.361399999994</v>
      </c>
    </row>
    <row r="2512" spans="1:9" x14ac:dyDescent="0.25">
      <c r="A2512" s="2" t="s">
        <v>6109</v>
      </c>
      <c r="B2512" s="2" t="s">
        <v>6108</v>
      </c>
      <c r="C2512" s="2" t="s">
        <v>6110</v>
      </c>
      <c r="D2512" s="2" t="s">
        <v>6111</v>
      </c>
      <c r="E2512" s="2" t="s">
        <v>26</v>
      </c>
      <c r="F2512" s="2" t="s">
        <v>7</v>
      </c>
      <c r="G2512" s="4">
        <v>43788</v>
      </c>
      <c r="H2512" s="2">
        <v>3510000</v>
      </c>
      <c r="I2512" s="2">
        <v>248456.69070000001</v>
      </c>
    </row>
    <row r="2513" spans="1:9" x14ac:dyDescent="0.25">
      <c r="A2513" s="2" t="s">
        <v>1493</v>
      </c>
      <c r="B2513" s="2" t="s">
        <v>1492</v>
      </c>
      <c r="C2513" s="2" t="s">
        <v>1494</v>
      </c>
      <c r="D2513" s="2" t="s">
        <v>1495</v>
      </c>
      <c r="E2513" s="2" t="s">
        <v>26</v>
      </c>
      <c r="F2513" s="2" t="s">
        <v>7</v>
      </c>
      <c r="G2513" s="4">
        <v>43704</v>
      </c>
      <c r="H2513" s="2">
        <v>673000</v>
      </c>
      <c r="I2513" s="2">
        <v>24568.428100000001</v>
      </c>
    </row>
    <row r="2514" spans="1:9" x14ac:dyDescent="0.25">
      <c r="A2514" s="2" t="s">
        <v>3488</v>
      </c>
      <c r="B2514" s="2" t="s">
        <v>3486</v>
      </c>
      <c r="C2514" s="2" t="s">
        <v>3437</v>
      </c>
      <c r="D2514" s="2" t="s">
        <v>3438</v>
      </c>
      <c r="E2514" s="2" t="s">
        <v>26</v>
      </c>
      <c r="F2514" s="2" t="s">
        <v>7</v>
      </c>
      <c r="G2514" s="4">
        <v>43734</v>
      </c>
      <c r="H2514" s="2">
        <v>1800000</v>
      </c>
      <c r="I2514" s="2">
        <v>114248.85980000001</v>
      </c>
    </row>
    <row r="2515" spans="1:9" x14ac:dyDescent="0.25">
      <c r="A2515" s="2" t="s">
        <v>5948</v>
      </c>
      <c r="B2515" s="2" t="s">
        <v>5944</v>
      </c>
      <c r="C2515" s="2" t="s">
        <v>5952</v>
      </c>
      <c r="D2515" s="2" t="s">
        <v>5953</v>
      </c>
      <c r="E2515" s="2" t="s">
        <v>26</v>
      </c>
      <c r="F2515" s="2" t="s">
        <v>7</v>
      </c>
      <c r="G2515" s="4">
        <v>43733</v>
      </c>
      <c r="H2515" s="2">
        <v>1200000</v>
      </c>
      <c r="I2515" s="2">
        <v>77110.216799999995</v>
      </c>
    </row>
    <row r="2516" spans="1:9" x14ac:dyDescent="0.25">
      <c r="A2516" s="2" t="s">
        <v>723</v>
      </c>
      <c r="B2516" s="2" t="s">
        <v>722</v>
      </c>
      <c r="C2516" s="2" t="s">
        <v>724</v>
      </c>
      <c r="D2516" s="2" t="s">
        <v>725</v>
      </c>
      <c r="E2516" s="2" t="s">
        <v>26</v>
      </c>
      <c r="F2516" s="2" t="s">
        <v>7</v>
      </c>
      <c r="G2516" s="4">
        <v>43763</v>
      </c>
      <c r="H2516" s="2">
        <v>8563016.4399999995</v>
      </c>
      <c r="I2516" s="2">
        <v>875750.06409999996</v>
      </c>
    </row>
    <row r="2517" spans="1:9" x14ac:dyDescent="0.25">
      <c r="A2517" s="2" t="s">
        <v>4869</v>
      </c>
      <c r="B2517" s="2" t="s">
        <v>4868</v>
      </c>
      <c r="C2517" s="2" t="s">
        <v>4870</v>
      </c>
      <c r="D2517" s="2" t="s">
        <v>4871</v>
      </c>
      <c r="E2517" s="2" t="s">
        <v>26</v>
      </c>
      <c r="F2517" s="2" t="s">
        <v>7</v>
      </c>
      <c r="G2517" s="4">
        <v>43720</v>
      </c>
      <c r="H2517" s="2">
        <v>799000</v>
      </c>
      <c r="I2517" s="2">
        <v>84363.195099999997</v>
      </c>
    </row>
    <row r="2518" spans="1:9" x14ac:dyDescent="0.25">
      <c r="A2518" s="2" t="s">
        <v>11339</v>
      </c>
      <c r="B2518" s="2" t="s">
        <v>11336</v>
      </c>
      <c r="C2518" s="2" t="s">
        <v>11343</v>
      </c>
      <c r="D2518" s="2" t="s">
        <v>11344</v>
      </c>
      <c r="E2518" s="2" t="s">
        <v>26</v>
      </c>
      <c r="F2518" s="2" t="s">
        <v>7</v>
      </c>
      <c r="G2518" s="4">
        <v>43707</v>
      </c>
      <c r="H2518" s="2">
        <v>680000</v>
      </c>
      <c r="I2518" s="2">
        <v>51437.805</v>
      </c>
    </row>
    <row r="2519" spans="1:9" x14ac:dyDescent="0.25">
      <c r="A2519" s="2" t="s">
        <v>3619</v>
      </c>
      <c r="B2519" s="2" t="s">
        <v>3616</v>
      </c>
      <c r="C2519" s="2" t="s">
        <v>3622</v>
      </c>
      <c r="D2519" s="2" t="s">
        <v>3623</v>
      </c>
      <c r="E2519" s="2" t="s">
        <v>26</v>
      </c>
      <c r="F2519" s="2" t="s">
        <v>7</v>
      </c>
      <c r="G2519" s="4">
        <v>43740</v>
      </c>
      <c r="H2519" s="2">
        <v>326000</v>
      </c>
      <c r="I2519" s="2">
        <v>28551.644700000001</v>
      </c>
    </row>
    <row r="2520" spans="1:9" x14ac:dyDescent="0.25">
      <c r="A2520" s="2" t="s">
        <v>9092</v>
      </c>
      <c r="B2520" s="2" t="s">
        <v>9091</v>
      </c>
      <c r="C2520" s="2" t="s">
        <v>9093</v>
      </c>
      <c r="D2520" s="2" t="s">
        <v>9094</v>
      </c>
      <c r="E2520" s="2" t="s">
        <v>26</v>
      </c>
      <c r="F2520" s="2" t="s">
        <v>7</v>
      </c>
      <c r="G2520" s="4">
        <v>43804</v>
      </c>
      <c r="H2520" s="2">
        <v>497000</v>
      </c>
      <c r="I2520" s="2">
        <v>24186.326799999999</v>
      </c>
    </row>
    <row r="2521" spans="1:9" x14ac:dyDescent="0.25">
      <c r="A2521" s="2" t="s">
        <v>10014</v>
      </c>
      <c r="B2521" s="2" t="s">
        <v>10011</v>
      </c>
      <c r="C2521" s="2" t="s">
        <v>10018</v>
      </c>
      <c r="D2521" s="2" t="s">
        <v>10019</v>
      </c>
      <c r="E2521" s="2" t="s">
        <v>26</v>
      </c>
      <c r="F2521" s="2" t="s">
        <v>7</v>
      </c>
      <c r="G2521" s="4">
        <v>43725</v>
      </c>
      <c r="H2521" s="2">
        <v>1901171</v>
      </c>
      <c r="I2521" s="2">
        <v>134656.52910000001</v>
      </c>
    </row>
    <row r="2522" spans="1:9" x14ac:dyDescent="0.25">
      <c r="A2522" s="2" t="s">
        <v>7639</v>
      </c>
      <c r="B2522" s="2" t="s">
        <v>7638</v>
      </c>
      <c r="C2522" s="2" t="s">
        <v>7640</v>
      </c>
      <c r="D2522" s="2" t="s">
        <v>7641</v>
      </c>
      <c r="E2522" s="2" t="s">
        <v>26</v>
      </c>
      <c r="F2522" s="2" t="s">
        <v>7</v>
      </c>
      <c r="G2522" s="4">
        <v>43763</v>
      </c>
      <c r="H2522" s="2">
        <v>1740000</v>
      </c>
      <c r="I2522" s="2">
        <v>173870.6986</v>
      </c>
    </row>
    <row r="2523" spans="1:9" x14ac:dyDescent="0.25">
      <c r="A2523" s="2" t="s">
        <v>7841</v>
      </c>
      <c r="B2523" s="2" t="s">
        <v>7838</v>
      </c>
      <c r="C2523" s="2" t="s">
        <v>7844</v>
      </c>
      <c r="D2523" s="2" t="s">
        <v>7845</v>
      </c>
      <c r="E2523" s="2" t="s">
        <v>26</v>
      </c>
      <c r="F2523" s="2" t="s">
        <v>7</v>
      </c>
      <c r="G2523" s="4">
        <v>43726</v>
      </c>
      <c r="H2523" s="2">
        <v>1408440</v>
      </c>
      <c r="I2523" s="2">
        <v>77703.961500000005</v>
      </c>
    </row>
    <row r="2524" spans="1:9" x14ac:dyDescent="0.25">
      <c r="A2524" s="2" t="s">
        <v>10501</v>
      </c>
      <c r="B2524" s="2" t="s">
        <v>10499</v>
      </c>
      <c r="C2524" s="2" t="s">
        <v>10468</v>
      </c>
      <c r="D2524" s="2" t="s">
        <v>10469</v>
      </c>
      <c r="E2524" s="2" t="s">
        <v>26</v>
      </c>
      <c r="F2524" s="2" t="s">
        <v>7</v>
      </c>
      <c r="G2524" s="4">
        <v>43720</v>
      </c>
      <c r="H2524" s="2">
        <v>3400000</v>
      </c>
      <c r="I2524" s="2">
        <v>234207.30650000001</v>
      </c>
    </row>
    <row r="2525" spans="1:9" x14ac:dyDescent="0.25">
      <c r="A2525" s="2" t="s">
        <v>3620</v>
      </c>
      <c r="B2525" s="2" t="s">
        <v>3617</v>
      </c>
      <c r="C2525" s="2" t="s">
        <v>3624</v>
      </c>
      <c r="D2525" s="2" t="s">
        <v>3625</v>
      </c>
      <c r="E2525" s="2" t="s">
        <v>26</v>
      </c>
      <c r="F2525" s="2" t="s">
        <v>7</v>
      </c>
      <c r="G2525" s="4">
        <v>43740</v>
      </c>
      <c r="H2525" s="2">
        <v>2100000</v>
      </c>
      <c r="I2525" s="2">
        <v>204614.93580000001</v>
      </c>
    </row>
    <row r="2526" spans="1:9" x14ac:dyDescent="0.25">
      <c r="A2526" s="2" t="s">
        <v>5499</v>
      </c>
      <c r="B2526" s="2" t="s">
        <v>5498</v>
      </c>
      <c r="C2526" s="2" t="s">
        <v>5500</v>
      </c>
      <c r="D2526" s="2" t="s">
        <v>5501</v>
      </c>
      <c r="E2526" s="2" t="s">
        <v>26</v>
      </c>
      <c r="F2526" s="2" t="s">
        <v>7</v>
      </c>
      <c r="G2526" s="4">
        <v>43787</v>
      </c>
      <c r="H2526" s="2">
        <v>1032750</v>
      </c>
      <c r="I2526" s="2">
        <v>51389.8698</v>
      </c>
    </row>
    <row r="2527" spans="1:9" x14ac:dyDescent="0.25">
      <c r="A2527" s="2" t="s">
        <v>1825</v>
      </c>
      <c r="B2527" s="2" t="s">
        <v>1824</v>
      </c>
      <c r="C2527" s="2" t="s">
        <v>1826</v>
      </c>
      <c r="D2527" s="2" t="s">
        <v>1827</v>
      </c>
      <c r="E2527" s="2" t="s">
        <v>26</v>
      </c>
      <c r="F2527" s="2" t="s">
        <v>7</v>
      </c>
      <c r="G2527" s="4">
        <v>43803</v>
      </c>
      <c r="H2527" s="2">
        <v>2000000</v>
      </c>
      <c r="I2527" s="2">
        <v>125019.1897</v>
      </c>
    </row>
    <row r="2528" spans="1:9" x14ac:dyDescent="0.25">
      <c r="A2528" s="2" t="s">
        <v>11340</v>
      </c>
      <c r="B2528" s="2" t="s">
        <v>11337</v>
      </c>
      <c r="C2528" s="2" t="s">
        <v>11325</v>
      </c>
      <c r="D2528" s="2" t="s">
        <v>11326</v>
      </c>
      <c r="E2528" s="2" t="s">
        <v>26</v>
      </c>
      <c r="F2528" s="2" t="s">
        <v>7</v>
      </c>
      <c r="G2528" s="4">
        <v>43768</v>
      </c>
      <c r="H2528" s="2">
        <v>265000</v>
      </c>
      <c r="I2528" s="2">
        <v>15825.125599999999</v>
      </c>
    </row>
    <row r="2529" spans="1:9" x14ac:dyDescent="0.25">
      <c r="A2529" s="2" t="s">
        <v>572</v>
      </c>
      <c r="B2529" s="2" t="s">
        <v>570</v>
      </c>
      <c r="C2529" s="2" t="s">
        <v>573</v>
      </c>
      <c r="D2529" s="2" t="s">
        <v>574</v>
      </c>
      <c r="E2529" s="2" t="s">
        <v>26</v>
      </c>
      <c r="F2529" s="2" t="s">
        <v>7</v>
      </c>
      <c r="G2529" s="4">
        <v>43789</v>
      </c>
      <c r="H2529" s="2">
        <v>3803000</v>
      </c>
      <c r="I2529" s="2">
        <v>471053.91840000002</v>
      </c>
    </row>
    <row r="2530" spans="1:9" x14ac:dyDescent="0.25">
      <c r="A2530" s="2" t="s">
        <v>4184</v>
      </c>
      <c r="B2530" s="2" t="s">
        <v>4182</v>
      </c>
      <c r="C2530" s="2" t="s">
        <v>4186</v>
      </c>
      <c r="D2530" s="2" t="s">
        <v>4187</v>
      </c>
      <c r="E2530" s="2" t="s">
        <v>26</v>
      </c>
      <c r="F2530" s="2" t="s">
        <v>7</v>
      </c>
      <c r="G2530" s="4">
        <v>43789</v>
      </c>
      <c r="H2530" s="2">
        <v>2195000</v>
      </c>
      <c r="I2530" s="2">
        <v>154159.06640000001</v>
      </c>
    </row>
    <row r="2531" spans="1:9" x14ac:dyDescent="0.25">
      <c r="A2531" s="2" t="s">
        <v>3342</v>
      </c>
      <c r="B2531" s="2" t="s">
        <v>3341</v>
      </c>
      <c r="C2531" s="2" t="s">
        <v>3343</v>
      </c>
      <c r="D2531" s="2" t="s">
        <v>3344</v>
      </c>
      <c r="E2531" s="2" t="s">
        <v>26</v>
      </c>
      <c r="F2531" s="2" t="s">
        <v>7</v>
      </c>
      <c r="G2531" s="4">
        <v>43700</v>
      </c>
      <c r="H2531" s="2">
        <v>2601400</v>
      </c>
      <c r="I2531" s="2">
        <v>192173.27410000001</v>
      </c>
    </row>
    <row r="2532" spans="1:9" x14ac:dyDescent="0.25">
      <c r="A2532" s="2" t="s">
        <v>4388</v>
      </c>
      <c r="B2532" s="2" t="s">
        <v>4387</v>
      </c>
      <c r="C2532" s="2" t="s">
        <v>4389</v>
      </c>
      <c r="D2532" s="2" t="s">
        <v>4390</v>
      </c>
      <c r="E2532" s="2" t="s">
        <v>26</v>
      </c>
      <c r="F2532" s="2" t="s">
        <v>7</v>
      </c>
      <c r="G2532" s="4">
        <v>43797</v>
      </c>
      <c r="H2532" s="2">
        <v>1339000</v>
      </c>
      <c r="I2532" s="2">
        <v>99808.270399999994</v>
      </c>
    </row>
    <row r="2533" spans="1:9" x14ac:dyDescent="0.25">
      <c r="A2533" s="2" t="s">
        <v>3709</v>
      </c>
      <c r="B2533" s="2" t="s">
        <v>3708</v>
      </c>
      <c r="C2533" s="2" t="s">
        <v>3710</v>
      </c>
      <c r="D2533" s="2" t="s">
        <v>3711</v>
      </c>
      <c r="E2533" s="2" t="s">
        <v>26</v>
      </c>
      <c r="F2533" s="2" t="s">
        <v>7</v>
      </c>
      <c r="G2533" s="4">
        <v>43797</v>
      </c>
      <c r="H2533" s="2">
        <v>199169</v>
      </c>
      <c r="I2533" s="2">
        <v>15954.806</v>
      </c>
    </row>
    <row r="2534" spans="1:9" x14ac:dyDescent="0.25">
      <c r="A2534" s="2" t="s">
        <v>2593</v>
      </c>
      <c r="B2534" s="2" t="s">
        <v>2591</v>
      </c>
      <c r="C2534" s="2" t="s">
        <v>1251</v>
      </c>
      <c r="D2534" s="2" t="s">
        <v>1252</v>
      </c>
      <c r="E2534" s="2" t="s">
        <v>26</v>
      </c>
      <c r="F2534" s="2" t="s">
        <v>7</v>
      </c>
      <c r="G2534" s="4">
        <v>43741</v>
      </c>
      <c r="H2534" s="2">
        <v>2980000</v>
      </c>
      <c r="I2534" s="2">
        <v>144304.3769</v>
      </c>
    </row>
    <row r="2535" spans="1:9" x14ac:dyDescent="0.25">
      <c r="A2535" s="2" t="s">
        <v>1138</v>
      </c>
      <c r="B2535" s="2" t="s">
        <v>1137</v>
      </c>
      <c r="C2535" s="2" t="s">
        <v>1139</v>
      </c>
      <c r="D2535" s="2" t="s">
        <v>1140</v>
      </c>
      <c r="E2535" s="2" t="s">
        <v>26</v>
      </c>
      <c r="F2535" s="2" t="s">
        <v>7</v>
      </c>
      <c r="G2535" s="4">
        <v>43752</v>
      </c>
      <c r="H2535" s="2">
        <v>1050000</v>
      </c>
      <c r="I2535" s="2">
        <v>119923.93550000001</v>
      </c>
    </row>
    <row r="2536" spans="1:9" x14ac:dyDescent="0.25">
      <c r="A2536" s="2" t="s">
        <v>8303</v>
      </c>
      <c r="B2536" s="2" t="s">
        <v>8299</v>
      </c>
      <c r="C2536" s="2" t="s">
        <v>8310</v>
      </c>
      <c r="D2536" s="2" t="s">
        <v>8311</v>
      </c>
      <c r="E2536" s="2" t="s">
        <v>26</v>
      </c>
      <c r="F2536" s="2" t="s">
        <v>7</v>
      </c>
      <c r="G2536" s="4">
        <v>43697</v>
      </c>
      <c r="H2536" s="2">
        <v>607193</v>
      </c>
      <c r="I2536" s="2">
        <v>36812.629099999998</v>
      </c>
    </row>
    <row r="2537" spans="1:9" x14ac:dyDescent="0.25">
      <c r="A2537" s="2" t="s">
        <v>8548</v>
      </c>
      <c r="B2537" s="2" t="s">
        <v>8547</v>
      </c>
      <c r="C2537" s="2" t="s">
        <v>8549</v>
      </c>
      <c r="D2537" s="2" t="s">
        <v>8550</v>
      </c>
      <c r="E2537" s="2" t="s">
        <v>26</v>
      </c>
      <c r="F2537" s="2" t="s">
        <v>7</v>
      </c>
      <c r="G2537" s="4">
        <v>43704</v>
      </c>
      <c r="H2537" s="2">
        <v>2000000</v>
      </c>
      <c r="I2537" s="2">
        <v>120548.9474</v>
      </c>
    </row>
    <row r="2538" spans="1:9" x14ac:dyDescent="0.25">
      <c r="A2538" s="2" t="s">
        <v>4115</v>
      </c>
      <c r="B2538" s="2" t="s">
        <v>4114</v>
      </c>
      <c r="C2538" s="2" t="s">
        <v>4116</v>
      </c>
      <c r="D2538" s="2" t="s">
        <v>4117</v>
      </c>
      <c r="E2538" s="2" t="s">
        <v>26</v>
      </c>
      <c r="F2538" s="2" t="s">
        <v>7</v>
      </c>
      <c r="G2538" s="4">
        <v>43788</v>
      </c>
      <c r="H2538" s="2">
        <v>2800000</v>
      </c>
      <c r="I2538" s="2">
        <v>168174.41440000001</v>
      </c>
    </row>
    <row r="2539" spans="1:9" x14ac:dyDescent="0.25">
      <c r="A2539" s="2" t="s">
        <v>7736</v>
      </c>
      <c r="B2539" s="2" t="s">
        <v>7734</v>
      </c>
      <c r="C2539" s="2" t="s">
        <v>7738</v>
      </c>
      <c r="D2539" s="2" t="s">
        <v>7739</v>
      </c>
      <c r="E2539" s="2" t="s">
        <v>26</v>
      </c>
      <c r="F2539" s="2" t="s">
        <v>7</v>
      </c>
      <c r="G2539" s="4">
        <v>43788</v>
      </c>
      <c r="H2539" s="2">
        <v>1180000</v>
      </c>
      <c r="I2539" s="2">
        <v>68560.384900000005</v>
      </c>
    </row>
    <row r="2540" spans="1:9" x14ac:dyDescent="0.25">
      <c r="A2540" s="2" t="s">
        <v>6379</v>
      </c>
      <c r="B2540" s="2" t="s">
        <v>6378</v>
      </c>
      <c r="C2540" s="2" t="s">
        <v>6380</v>
      </c>
      <c r="D2540" s="2" t="s">
        <v>6381</v>
      </c>
      <c r="E2540" s="2" t="s">
        <v>26</v>
      </c>
      <c r="F2540" s="2" t="s">
        <v>7</v>
      </c>
      <c r="G2540" s="4">
        <v>43788</v>
      </c>
      <c r="H2540" s="2">
        <v>2200000</v>
      </c>
      <c r="I2540" s="2">
        <v>74988.090700000001</v>
      </c>
    </row>
    <row r="2541" spans="1:9" x14ac:dyDescent="0.25">
      <c r="A2541" s="2" t="s">
        <v>5807</v>
      </c>
      <c r="B2541" s="2" t="s">
        <v>5806</v>
      </c>
      <c r="C2541" s="2" t="s">
        <v>5808</v>
      </c>
      <c r="D2541" s="2" t="s">
        <v>5809</v>
      </c>
      <c r="E2541" s="2" t="s">
        <v>26</v>
      </c>
      <c r="F2541" s="2" t="s">
        <v>7</v>
      </c>
      <c r="G2541" s="4">
        <v>43746</v>
      </c>
      <c r="H2541" s="2">
        <v>390000</v>
      </c>
      <c r="I2541" s="2">
        <v>26171.1132</v>
      </c>
    </row>
    <row r="2542" spans="1:9" x14ac:dyDescent="0.25">
      <c r="A2542" s="2" t="s">
        <v>9873</v>
      </c>
      <c r="B2542" s="2" t="s">
        <v>9871</v>
      </c>
      <c r="C2542" s="2" t="s">
        <v>9876</v>
      </c>
      <c r="D2542" s="2" t="s">
        <v>9877</v>
      </c>
      <c r="E2542" s="2" t="s">
        <v>26</v>
      </c>
      <c r="F2542" s="2" t="s">
        <v>7</v>
      </c>
      <c r="G2542" s="4">
        <v>43746</v>
      </c>
      <c r="H2542" s="2">
        <v>1326600</v>
      </c>
      <c r="I2542" s="2">
        <v>79012.568599999999</v>
      </c>
    </row>
    <row r="2543" spans="1:9" x14ac:dyDescent="0.25">
      <c r="A2543" s="2" t="s">
        <v>5067</v>
      </c>
      <c r="B2543" s="2" t="s">
        <v>5066</v>
      </c>
      <c r="C2543" s="2" t="s">
        <v>5068</v>
      </c>
      <c r="D2543" s="2" t="s">
        <v>5069</v>
      </c>
      <c r="E2543" s="2" t="s">
        <v>26</v>
      </c>
      <c r="F2543" s="2" t="s">
        <v>7</v>
      </c>
      <c r="G2543" s="4">
        <v>43746</v>
      </c>
      <c r="H2543" s="2">
        <v>485000</v>
      </c>
      <c r="I2543" s="2">
        <v>9790.6447000000007</v>
      </c>
    </row>
    <row r="2544" spans="1:9" x14ac:dyDescent="0.25">
      <c r="A2544" s="2" t="s">
        <v>10500</v>
      </c>
      <c r="B2544" s="2" t="s">
        <v>10498</v>
      </c>
      <c r="C2544" s="2" t="s">
        <v>10502</v>
      </c>
      <c r="D2544" s="2" t="s">
        <v>10503</v>
      </c>
      <c r="E2544" s="2" t="s">
        <v>26</v>
      </c>
      <c r="F2544" s="2" t="s">
        <v>7</v>
      </c>
      <c r="G2544" s="4">
        <v>43726</v>
      </c>
      <c r="H2544" s="2">
        <v>740000</v>
      </c>
      <c r="I2544" s="2">
        <v>47963.6345</v>
      </c>
    </row>
    <row r="2545" spans="1:9" x14ac:dyDescent="0.25">
      <c r="A2545" s="2" t="s">
        <v>2503</v>
      </c>
      <c r="B2545" s="2" t="s">
        <v>2497</v>
      </c>
      <c r="C2545" s="2" t="s">
        <v>2508</v>
      </c>
      <c r="D2545" s="2" t="s">
        <v>2509</v>
      </c>
      <c r="E2545" s="2" t="s">
        <v>26</v>
      </c>
      <c r="F2545" s="2" t="s">
        <v>7</v>
      </c>
      <c r="G2545" s="4">
        <v>43801</v>
      </c>
      <c r="H2545" s="2">
        <v>2021500</v>
      </c>
      <c r="I2545" s="2">
        <v>135363.6931</v>
      </c>
    </row>
    <row r="2546" spans="1:9" x14ac:dyDescent="0.25">
      <c r="A2546" s="2" t="s">
        <v>3714</v>
      </c>
      <c r="B2546" s="2" t="s">
        <v>3712</v>
      </c>
      <c r="C2546" s="2" t="s">
        <v>3716</v>
      </c>
      <c r="D2546" s="2" t="s">
        <v>3717</v>
      </c>
      <c r="E2546" s="2" t="s">
        <v>26</v>
      </c>
      <c r="F2546" s="2" t="s">
        <v>7</v>
      </c>
      <c r="G2546" s="4">
        <v>43795</v>
      </c>
      <c r="H2546" s="2">
        <v>483308</v>
      </c>
      <c r="I2546" s="2">
        <v>46915.072999999997</v>
      </c>
    </row>
    <row r="2547" spans="1:9" x14ac:dyDescent="0.25">
      <c r="A2547" s="2" t="s">
        <v>3705</v>
      </c>
      <c r="B2547" s="2" t="s">
        <v>3704</v>
      </c>
      <c r="C2547" s="2" t="s">
        <v>3706</v>
      </c>
      <c r="D2547" s="2" t="s">
        <v>3707</v>
      </c>
      <c r="E2547" s="2" t="s">
        <v>26</v>
      </c>
      <c r="F2547" s="2" t="s">
        <v>7</v>
      </c>
      <c r="G2547" s="4">
        <v>43789</v>
      </c>
      <c r="H2547" s="2">
        <v>399800</v>
      </c>
      <c r="I2547" s="2">
        <v>32306.107599999999</v>
      </c>
    </row>
    <row r="2548" spans="1:9" x14ac:dyDescent="0.25">
      <c r="A2548" s="2" t="s">
        <v>392</v>
      </c>
      <c r="B2548" s="2" t="s">
        <v>391</v>
      </c>
      <c r="C2548" s="2" t="s">
        <v>393</v>
      </c>
      <c r="D2548" s="2" t="s">
        <v>394</v>
      </c>
      <c r="E2548" s="2" t="s">
        <v>26</v>
      </c>
      <c r="F2548" s="2" t="s">
        <v>7</v>
      </c>
      <c r="G2548" s="4">
        <v>43746</v>
      </c>
      <c r="H2548" s="2">
        <v>1878403</v>
      </c>
      <c r="I2548" s="2">
        <v>182751.82949999999</v>
      </c>
    </row>
    <row r="2549" spans="1:9" x14ac:dyDescent="0.25">
      <c r="A2549" s="2" t="s">
        <v>2059</v>
      </c>
      <c r="B2549" s="2" t="s">
        <v>2056</v>
      </c>
      <c r="C2549" s="2" t="s">
        <v>2060</v>
      </c>
      <c r="D2549" s="2" t="s">
        <v>2061</v>
      </c>
      <c r="E2549" s="2" t="s">
        <v>26</v>
      </c>
      <c r="F2549" s="2" t="s">
        <v>7</v>
      </c>
      <c r="G2549" s="4">
        <v>43727</v>
      </c>
      <c r="H2549" s="2">
        <v>272000</v>
      </c>
      <c r="I2549" s="2">
        <v>27054.257900000001</v>
      </c>
    </row>
    <row r="2550" spans="1:9" x14ac:dyDescent="0.25">
      <c r="A2550" s="2" t="s">
        <v>2058</v>
      </c>
      <c r="B2550" s="2" t="s">
        <v>2055</v>
      </c>
      <c r="C2550" s="2" t="s">
        <v>2060</v>
      </c>
      <c r="D2550" s="2" t="s">
        <v>2061</v>
      </c>
      <c r="E2550" s="2" t="s">
        <v>26</v>
      </c>
      <c r="F2550" s="2" t="s">
        <v>7</v>
      </c>
      <c r="G2550" s="4">
        <v>43727</v>
      </c>
      <c r="H2550" s="2">
        <v>200000</v>
      </c>
      <c r="I2550" s="2">
        <v>18412.7225</v>
      </c>
    </row>
    <row r="2551" spans="1:9" x14ac:dyDescent="0.25">
      <c r="A2551" s="2" t="s">
        <v>2057</v>
      </c>
      <c r="B2551" s="2" t="s">
        <v>2054</v>
      </c>
      <c r="C2551" s="2" t="s">
        <v>2060</v>
      </c>
      <c r="D2551" s="2" t="s">
        <v>2061</v>
      </c>
      <c r="E2551" s="2" t="s">
        <v>26</v>
      </c>
      <c r="F2551" s="2" t="s">
        <v>7</v>
      </c>
      <c r="G2551" s="4">
        <v>43727</v>
      </c>
      <c r="H2551" s="2">
        <v>188000</v>
      </c>
      <c r="I2551" s="2">
        <v>15174.8516</v>
      </c>
    </row>
    <row r="2552" spans="1:9" x14ac:dyDescent="0.25">
      <c r="A2552" s="2" t="s">
        <v>10797</v>
      </c>
      <c r="B2552" s="2" t="s">
        <v>10795</v>
      </c>
      <c r="C2552" s="2" t="s">
        <v>10072</v>
      </c>
      <c r="D2552" s="2" t="s">
        <v>10073</v>
      </c>
      <c r="E2552" s="2" t="s">
        <v>26</v>
      </c>
      <c r="F2552" s="2" t="s">
        <v>7</v>
      </c>
      <c r="G2552" s="4">
        <v>43720</v>
      </c>
      <c r="H2552" s="2">
        <v>301048</v>
      </c>
      <c r="I2552" s="2">
        <v>11093.037899999999</v>
      </c>
    </row>
    <row r="2553" spans="1:9" x14ac:dyDescent="0.25">
      <c r="A2553" s="2" t="s">
        <v>2655</v>
      </c>
      <c r="B2553" s="2" t="s">
        <v>2654</v>
      </c>
      <c r="C2553" s="2" t="s">
        <v>2656</v>
      </c>
      <c r="D2553" s="2" t="s">
        <v>2657</v>
      </c>
      <c r="E2553" s="2" t="s">
        <v>26</v>
      </c>
      <c r="F2553" s="2" t="s">
        <v>7</v>
      </c>
      <c r="G2553" s="4">
        <v>43789</v>
      </c>
      <c r="H2553" s="2">
        <v>4253000</v>
      </c>
      <c r="I2553" s="2">
        <v>367881.38990000001</v>
      </c>
    </row>
    <row r="2554" spans="1:9" x14ac:dyDescent="0.25">
      <c r="A2554" s="2" t="s">
        <v>5549</v>
      </c>
      <c r="B2554" s="2" t="s">
        <v>5548</v>
      </c>
      <c r="C2554" s="2" t="s">
        <v>5550</v>
      </c>
      <c r="D2554" s="2" t="s">
        <v>5551</v>
      </c>
      <c r="E2554" s="2" t="s">
        <v>26</v>
      </c>
      <c r="F2554" s="2" t="s">
        <v>7</v>
      </c>
      <c r="G2554" s="4">
        <v>43700</v>
      </c>
      <c r="H2554" s="2">
        <v>350000</v>
      </c>
      <c r="I2554" s="2">
        <v>21176.266599999999</v>
      </c>
    </row>
    <row r="2555" spans="1:9" x14ac:dyDescent="0.25">
      <c r="A2555" s="2" t="s">
        <v>7241</v>
      </c>
      <c r="B2555" s="2" t="s">
        <v>7240</v>
      </c>
      <c r="C2555" s="2" t="s">
        <v>7242</v>
      </c>
      <c r="D2555" s="2" t="s">
        <v>7243</v>
      </c>
      <c r="E2555" s="2" t="s">
        <v>26</v>
      </c>
      <c r="F2555" s="2" t="s">
        <v>7</v>
      </c>
      <c r="G2555" s="4">
        <v>43790</v>
      </c>
      <c r="H2555" s="2">
        <v>5300000</v>
      </c>
      <c r="I2555" s="2">
        <v>448807.79200000002</v>
      </c>
    </row>
    <row r="2556" spans="1:9" x14ac:dyDescent="0.25">
      <c r="A2556" s="2" t="s">
        <v>3398</v>
      </c>
      <c r="B2556" s="2" t="s">
        <v>3397</v>
      </c>
      <c r="C2556" s="2" t="s">
        <v>3399</v>
      </c>
      <c r="D2556" s="2" t="s">
        <v>3400</v>
      </c>
      <c r="E2556" s="2" t="s">
        <v>26</v>
      </c>
      <c r="F2556" s="2" t="s">
        <v>7</v>
      </c>
      <c r="G2556" s="4">
        <v>43725</v>
      </c>
      <c r="H2556" s="2">
        <v>2929500</v>
      </c>
      <c r="I2556" s="2">
        <v>363227.15700000001</v>
      </c>
    </row>
    <row r="2557" spans="1:9" x14ac:dyDescent="0.25">
      <c r="A2557" s="2" t="s">
        <v>9937</v>
      </c>
      <c r="B2557" s="2" t="s">
        <v>9936</v>
      </c>
      <c r="C2557" s="2" t="s">
        <v>9938</v>
      </c>
      <c r="D2557" s="2" t="s">
        <v>9939</v>
      </c>
      <c r="E2557" s="2" t="s">
        <v>26</v>
      </c>
      <c r="F2557" s="2" t="s">
        <v>7</v>
      </c>
      <c r="G2557" s="4">
        <v>43725</v>
      </c>
      <c r="H2557" s="2">
        <v>315000</v>
      </c>
      <c r="I2557" s="2">
        <v>18213.726299999998</v>
      </c>
    </row>
    <row r="2558" spans="1:9" x14ac:dyDescent="0.25">
      <c r="A2558" s="2" t="s">
        <v>9636</v>
      </c>
      <c r="B2558" s="2" t="s">
        <v>9634</v>
      </c>
      <c r="C2558" s="2" t="s">
        <v>9638</v>
      </c>
      <c r="D2558" s="2" t="s">
        <v>9639</v>
      </c>
      <c r="E2558" s="2" t="s">
        <v>26</v>
      </c>
      <c r="F2558" s="2" t="s">
        <v>7</v>
      </c>
      <c r="G2558" s="4">
        <v>43746</v>
      </c>
      <c r="H2558" s="2">
        <v>10700000</v>
      </c>
      <c r="I2558" s="2">
        <v>1573906.0029</v>
      </c>
    </row>
    <row r="2559" spans="1:9" x14ac:dyDescent="0.25">
      <c r="A2559" s="2" t="s">
        <v>9637</v>
      </c>
      <c r="B2559" s="2" t="s">
        <v>9635</v>
      </c>
      <c r="C2559" s="2" t="s">
        <v>9640</v>
      </c>
      <c r="D2559" s="2" t="s">
        <v>9641</v>
      </c>
      <c r="E2559" s="2" t="s">
        <v>26</v>
      </c>
      <c r="F2559" s="2" t="s">
        <v>7</v>
      </c>
      <c r="G2559" s="4">
        <v>43788</v>
      </c>
      <c r="H2559" s="2">
        <v>2026328</v>
      </c>
      <c r="I2559" s="2">
        <v>248461.83180000001</v>
      </c>
    </row>
    <row r="2560" spans="1:9" x14ac:dyDescent="0.25">
      <c r="A2560" s="2" t="s">
        <v>6959</v>
      </c>
      <c r="B2560" s="2" t="s">
        <v>6958</v>
      </c>
      <c r="C2560" s="2" t="s">
        <v>6676</v>
      </c>
      <c r="D2560" s="2" t="s">
        <v>6677</v>
      </c>
      <c r="E2560" s="2" t="s">
        <v>26</v>
      </c>
      <c r="F2560" s="2" t="s">
        <v>7</v>
      </c>
      <c r="G2560" s="4">
        <v>43789</v>
      </c>
      <c r="H2560" s="2">
        <v>2000000</v>
      </c>
      <c r="I2560" s="2">
        <v>131074.63589999999</v>
      </c>
    </row>
    <row r="2561" spans="1:9" x14ac:dyDescent="0.25">
      <c r="A2561" s="2" t="s">
        <v>3983</v>
      </c>
      <c r="B2561" s="2" t="s">
        <v>3982</v>
      </c>
      <c r="C2561" s="2" t="s">
        <v>3984</v>
      </c>
      <c r="D2561" s="2" t="s">
        <v>3985</v>
      </c>
      <c r="E2561" s="2" t="s">
        <v>26</v>
      </c>
      <c r="F2561" s="2" t="s">
        <v>7</v>
      </c>
      <c r="G2561" s="4">
        <v>43789</v>
      </c>
      <c r="H2561" s="2">
        <v>1306800</v>
      </c>
      <c r="I2561" s="2">
        <v>161186.0252</v>
      </c>
    </row>
    <row r="2562" spans="1:9" x14ac:dyDescent="0.25">
      <c r="A2562" s="2" t="s">
        <v>6631</v>
      </c>
      <c r="B2562" s="2" t="s">
        <v>6630</v>
      </c>
      <c r="C2562" s="2" t="s">
        <v>6632</v>
      </c>
      <c r="D2562" s="2" t="s">
        <v>6633</v>
      </c>
      <c r="E2562" s="2" t="s">
        <v>26</v>
      </c>
      <c r="F2562" s="2" t="s">
        <v>7</v>
      </c>
      <c r="G2562" s="4">
        <v>43803</v>
      </c>
      <c r="H2562" s="2">
        <v>790000</v>
      </c>
      <c r="I2562" s="2">
        <v>48179.213199999998</v>
      </c>
    </row>
    <row r="2563" spans="1:9" x14ac:dyDescent="0.25">
      <c r="A2563" s="2" t="s">
        <v>9949</v>
      </c>
      <c r="B2563" s="2" t="s">
        <v>9948</v>
      </c>
      <c r="C2563" s="2" t="s">
        <v>9950</v>
      </c>
      <c r="D2563" s="2" t="s">
        <v>9951</v>
      </c>
      <c r="E2563" s="2" t="s">
        <v>26</v>
      </c>
      <c r="F2563" s="2" t="s">
        <v>7</v>
      </c>
      <c r="G2563" s="4">
        <v>43795</v>
      </c>
      <c r="H2563" s="2">
        <v>568000</v>
      </c>
      <c r="I2563" s="2">
        <v>33681.475899999998</v>
      </c>
    </row>
    <row r="2564" spans="1:9" x14ac:dyDescent="0.25">
      <c r="A2564" s="2" t="s">
        <v>9435</v>
      </c>
      <c r="B2564" s="2" t="s">
        <v>9434</v>
      </c>
      <c r="C2564" s="2" t="s">
        <v>9436</v>
      </c>
      <c r="D2564" s="2" t="s">
        <v>9437</v>
      </c>
      <c r="E2564" s="2" t="s">
        <v>26</v>
      </c>
      <c r="F2564" s="2" t="s">
        <v>7</v>
      </c>
      <c r="G2564" s="4">
        <v>43805</v>
      </c>
      <c r="H2564" s="2">
        <v>573300</v>
      </c>
      <c r="I2564" s="2">
        <v>21099.760600000001</v>
      </c>
    </row>
    <row r="2565" spans="1:9" x14ac:dyDescent="0.25">
      <c r="A2565" s="2" t="s">
        <v>980</v>
      </c>
      <c r="B2565" s="2" t="s">
        <v>979</v>
      </c>
      <c r="C2565" s="2" t="s">
        <v>981</v>
      </c>
      <c r="D2565" s="2" t="s">
        <v>982</v>
      </c>
      <c r="E2565" s="2" t="s">
        <v>26</v>
      </c>
      <c r="F2565" s="2" t="s">
        <v>7</v>
      </c>
      <c r="G2565" s="4">
        <v>43789</v>
      </c>
      <c r="H2565" s="2">
        <v>965000</v>
      </c>
      <c r="I2565" s="2">
        <v>83990.716499999995</v>
      </c>
    </row>
    <row r="2566" spans="1:9" x14ac:dyDescent="0.25">
      <c r="A2566" s="2" t="s">
        <v>1658</v>
      </c>
      <c r="B2566" s="2" t="s">
        <v>1656</v>
      </c>
      <c r="C2566" s="2" t="s">
        <v>1572</v>
      </c>
      <c r="D2566" s="2" t="s">
        <v>1573</v>
      </c>
      <c r="E2566" s="2" t="s">
        <v>26</v>
      </c>
      <c r="F2566" s="2" t="s">
        <v>7</v>
      </c>
      <c r="G2566" s="4">
        <v>43789</v>
      </c>
      <c r="H2566" s="2">
        <v>1800000</v>
      </c>
      <c r="I2566" s="2">
        <v>87591.794200000004</v>
      </c>
    </row>
    <row r="2567" spans="1:9" x14ac:dyDescent="0.25">
      <c r="A2567" s="2" t="s">
        <v>850</v>
      </c>
      <c r="B2567" s="2" t="s">
        <v>849</v>
      </c>
      <c r="C2567" s="2" t="s">
        <v>847</v>
      </c>
      <c r="D2567" s="2" t="s">
        <v>848</v>
      </c>
      <c r="E2567" s="2" t="s">
        <v>26</v>
      </c>
      <c r="F2567" s="2" t="s">
        <v>7</v>
      </c>
      <c r="G2567" s="4">
        <v>43782</v>
      </c>
      <c r="H2567" s="2">
        <v>1490000</v>
      </c>
      <c r="I2567" s="2">
        <v>48531.135699999999</v>
      </c>
    </row>
    <row r="2568" spans="1:9" x14ac:dyDescent="0.25">
      <c r="A2568" s="2" t="s">
        <v>6259</v>
      </c>
      <c r="B2568" s="2" t="s">
        <v>6256</v>
      </c>
      <c r="C2568" s="2" t="s">
        <v>6262</v>
      </c>
      <c r="D2568" s="2" t="s">
        <v>6263</v>
      </c>
      <c r="E2568" s="2" t="s">
        <v>26</v>
      </c>
      <c r="F2568" s="2" t="s">
        <v>7</v>
      </c>
      <c r="G2568" s="4">
        <v>43795</v>
      </c>
      <c r="H2568" s="2">
        <v>415000</v>
      </c>
      <c r="I2568" s="2">
        <v>39127.551099999997</v>
      </c>
    </row>
    <row r="2569" spans="1:9" x14ac:dyDescent="0.25">
      <c r="A2569" s="2" t="s">
        <v>8714</v>
      </c>
      <c r="B2569" s="2" t="s">
        <v>8712</v>
      </c>
      <c r="C2569" s="2" t="s">
        <v>8716</v>
      </c>
      <c r="D2569" s="2" t="s">
        <v>8717</v>
      </c>
      <c r="E2569" s="2" t="s">
        <v>26</v>
      </c>
      <c r="F2569" s="2" t="s">
        <v>7</v>
      </c>
      <c r="G2569" s="4">
        <v>43788</v>
      </c>
      <c r="H2569" s="2">
        <v>3440333</v>
      </c>
      <c r="I2569" s="2">
        <v>143568.56169999999</v>
      </c>
    </row>
    <row r="2570" spans="1:9" x14ac:dyDescent="0.25">
      <c r="A2570" s="2" t="s">
        <v>2517</v>
      </c>
      <c r="B2570" s="2" t="s">
        <v>2516</v>
      </c>
      <c r="C2570" s="2" t="s">
        <v>2518</v>
      </c>
      <c r="D2570" s="2" t="s">
        <v>2519</v>
      </c>
      <c r="E2570" s="2" t="s">
        <v>26</v>
      </c>
      <c r="F2570" s="2" t="s">
        <v>7</v>
      </c>
      <c r="G2570" s="4">
        <v>43801</v>
      </c>
      <c r="H2570" s="2">
        <v>1509000</v>
      </c>
      <c r="I2570" s="2">
        <v>154584.0434</v>
      </c>
    </row>
    <row r="2571" spans="1:9" x14ac:dyDescent="0.25">
      <c r="A2571" s="2" t="s">
        <v>3037</v>
      </c>
      <c r="B2571" s="2" t="s">
        <v>3031</v>
      </c>
      <c r="C2571" s="2" t="s">
        <v>3044</v>
      </c>
      <c r="D2571" s="2" t="s">
        <v>3045</v>
      </c>
      <c r="E2571" s="2" t="s">
        <v>26</v>
      </c>
      <c r="F2571" s="2" t="s">
        <v>7</v>
      </c>
      <c r="G2571" s="4">
        <v>43706</v>
      </c>
      <c r="H2571" s="2">
        <v>1917939</v>
      </c>
      <c r="I2571" s="2">
        <v>116337.2904</v>
      </c>
    </row>
    <row r="2572" spans="1:9" x14ac:dyDescent="0.25">
      <c r="A2572" s="2" t="s">
        <v>3038</v>
      </c>
      <c r="B2572" s="2" t="s">
        <v>3032</v>
      </c>
      <c r="C2572" s="2" t="s">
        <v>3044</v>
      </c>
      <c r="D2572" s="2" t="s">
        <v>3045</v>
      </c>
      <c r="E2572" s="2" t="s">
        <v>26</v>
      </c>
      <c r="F2572" s="2" t="s">
        <v>7</v>
      </c>
      <c r="G2572" s="4">
        <v>43706</v>
      </c>
      <c r="H2572" s="2">
        <v>1758831</v>
      </c>
      <c r="I2572" s="2">
        <v>106686.22</v>
      </c>
    </row>
    <row r="2573" spans="1:9" x14ac:dyDescent="0.25">
      <c r="A2573" s="2" t="s">
        <v>10106</v>
      </c>
      <c r="B2573" s="2" t="s">
        <v>10104</v>
      </c>
      <c r="C2573" s="2" t="s">
        <v>10108</v>
      </c>
      <c r="D2573" s="2" t="s">
        <v>10109</v>
      </c>
      <c r="E2573" s="2" t="s">
        <v>26</v>
      </c>
      <c r="F2573" s="2" t="s">
        <v>7</v>
      </c>
      <c r="G2573" s="4">
        <v>43735</v>
      </c>
      <c r="H2573" s="2">
        <v>279000</v>
      </c>
      <c r="I2573" s="2">
        <v>13244.609</v>
      </c>
    </row>
    <row r="2574" spans="1:9" x14ac:dyDescent="0.25">
      <c r="A2574" s="2" t="s">
        <v>4060</v>
      </c>
      <c r="B2574" s="2" t="s">
        <v>4058</v>
      </c>
      <c r="C2574" s="2" t="s">
        <v>4062</v>
      </c>
      <c r="D2574" s="2" t="s">
        <v>4063</v>
      </c>
      <c r="E2574" s="2" t="s">
        <v>26</v>
      </c>
      <c r="F2574" s="2" t="s">
        <v>7</v>
      </c>
      <c r="G2574" s="4">
        <v>43713</v>
      </c>
      <c r="H2574" s="2">
        <v>700000</v>
      </c>
      <c r="I2574" s="2">
        <v>61738.804900000003</v>
      </c>
    </row>
    <row r="2575" spans="1:9" x14ac:dyDescent="0.25">
      <c r="A2575" s="2" t="s">
        <v>9088</v>
      </c>
      <c r="B2575" s="2" t="s">
        <v>9087</v>
      </c>
      <c r="C2575" s="2" t="s">
        <v>9089</v>
      </c>
      <c r="D2575" s="2" t="s">
        <v>9090</v>
      </c>
      <c r="E2575" s="2" t="s">
        <v>26</v>
      </c>
      <c r="F2575" s="2" t="s">
        <v>7</v>
      </c>
      <c r="G2575" s="4">
        <v>43784</v>
      </c>
      <c r="H2575" s="2">
        <v>870000</v>
      </c>
      <c r="I2575" s="2">
        <v>57906.830900000001</v>
      </c>
    </row>
    <row r="2576" spans="1:9" x14ac:dyDescent="0.25">
      <c r="A2576" s="2" t="s">
        <v>10505</v>
      </c>
      <c r="B2576" s="2" t="s">
        <v>10504</v>
      </c>
      <c r="C2576" s="2" t="s">
        <v>10506</v>
      </c>
      <c r="D2576" s="2" t="s">
        <v>10507</v>
      </c>
      <c r="E2576" s="2" t="s">
        <v>26</v>
      </c>
      <c r="F2576" s="2" t="s">
        <v>7</v>
      </c>
      <c r="G2576" s="4">
        <v>43774</v>
      </c>
      <c r="H2576" s="2">
        <v>6000000</v>
      </c>
      <c r="I2576" s="2">
        <v>438275.89990000002</v>
      </c>
    </row>
    <row r="2577" spans="1:9" x14ac:dyDescent="0.25">
      <c r="A2577" s="2" t="s">
        <v>7851</v>
      </c>
      <c r="B2577" s="2" t="s">
        <v>7850</v>
      </c>
      <c r="C2577" s="2" t="s">
        <v>7836</v>
      </c>
      <c r="D2577" s="2" t="s">
        <v>7837</v>
      </c>
      <c r="E2577" s="2" t="s">
        <v>26</v>
      </c>
      <c r="F2577" s="2" t="s">
        <v>7</v>
      </c>
      <c r="G2577" s="4">
        <v>43782</v>
      </c>
      <c r="H2577" s="2">
        <v>1599000</v>
      </c>
      <c r="I2577" s="2">
        <v>99718.931299999997</v>
      </c>
    </row>
    <row r="2578" spans="1:9" x14ac:dyDescent="0.25">
      <c r="A2578" s="2" t="s">
        <v>8930</v>
      </c>
      <c r="B2578" s="2" t="s">
        <v>8929</v>
      </c>
      <c r="C2578" s="2" t="s">
        <v>8858</v>
      </c>
      <c r="D2578" s="2" t="s">
        <v>8859</v>
      </c>
      <c r="E2578" s="2" t="s">
        <v>26</v>
      </c>
      <c r="F2578" s="2" t="s">
        <v>7</v>
      </c>
      <c r="G2578" s="4">
        <v>43797</v>
      </c>
      <c r="H2578" s="2">
        <v>2867041</v>
      </c>
      <c r="I2578" s="2">
        <v>236224.29310000001</v>
      </c>
    </row>
    <row r="2579" spans="1:9" x14ac:dyDescent="0.25">
      <c r="A2579" s="2" t="s">
        <v>2169</v>
      </c>
      <c r="B2579" s="2" t="s">
        <v>2166</v>
      </c>
      <c r="C2579" s="2" t="s">
        <v>2172</v>
      </c>
      <c r="D2579" s="2" t="s">
        <v>2173</v>
      </c>
      <c r="E2579" s="2" t="s">
        <v>26</v>
      </c>
      <c r="F2579" s="2" t="s">
        <v>7</v>
      </c>
      <c r="G2579" s="4">
        <v>43735</v>
      </c>
      <c r="H2579" s="2">
        <v>312240</v>
      </c>
      <c r="I2579" s="2">
        <v>15427.172</v>
      </c>
    </row>
    <row r="2580" spans="1:9" x14ac:dyDescent="0.25">
      <c r="A2580" s="2" t="s">
        <v>3034</v>
      </c>
      <c r="B2580" s="2" t="s">
        <v>3028</v>
      </c>
      <c r="C2580" s="2" t="s">
        <v>3040</v>
      </c>
      <c r="D2580" s="2" t="s">
        <v>3041</v>
      </c>
      <c r="E2580" s="2" t="s">
        <v>26</v>
      </c>
      <c r="F2580" s="2" t="s">
        <v>7</v>
      </c>
      <c r="G2580" s="4">
        <v>43704</v>
      </c>
      <c r="H2580" s="2">
        <v>275000</v>
      </c>
      <c r="I2580" s="2">
        <v>26930.266599999999</v>
      </c>
    </row>
    <row r="2581" spans="1:9" x14ac:dyDescent="0.25">
      <c r="A2581" s="2" t="s">
        <v>4563</v>
      </c>
      <c r="B2581" s="2" t="s">
        <v>4561</v>
      </c>
      <c r="C2581" s="2" t="s">
        <v>4565</v>
      </c>
      <c r="D2581" s="2" t="s">
        <v>4566</v>
      </c>
      <c r="E2581" s="2" t="s">
        <v>26</v>
      </c>
      <c r="F2581" s="2" t="s">
        <v>7</v>
      </c>
      <c r="G2581" s="4">
        <v>43788</v>
      </c>
      <c r="H2581" s="2">
        <v>3015000</v>
      </c>
      <c r="I2581" s="2">
        <v>231968.231</v>
      </c>
    </row>
    <row r="2582" spans="1:9" x14ac:dyDescent="0.25">
      <c r="A2582" s="2" t="s">
        <v>7269</v>
      </c>
      <c r="B2582" s="2" t="s">
        <v>7268</v>
      </c>
      <c r="C2582" s="2" t="s">
        <v>7270</v>
      </c>
      <c r="D2582" s="2" t="s">
        <v>7271</v>
      </c>
      <c r="E2582" s="2" t="s">
        <v>26</v>
      </c>
      <c r="F2582" s="2" t="s">
        <v>7</v>
      </c>
      <c r="G2582" s="4">
        <v>43725</v>
      </c>
      <c r="H2582" s="2">
        <v>1900000</v>
      </c>
      <c r="I2582" s="2">
        <v>136379.9087</v>
      </c>
    </row>
    <row r="2583" spans="1:9" x14ac:dyDescent="0.25">
      <c r="A2583" s="2" t="s">
        <v>284</v>
      </c>
      <c r="B2583" s="2" t="s">
        <v>283</v>
      </c>
      <c r="C2583" s="2" t="s">
        <v>285</v>
      </c>
      <c r="D2583" s="2" t="s">
        <v>286</v>
      </c>
      <c r="E2583" s="2" t="s">
        <v>26</v>
      </c>
      <c r="F2583" s="2" t="s">
        <v>7</v>
      </c>
      <c r="G2583" s="4">
        <v>43797</v>
      </c>
      <c r="H2583" s="2">
        <v>968000</v>
      </c>
      <c r="I2583" s="2">
        <v>92607.346600000004</v>
      </c>
    </row>
    <row r="2584" spans="1:9" x14ac:dyDescent="0.25">
      <c r="A2584" s="2" t="s">
        <v>9026</v>
      </c>
      <c r="B2584" s="2" t="s">
        <v>9025</v>
      </c>
      <c r="C2584" s="2" t="s">
        <v>8987</v>
      </c>
      <c r="D2584" s="2" t="s">
        <v>8988</v>
      </c>
      <c r="E2584" s="2" t="s">
        <v>26</v>
      </c>
      <c r="F2584" s="2" t="s">
        <v>7</v>
      </c>
      <c r="G2584" s="4">
        <v>43774</v>
      </c>
      <c r="H2584" s="2">
        <v>391525.68</v>
      </c>
      <c r="I2584" s="2">
        <v>22810.671200000001</v>
      </c>
    </row>
    <row r="2585" spans="1:9" x14ac:dyDescent="0.25">
      <c r="A2585" s="2" t="s">
        <v>4564</v>
      </c>
      <c r="B2585" s="2" t="s">
        <v>4562</v>
      </c>
      <c r="C2585" s="2" t="s">
        <v>4543</v>
      </c>
      <c r="D2585" s="2" t="s">
        <v>4544</v>
      </c>
      <c r="E2585" s="2" t="s">
        <v>26</v>
      </c>
      <c r="F2585" s="2" t="s">
        <v>7</v>
      </c>
      <c r="G2585" s="4">
        <v>43803</v>
      </c>
      <c r="H2585" s="2">
        <v>980000</v>
      </c>
      <c r="I2585" s="2">
        <v>100626.1878</v>
      </c>
    </row>
    <row r="2586" spans="1:9" x14ac:dyDescent="0.25">
      <c r="A2586" s="2" t="s">
        <v>1515</v>
      </c>
      <c r="B2586" s="2" t="s">
        <v>1514</v>
      </c>
      <c r="C2586" s="2" t="s">
        <v>1506</v>
      </c>
      <c r="D2586" s="2" t="s">
        <v>1507</v>
      </c>
      <c r="E2586" s="2" t="s">
        <v>26</v>
      </c>
      <c r="F2586" s="2" t="s">
        <v>7</v>
      </c>
      <c r="G2586" s="4">
        <v>43804</v>
      </c>
      <c r="H2586" s="2">
        <v>1708980</v>
      </c>
      <c r="I2586" s="2">
        <v>124893.67359999999</v>
      </c>
    </row>
    <row r="2587" spans="1:9" x14ac:dyDescent="0.25">
      <c r="A2587" s="2" t="s">
        <v>11572</v>
      </c>
      <c r="B2587" s="2" t="s">
        <v>11571</v>
      </c>
      <c r="C2587" s="2" t="s">
        <v>11573</v>
      </c>
      <c r="D2587" s="2" t="s">
        <v>11574</v>
      </c>
      <c r="E2587" s="2" t="s">
        <v>26</v>
      </c>
      <c r="F2587" s="2" t="s">
        <v>7</v>
      </c>
      <c r="G2587" s="4">
        <v>43707</v>
      </c>
      <c r="H2587" s="2">
        <v>1754000</v>
      </c>
      <c r="I2587" s="2">
        <v>191329.70540000001</v>
      </c>
    </row>
    <row r="2588" spans="1:9" x14ac:dyDescent="0.25">
      <c r="A2588" s="2" t="s">
        <v>7913</v>
      </c>
      <c r="B2588" s="2" t="s">
        <v>7912</v>
      </c>
      <c r="C2588" s="2" t="s">
        <v>7914</v>
      </c>
      <c r="D2588" s="2" t="s">
        <v>7915</v>
      </c>
      <c r="E2588" s="2" t="s">
        <v>26</v>
      </c>
      <c r="F2588" s="2" t="s">
        <v>7</v>
      </c>
      <c r="G2588" s="4">
        <v>43713</v>
      </c>
      <c r="H2588" s="2">
        <v>2000000</v>
      </c>
      <c r="I2588" s="2">
        <v>189006.3897</v>
      </c>
    </row>
    <row r="2589" spans="1:9" x14ac:dyDescent="0.25">
      <c r="A2589" s="2" t="s">
        <v>9360</v>
      </c>
      <c r="B2589" s="2" t="s">
        <v>9359</v>
      </c>
      <c r="C2589" s="2" t="s">
        <v>7988</v>
      </c>
      <c r="D2589" s="2" t="s">
        <v>9361</v>
      </c>
      <c r="E2589" s="2" t="s">
        <v>26</v>
      </c>
      <c r="F2589" s="2" t="s">
        <v>7</v>
      </c>
      <c r="G2589" s="4">
        <v>43788</v>
      </c>
      <c r="H2589" s="2">
        <v>689000</v>
      </c>
      <c r="I2589" s="2">
        <v>40281.272700000001</v>
      </c>
    </row>
    <row r="2590" spans="1:9" x14ac:dyDescent="0.25">
      <c r="A2590" s="2" t="s">
        <v>4061</v>
      </c>
      <c r="B2590" s="2" t="s">
        <v>4059</v>
      </c>
      <c r="C2590" s="2" t="s">
        <v>3127</v>
      </c>
      <c r="D2590" s="2" t="s">
        <v>3128</v>
      </c>
      <c r="E2590" s="2" t="s">
        <v>26</v>
      </c>
      <c r="F2590" s="2" t="s">
        <v>7</v>
      </c>
      <c r="G2590" s="4">
        <v>43796</v>
      </c>
      <c r="H2590" s="2">
        <v>3726000</v>
      </c>
      <c r="I2590" s="2">
        <v>219954.28959999999</v>
      </c>
    </row>
    <row r="2591" spans="1:9" x14ac:dyDescent="0.25">
      <c r="A2591" s="2" t="s">
        <v>7179</v>
      </c>
      <c r="B2591" s="2" t="s">
        <v>7178</v>
      </c>
      <c r="C2591" s="2" t="s">
        <v>7180</v>
      </c>
      <c r="D2591" s="2" t="s">
        <v>7181</v>
      </c>
      <c r="E2591" s="2" t="s">
        <v>26</v>
      </c>
      <c r="F2591" s="2" t="s">
        <v>7</v>
      </c>
      <c r="G2591" s="4">
        <v>43788</v>
      </c>
      <c r="H2591" s="2">
        <v>2830000</v>
      </c>
      <c r="I2591" s="2">
        <v>210237.63630000001</v>
      </c>
    </row>
    <row r="2592" spans="1:9" x14ac:dyDescent="0.25">
      <c r="A2592" s="2" t="s">
        <v>1659</v>
      </c>
      <c r="B2592" s="2" t="s">
        <v>1657</v>
      </c>
      <c r="C2592" s="2" t="s">
        <v>1660</v>
      </c>
      <c r="D2592" s="2" t="s">
        <v>1661</v>
      </c>
      <c r="E2592" s="2" t="s">
        <v>26</v>
      </c>
      <c r="F2592" s="2" t="s">
        <v>7</v>
      </c>
      <c r="G2592" s="4">
        <v>43788</v>
      </c>
      <c r="H2592" s="2">
        <v>909150</v>
      </c>
      <c r="I2592" s="2">
        <v>75040.771200000003</v>
      </c>
    </row>
    <row r="2593" spans="1:9" x14ac:dyDescent="0.25">
      <c r="A2593" s="2" t="s">
        <v>2720</v>
      </c>
      <c r="B2593" s="2" t="s">
        <v>2718</v>
      </c>
      <c r="C2593" s="2" t="s">
        <v>2722</v>
      </c>
      <c r="D2593" s="2" t="s">
        <v>2723</v>
      </c>
      <c r="E2593" s="2" t="s">
        <v>26</v>
      </c>
      <c r="F2593" s="2" t="s">
        <v>591</v>
      </c>
      <c r="G2593" s="4">
        <v>43700</v>
      </c>
      <c r="H2593" s="2">
        <v>250000</v>
      </c>
    </row>
    <row r="2594" spans="1:9" x14ac:dyDescent="0.25">
      <c r="A2594" s="2" t="s">
        <v>6375</v>
      </c>
      <c r="B2594" s="2" t="s">
        <v>6374</v>
      </c>
      <c r="C2594" s="2" t="s">
        <v>6376</v>
      </c>
      <c r="D2594" s="2" t="s">
        <v>6377</v>
      </c>
      <c r="E2594" s="2" t="s">
        <v>26</v>
      </c>
      <c r="F2594" s="2" t="s">
        <v>7</v>
      </c>
      <c r="G2594" s="4">
        <v>43796</v>
      </c>
      <c r="H2594" s="2">
        <v>1225414</v>
      </c>
      <c r="I2594" s="2">
        <v>131686.69209999999</v>
      </c>
    </row>
    <row r="2595" spans="1:9" x14ac:dyDescent="0.25">
      <c r="A2595" s="2" t="s">
        <v>2721</v>
      </c>
      <c r="B2595" s="2" t="s">
        <v>2719</v>
      </c>
      <c r="C2595" s="2" t="s">
        <v>2724</v>
      </c>
      <c r="D2595" s="2" t="s">
        <v>2725</v>
      </c>
      <c r="E2595" s="2" t="s">
        <v>26</v>
      </c>
      <c r="F2595" s="2" t="s">
        <v>7</v>
      </c>
      <c r="G2595" s="4">
        <v>43733</v>
      </c>
      <c r="H2595" s="2">
        <v>689000</v>
      </c>
      <c r="I2595" s="2">
        <v>59997.4254</v>
      </c>
    </row>
    <row r="2596" spans="1:9" x14ac:dyDescent="0.25">
      <c r="A2596" s="2" t="s">
        <v>11074</v>
      </c>
      <c r="B2596" s="2" t="s">
        <v>11072</v>
      </c>
      <c r="C2596" s="2" t="s">
        <v>11031</v>
      </c>
      <c r="D2596" s="2" t="s">
        <v>11032</v>
      </c>
      <c r="E2596" s="2" t="s">
        <v>26</v>
      </c>
      <c r="F2596" s="2" t="s">
        <v>7</v>
      </c>
      <c r="G2596" s="4">
        <v>43803</v>
      </c>
      <c r="H2596" s="2">
        <v>305000</v>
      </c>
      <c r="I2596" s="2">
        <v>19499.062300000001</v>
      </c>
    </row>
    <row r="2597" spans="1:9" x14ac:dyDescent="0.25">
      <c r="A2597" s="2" t="s">
        <v>2398</v>
      </c>
      <c r="B2597" s="2" t="s">
        <v>2394</v>
      </c>
      <c r="C2597" s="2" t="s">
        <v>2402</v>
      </c>
      <c r="D2597" s="2" t="s">
        <v>2403</v>
      </c>
      <c r="E2597" s="2" t="s">
        <v>26</v>
      </c>
      <c r="F2597" s="2" t="s">
        <v>7</v>
      </c>
      <c r="G2597" s="4">
        <v>43741</v>
      </c>
      <c r="H2597" s="2">
        <v>2250000</v>
      </c>
      <c r="I2597" s="2">
        <v>145742.99600000001</v>
      </c>
    </row>
    <row r="2598" spans="1:9" x14ac:dyDescent="0.25">
      <c r="A2598" s="2" t="s">
        <v>7795</v>
      </c>
      <c r="B2598" s="2" t="s">
        <v>7792</v>
      </c>
      <c r="C2598" s="2" t="s">
        <v>7798</v>
      </c>
      <c r="D2598" s="2" t="s">
        <v>7799</v>
      </c>
      <c r="E2598" s="2" t="s">
        <v>26</v>
      </c>
      <c r="F2598" s="2" t="s">
        <v>7</v>
      </c>
      <c r="G2598" s="4">
        <v>43711</v>
      </c>
      <c r="H2598" s="2">
        <v>1997500</v>
      </c>
      <c r="I2598" s="2">
        <v>113043.7895</v>
      </c>
    </row>
    <row r="2599" spans="1:9" x14ac:dyDescent="0.25">
      <c r="A2599" s="2" t="s">
        <v>6797</v>
      </c>
      <c r="B2599" s="2" t="s">
        <v>6795</v>
      </c>
      <c r="C2599" s="2" t="s">
        <v>6800</v>
      </c>
      <c r="D2599" s="2" t="s">
        <v>6801</v>
      </c>
      <c r="E2599" s="2" t="s">
        <v>26</v>
      </c>
      <c r="F2599" s="2" t="s">
        <v>7</v>
      </c>
      <c r="G2599" s="4">
        <v>43788</v>
      </c>
      <c r="H2599" s="2">
        <v>828000</v>
      </c>
      <c r="I2599" s="2">
        <v>49917.3704</v>
      </c>
    </row>
    <row r="2600" spans="1:9" x14ac:dyDescent="0.25">
      <c r="A2600" s="2" t="s">
        <v>3035</v>
      </c>
      <c r="B2600" s="2" t="s">
        <v>3029</v>
      </c>
      <c r="C2600" s="2" t="s">
        <v>3040</v>
      </c>
      <c r="D2600" s="2" t="s">
        <v>3041</v>
      </c>
      <c r="E2600" s="2" t="s">
        <v>26</v>
      </c>
      <c r="F2600" s="2" t="s">
        <v>7</v>
      </c>
      <c r="G2600" s="4">
        <v>43704</v>
      </c>
      <c r="H2600" s="2">
        <v>275000</v>
      </c>
      <c r="I2600" s="2">
        <v>26931.373</v>
      </c>
    </row>
    <row r="2601" spans="1:9" x14ac:dyDescent="0.25">
      <c r="A2601" s="2" t="s">
        <v>9805</v>
      </c>
      <c r="B2601" s="2" t="s">
        <v>9804</v>
      </c>
      <c r="C2601" s="2" t="s">
        <v>9806</v>
      </c>
      <c r="D2601" s="2" t="s">
        <v>9807</v>
      </c>
      <c r="E2601" s="2" t="s">
        <v>26</v>
      </c>
      <c r="F2601" s="2" t="s">
        <v>7</v>
      </c>
      <c r="G2601" s="4">
        <v>43788</v>
      </c>
      <c r="H2601" s="2">
        <v>3070415.81</v>
      </c>
      <c r="I2601" s="2">
        <v>209782.6525</v>
      </c>
    </row>
    <row r="2602" spans="1:9" x14ac:dyDescent="0.25">
      <c r="A2602" s="2" t="s">
        <v>4779</v>
      </c>
      <c r="B2602" s="2" t="s">
        <v>4778</v>
      </c>
      <c r="C2602" s="2" t="s">
        <v>4780</v>
      </c>
      <c r="D2602" s="2" t="s">
        <v>4781</v>
      </c>
      <c r="E2602" s="2" t="s">
        <v>26</v>
      </c>
      <c r="F2602" s="2" t="s">
        <v>7</v>
      </c>
      <c r="G2602" s="4">
        <v>43700</v>
      </c>
      <c r="H2602" s="2">
        <v>584000</v>
      </c>
      <c r="I2602" s="2">
        <v>39926.276400000002</v>
      </c>
    </row>
    <row r="2603" spans="1:9" x14ac:dyDescent="0.25">
      <c r="A2603" s="2" t="s">
        <v>11143</v>
      </c>
      <c r="B2603" s="2" t="s">
        <v>11141</v>
      </c>
      <c r="C2603" s="2" t="s">
        <v>11145</v>
      </c>
      <c r="D2603" s="2" t="s">
        <v>11146</v>
      </c>
      <c r="E2603" s="2" t="s">
        <v>26</v>
      </c>
      <c r="F2603" s="2" t="s">
        <v>7</v>
      </c>
      <c r="G2603" s="4">
        <v>43789</v>
      </c>
      <c r="H2603" s="2">
        <v>1469300</v>
      </c>
      <c r="I2603" s="2">
        <v>71196.195900000006</v>
      </c>
    </row>
    <row r="2604" spans="1:9" x14ac:dyDescent="0.25">
      <c r="A2604" s="2" t="s">
        <v>2399</v>
      </c>
      <c r="B2604" s="2" t="s">
        <v>2395</v>
      </c>
      <c r="C2604" s="2" t="s">
        <v>2404</v>
      </c>
      <c r="D2604" s="2" t="s">
        <v>2405</v>
      </c>
      <c r="E2604" s="2" t="s">
        <v>26</v>
      </c>
      <c r="F2604" s="2" t="s">
        <v>7</v>
      </c>
      <c r="G2604" s="4">
        <v>43706</v>
      </c>
      <c r="H2604" s="2">
        <v>1877737</v>
      </c>
      <c r="I2604" s="2">
        <v>97034.382199999993</v>
      </c>
    </row>
    <row r="2605" spans="1:9" x14ac:dyDescent="0.25">
      <c r="A2605" s="2" t="s">
        <v>10356</v>
      </c>
      <c r="B2605" s="2" t="s">
        <v>10355</v>
      </c>
      <c r="C2605" s="2" t="s">
        <v>3638</v>
      </c>
      <c r="D2605" s="2" t="s">
        <v>10357</v>
      </c>
      <c r="E2605" s="2" t="s">
        <v>26</v>
      </c>
      <c r="F2605" s="2" t="s">
        <v>7</v>
      </c>
      <c r="G2605" s="4">
        <v>43797</v>
      </c>
      <c r="H2605" s="2">
        <v>2241000</v>
      </c>
      <c r="I2605" s="2">
        <v>180811.0191</v>
      </c>
    </row>
    <row r="2606" spans="1:9" x14ac:dyDescent="0.25">
      <c r="A2606" s="2" t="s">
        <v>2095</v>
      </c>
      <c r="B2606" s="2" t="s">
        <v>2092</v>
      </c>
      <c r="C2606" s="2" t="s">
        <v>2098</v>
      </c>
      <c r="D2606" s="2" t="s">
        <v>2099</v>
      </c>
      <c r="E2606" s="2" t="s">
        <v>26</v>
      </c>
      <c r="F2606" s="2" t="s">
        <v>7</v>
      </c>
      <c r="G2606" s="4">
        <v>43727</v>
      </c>
      <c r="H2606" s="2">
        <v>3000000</v>
      </c>
      <c r="I2606" s="2">
        <v>173527.9149</v>
      </c>
    </row>
    <row r="2607" spans="1:9" x14ac:dyDescent="0.25">
      <c r="A2607" s="2" t="s">
        <v>8518</v>
      </c>
      <c r="B2607" s="2" t="s">
        <v>8517</v>
      </c>
      <c r="C2607" s="2" t="s">
        <v>8519</v>
      </c>
      <c r="D2607" s="2" t="s">
        <v>8520</v>
      </c>
      <c r="E2607" s="2" t="s">
        <v>26</v>
      </c>
      <c r="F2607" s="2" t="s">
        <v>7</v>
      </c>
      <c r="G2607" s="4">
        <v>43782</v>
      </c>
      <c r="H2607" s="2">
        <v>1332000</v>
      </c>
      <c r="I2607" s="2">
        <v>91403.616299999994</v>
      </c>
    </row>
    <row r="2608" spans="1:9" x14ac:dyDescent="0.25">
      <c r="A2608" s="2" t="s">
        <v>6995</v>
      </c>
      <c r="B2608" s="2" t="s">
        <v>6994</v>
      </c>
      <c r="C2608" s="2" t="s">
        <v>6996</v>
      </c>
      <c r="D2608" s="2" t="s">
        <v>6997</v>
      </c>
      <c r="E2608" s="2" t="s">
        <v>26</v>
      </c>
      <c r="F2608" s="2" t="s">
        <v>7</v>
      </c>
      <c r="G2608" s="4">
        <v>43789</v>
      </c>
      <c r="H2608" s="2">
        <v>1000000</v>
      </c>
      <c r="I2608" s="2">
        <v>90551.7549</v>
      </c>
    </row>
    <row r="2609" spans="1:9" x14ac:dyDescent="0.25">
      <c r="A2609" s="2" t="s">
        <v>11323</v>
      </c>
      <c r="B2609" s="2" t="s">
        <v>11317</v>
      </c>
      <c r="C2609" s="2" t="s">
        <v>11331</v>
      </c>
      <c r="D2609" s="2" t="s">
        <v>11332</v>
      </c>
      <c r="E2609" s="2" t="s">
        <v>26</v>
      </c>
      <c r="F2609" s="2" t="s">
        <v>7</v>
      </c>
      <c r="G2609" s="4">
        <v>43752</v>
      </c>
      <c r="H2609" s="2">
        <v>586990</v>
      </c>
      <c r="I2609" s="2">
        <v>73070.995899999994</v>
      </c>
    </row>
    <row r="2610" spans="1:9" x14ac:dyDescent="0.25">
      <c r="A2610" s="2" t="s">
        <v>8144</v>
      </c>
      <c r="B2610" s="2" t="s">
        <v>8139</v>
      </c>
      <c r="C2610" s="2" t="s">
        <v>8150</v>
      </c>
      <c r="D2610" s="2" t="s">
        <v>8151</v>
      </c>
      <c r="E2610" s="2" t="s">
        <v>26</v>
      </c>
      <c r="F2610" s="2" t="s">
        <v>7</v>
      </c>
      <c r="G2610" s="4">
        <v>43733</v>
      </c>
      <c r="H2610" s="2">
        <v>1296000</v>
      </c>
      <c r="I2610" s="2">
        <v>194212.19190000001</v>
      </c>
    </row>
    <row r="2611" spans="1:9" x14ac:dyDescent="0.25">
      <c r="A2611" s="2" t="s">
        <v>5583</v>
      </c>
      <c r="B2611" s="2" t="s">
        <v>5582</v>
      </c>
      <c r="C2611" s="2" t="s">
        <v>5584</v>
      </c>
      <c r="D2611" s="2" t="s">
        <v>5585</v>
      </c>
      <c r="E2611" s="2" t="s">
        <v>26</v>
      </c>
      <c r="F2611" s="2" t="s">
        <v>7</v>
      </c>
      <c r="G2611" s="4">
        <v>43787</v>
      </c>
      <c r="H2611" s="2">
        <v>1199700</v>
      </c>
      <c r="I2611" s="2">
        <v>76661.030700000003</v>
      </c>
    </row>
    <row r="2612" spans="1:9" x14ac:dyDescent="0.25">
      <c r="A2612" s="2" t="s">
        <v>2400</v>
      </c>
      <c r="B2612" s="2" t="s">
        <v>2396</v>
      </c>
      <c r="C2612" s="2" t="s">
        <v>2268</v>
      </c>
      <c r="D2612" s="2" t="s">
        <v>2269</v>
      </c>
      <c r="E2612" s="2" t="s">
        <v>26</v>
      </c>
      <c r="F2612" s="2" t="s">
        <v>7</v>
      </c>
      <c r="G2612" s="4">
        <v>43797</v>
      </c>
      <c r="H2612" s="2">
        <v>1279300</v>
      </c>
      <c r="I2612" s="2">
        <v>190856.4602</v>
      </c>
    </row>
    <row r="2613" spans="1:9" x14ac:dyDescent="0.25">
      <c r="A2613" s="2" t="s">
        <v>206</v>
      </c>
      <c r="B2613" s="2" t="s">
        <v>205</v>
      </c>
      <c r="C2613" s="2" t="s">
        <v>207</v>
      </c>
      <c r="D2613" s="2" t="s">
        <v>208</v>
      </c>
      <c r="E2613" s="2" t="s">
        <v>26</v>
      </c>
      <c r="F2613" s="2" t="s">
        <v>7</v>
      </c>
      <c r="G2613" s="4">
        <v>43796</v>
      </c>
      <c r="H2613" s="2">
        <v>1400000</v>
      </c>
      <c r="I2613" s="2">
        <v>98361.625</v>
      </c>
    </row>
    <row r="2614" spans="1:9" x14ac:dyDescent="0.25">
      <c r="A2614" s="2" t="s">
        <v>8607</v>
      </c>
      <c r="B2614" s="2" t="s">
        <v>8605</v>
      </c>
      <c r="C2614" s="2" t="s">
        <v>8608</v>
      </c>
      <c r="D2614" s="2" t="s">
        <v>8609</v>
      </c>
      <c r="E2614" s="2" t="s">
        <v>26</v>
      </c>
      <c r="F2614" s="2" t="s">
        <v>7</v>
      </c>
      <c r="G2614" s="4">
        <v>43790</v>
      </c>
      <c r="H2614" s="2">
        <v>4652991</v>
      </c>
      <c r="I2614" s="2">
        <v>280259.23119999998</v>
      </c>
    </row>
    <row r="2615" spans="1:9" x14ac:dyDescent="0.25">
      <c r="A2615" s="2" t="s">
        <v>2401</v>
      </c>
      <c r="B2615" s="2" t="s">
        <v>2397</v>
      </c>
      <c r="C2615" s="2" t="s">
        <v>2406</v>
      </c>
      <c r="D2615" s="2" t="s">
        <v>2407</v>
      </c>
      <c r="E2615" s="2" t="s">
        <v>26</v>
      </c>
      <c r="F2615" s="2" t="s">
        <v>7</v>
      </c>
      <c r="G2615" s="4">
        <v>43711</v>
      </c>
      <c r="H2615" s="2">
        <v>8800000</v>
      </c>
      <c r="I2615" s="2">
        <v>529340.24419999996</v>
      </c>
    </row>
    <row r="2616" spans="1:9" x14ac:dyDescent="0.25">
      <c r="A2616" s="2" t="s">
        <v>9673</v>
      </c>
      <c r="B2616" s="2" t="s">
        <v>9671</v>
      </c>
      <c r="C2616" s="2" t="s">
        <v>9676</v>
      </c>
      <c r="D2616" s="2" t="s">
        <v>9677</v>
      </c>
      <c r="E2616" s="2" t="s">
        <v>26</v>
      </c>
      <c r="F2616" s="2" t="s">
        <v>7</v>
      </c>
      <c r="G2616" s="4">
        <v>43720</v>
      </c>
      <c r="H2616" s="2">
        <v>1050000</v>
      </c>
      <c r="I2616" s="2">
        <v>39485.518900000003</v>
      </c>
    </row>
    <row r="2617" spans="1:9" x14ac:dyDescent="0.25">
      <c r="A2617" s="2" t="s">
        <v>3934</v>
      </c>
      <c r="B2617" s="2" t="s">
        <v>3932</v>
      </c>
      <c r="C2617" s="2" t="s">
        <v>3936</v>
      </c>
      <c r="D2617" s="2" t="s">
        <v>3937</v>
      </c>
      <c r="E2617" s="2" t="s">
        <v>26</v>
      </c>
      <c r="F2617" s="2" t="s">
        <v>7</v>
      </c>
      <c r="G2617" s="4">
        <v>43789</v>
      </c>
      <c r="H2617" s="2">
        <v>1662260</v>
      </c>
      <c r="I2617" s="2">
        <v>193239.78539999999</v>
      </c>
    </row>
    <row r="2618" spans="1:9" x14ac:dyDescent="0.25">
      <c r="A2618" s="2" t="s">
        <v>5491</v>
      </c>
      <c r="B2618" s="2" t="s">
        <v>5489</v>
      </c>
      <c r="C2618" s="2" t="s">
        <v>5494</v>
      </c>
      <c r="D2618" s="2" t="s">
        <v>5495</v>
      </c>
      <c r="E2618" s="2" t="s">
        <v>26</v>
      </c>
      <c r="F2618" s="2" t="s">
        <v>7</v>
      </c>
      <c r="G2618" s="4">
        <v>43712</v>
      </c>
      <c r="H2618" s="2">
        <v>279000</v>
      </c>
      <c r="I2618" s="2">
        <v>16445.871899999998</v>
      </c>
    </row>
    <row r="2619" spans="1:9" x14ac:dyDescent="0.25">
      <c r="A2619" s="2" t="s">
        <v>220</v>
      </c>
      <c r="B2619" s="2" t="s">
        <v>219</v>
      </c>
      <c r="C2619" s="2" t="s">
        <v>221</v>
      </c>
      <c r="D2619" s="2" t="s">
        <v>222</v>
      </c>
      <c r="E2619" s="2" t="s">
        <v>26</v>
      </c>
      <c r="F2619" s="2" t="s">
        <v>7</v>
      </c>
      <c r="G2619" s="4">
        <v>43796</v>
      </c>
      <c r="H2619" s="2">
        <v>852300</v>
      </c>
      <c r="I2619" s="2">
        <v>105865.0977</v>
      </c>
    </row>
    <row r="2620" spans="1:9" x14ac:dyDescent="0.25">
      <c r="A2620" s="2" t="s">
        <v>7631</v>
      </c>
      <c r="B2620" s="2" t="s">
        <v>7628</v>
      </c>
      <c r="C2620" s="2" t="s">
        <v>7636</v>
      </c>
      <c r="D2620" s="2" t="s">
        <v>7637</v>
      </c>
      <c r="E2620" s="2" t="s">
        <v>26</v>
      </c>
      <c r="F2620" s="2" t="s">
        <v>7</v>
      </c>
      <c r="G2620" s="4">
        <v>43791</v>
      </c>
      <c r="H2620" s="2">
        <v>7850000</v>
      </c>
      <c r="I2620" s="2">
        <v>471418.1312</v>
      </c>
    </row>
    <row r="2621" spans="1:9" x14ac:dyDescent="0.25">
      <c r="A2621" s="2" t="s">
        <v>9032</v>
      </c>
      <c r="B2621" s="2" t="s">
        <v>9029</v>
      </c>
      <c r="C2621" s="2" t="s">
        <v>8971</v>
      </c>
      <c r="D2621" s="2" t="s">
        <v>8972</v>
      </c>
      <c r="E2621" s="2" t="s">
        <v>26</v>
      </c>
      <c r="F2621" s="2" t="s">
        <v>7</v>
      </c>
      <c r="G2621" s="4">
        <v>43704</v>
      </c>
      <c r="H2621" s="2">
        <v>3000000</v>
      </c>
      <c r="I2621" s="2">
        <v>183430.30319999999</v>
      </c>
    </row>
    <row r="2622" spans="1:9" x14ac:dyDescent="0.25">
      <c r="A2622" s="2" t="s">
        <v>3935</v>
      </c>
      <c r="B2622" s="2" t="s">
        <v>3933</v>
      </c>
      <c r="C2622" s="2" t="s">
        <v>3938</v>
      </c>
      <c r="D2622" s="2" t="s">
        <v>3939</v>
      </c>
      <c r="E2622" s="2" t="s">
        <v>26</v>
      </c>
      <c r="F2622" s="2" t="s">
        <v>7</v>
      </c>
      <c r="G2622" s="4">
        <v>43789</v>
      </c>
      <c r="H2622" s="2">
        <v>598000</v>
      </c>
      <c r="I2622" s="2">
        <v>30595.445599999999</v>
      </c>
    </row>
    <row r="2623" spans="1:9" x14ac:dyDescent="0.25">
      <c r="A2623" s="2" t="s">
        <v>6702</v>
      </c>
      <c r="B2623" s="2" t="s">
        <v>6700</v>
      </c>
      <c r="C2623" s="2" t="s">
        <v>6672</v>
      </c>
      <c r="D2623" s="2" t="s">
        <v>6673</v>
      </c>
      <c r="E2623" s="2" t="s">
        <v>26</v>
      </c>
      <c r="F2623" s="2" t="s">
        <v>7</v>
      </c>
      <c r="G2623" s="4">
        <v>43801</v>
      </c>
      <c r="H2623" s="2">
        <v>1338900</v>
      </c>
      <c r="I2623" s="2">
        <v>88969.867199999993</v>
      </c>
    </row>
    <row r="2624" spans="1:9" x14ac:dyDescent="0.25">
      <c r="A2624" s="2" t="s">
        <v>9608</v>
      </c>
      <c r="B2624" s="2" t="s">
        <v>9606</v>
      </c>
      <c r="C2624" s="2" t="s">
        <v>9530</v>
      </c>
      <c r="D2624" s="2" t="s">
        <v>9531</v>
      </c>
      <c r="E2624" s="2" t="s">
        <v>26</v>
      </c>
      <c r="F2624" s="2" t="s">
        <v>7</v>
      </c>
      <c r="G2624" s="4">
        <v>43733</v>
      </c>
      <c r="H2624" s="2">
        <v>1000000</v>
      </c>
      <c r="I2624" s="2">
        <v>61879.4496</v>
      </c>
    </row>
    <row r="2625" spans="1:9" x14ac:dyDescent="0.25">
      <c r="A2625" s="2" t="s">
        <v>8325</v>
      </c>
      <c r="B2625" s="2" t="s">
        <v>8324</v>
      </c>
      <c r="C2625" s="2" t="s">
        <v>8306</v>
      </c>
      <c r="D2625" s="2" t="s">
        <v>8307</v>
      </c>
      <c r="E2625" s="2" t="s">
        <v>26</v>
      </c>
      <c r="F2625" s="2" t="s">
        <v>7</v>
      </c>
      <c r="G2625" s="4">
        <v>43789</v>
      </c>
      <c r="H2625" s="2">
        <v>396060</v>
      </c>
      <c r="I2625" s="2">
        <v>27498.080000000002</v>
      </c>
    </row>
    <row r="2626" spans="1:9" x14ac:dyDescent="0.25">
      <c r="A2626" s="2" t="s">
        <v>908</v>
      </c>
      <c r="B2626" s="2" t="s">
        <v>907</v>
      </c>
      <c r="C2626" s="2" t="s">
        <v>909</v>
      </c>
      <c r="D2626" s="2" t="s">
        <v>910</v>
      </c>
      <c r="E2626" s="2" t="s">
        <v>26</v>
      </c>
      <c r="F2626" s="2" t="s">
        <v>7</v>
      </c>
      <c r="G2626" s="4">
        <v>43797</v>
      </c>
      <c r="H2626" s="2">
        <v>1625000</v>
      </c>
      <c r="I2626" s="2">
        <v>95612.905499999993</v>
      </c>
    </row>
    <row r="2627" spans="1:9" x14ac:dyDescent="0.25">
      <c r="A2627" s="2" t="s">
        <v>6097</v>
      </c>
      <c r="B2627" s="2" t="s">
        <v>6093</v>
      </c>
      <c r="C2627" s="2" t="s">
        <v>6102</v>
      </c>
      <c r="D2627" s="2" t="s">
        <v>6103</v>
      </c>
      <c r="E2627" s="2" t="s">
        <v>26</v>
      </c>
      <c r="F2627" s="2" t="s">
        <v>7</v>
      </c>
      <c r="G2627" s="4">
        <v>43796</v>
      </c>
      <c r="H2627" s="2">
        <v>1498640</v>
      </c>
      <c r="I2627" s="2">
        <v>89373.532099999997</v>
      </c>
    </row>
    <row r="2628" spans="1:9" x14ac:dyDescent="0.25">
      <c r="A2628" s="2" t="s">
        <v>8143</v>
      </c>
      <c r="B2628" s="2" t="s">
        <v>8138</v>
      </c>
      <c r="C2628" s="2" t="s">
        <v>8148</v>
      </c>
      <c r="D2628" s="2" t="s">
        <v>8149</v>
      </c>
      <c r="E2628" s="2" t="s">
        <v>26</v>
      </c>
      <c r="F2628" s="2" t="s">
        <v>7</v>
      </c>
      <c r="G2628" s="4">
        <v>43741</v>
      </c>
      <c r="H2628" s="2">
        <v>643745.80000000005</v>
      </c>
      <c r="I2628" s="2">
        <v>58371.985699999997</v>
      </c>
    </row>
    <row r="2629" spans="1:9" x14ac:dyDescent="0.25">
      <c r="A2629" s="2" t="s">
        <v>9363</v>
      </c>
      <c r="B2629" s="2" t="s">
        <v>9362</v>
      </c>
      <c r="C2629" s="2" t="s">
        <v>7988</v>
      </c>
      <c r="D2629" s="2" t="s">
        <v>9361</v>
      </c>
      <c r="E2629" s="2" t="s">
        <v>26</v>
      </c>
      <c r="F2629" s="2" t="s">
        <v>7</v>
      </c>
      <c r="G2629" s="4">
        <v>43788</v>
      </c>
      <c r="H2629" s="2">
        <v>360000</v>
      </c>
      <c r="I2629" s="2">
        <v>21661.299599999998</v>
      </c>
    </row>
    <row r="2630" spans="1:9" x14ac:dyDescent="0.25">
      <c r="A2630" s="2" t="s">
        <v>2610</v>
      </c>
      <c r="B2630" s="2" t="s">
        <v>2607</v>
      </c>
      <c r="C2630" s="2" t="s">
        <v>2612</v>
      </c>
      <c r="D2630" s="2" t="s">
        <v>2613</v>
      </c>
      <c r="E2630" s="2" t="s">
        <v>26</v>
      </c>
      <c r="F2630" s="2" t="s">
        <v>7</v>
      </c>
      <c r="G2630" s="4">
        <v>43746</v>
      </c>
      <c r="H2630" s="2">
        <v>3142347</v>
      </c>
      <c r="I2630" s="2">
        <v>265423.179</v>
      </c>
    </row>
    <row r="2631" spans="1:9" x14ac:dyDescent="0.25">
      <c r="A2631" s="2" t="s">
        <v>10113</v>
      </c>
      <c r="B2631" s="2" t="s">
        <v>10112</v>
      </c>
      <c r="C2631" s="2" t="s">
        <v>10114</v>
      </c>
      <c r="D2631" s="2" t="s">
        <v>10115</v>
      </c>
      <c r="E2631" s="2" t="s">
        <v>26</v>
      </c>
      <c r="F2631" s="2" t="s">
        <v>7</v>
      </c>
      <c r="G2631" s="4">
        <v>43789</v>
      </c>
      <c r="H2631" s="2">
        <v>440000</v>
      </c>
      <c r="I2631" s="2">
        <v>16717.862099999998</v>
      </c>
    </row>
    <row r="2632" spans="1:9" x14ac:dyDescent="0.25">
      <c r="A2632" s="2" t="s">
        <v>6470</v>
      </c>
      <c r="B2632" s="2" t="s">
        <v>6466</v>
      </c>
      <c r="C2632" s="2" t="s">
        <v>6474</v>
      </c>
      <c r="D2632" s="2" t="s">
        <v>6475</v>
      </c>
      <c r="E2632" s="2" t="s">
        <v>26</v>
      </c>
      <c r="F2632" s="2" t="s">
        <v>7</v>
      </c>
      <c r="G2632" s="4">
        <v>43788</v>
      </c>
      <c r="H2632" s="2">
        <v>1180840</v>
      </c>
      <c r="I2632" s="2">
        <v>73206.406199999998</v>
      </c>
    </row>
    <row r="2633" spans="1:9" x14ac:dyDescent="0.25">
      <c r="A2633" s="2" t="s">
        <v>10844</v>
      </c>
      <c r="B2633" s="2" t="s">
        <v>10841</v>
      </c>
      <c r="C2633" s="2" t="s">
        <v>10847</v>
      </c>
      <c r="D2633" s="2" t="s">
        <v>10848</v>
      </c>
      <c r="E2633" s="2" t="s">
        <v>26</v>
      </c>
      <c r="F2633" s="2" t="s">
        <v>7</v>
      </c>
      <c r="G2633" s="4">
        <v>43752</v>
      </c>
      <c r="H2633" s="2">
        <v>2691000</v>
      </c>
      <c r="I2633" s="2">
        <v>156348.58799999999</v>
      </c>
    </row>
    <row r="2634" spans="1:9" x14ac:dyDescent="0.25">
      <c r="A2634" s="2" t="s">
        <v>1050</v>
      </c>
      <c r="B2634" s="2" t="s">
        <v>1049</v>
      </c>
      <c r="C2634" s="2" t="s">
        <v>1047</v>
      </c>
      <c r="D2634" s="2" t="s">
        <v>1048</v>
      </c>
      <c r="E2634" s="2" t="s">
        <v>26</v>
      </c>
      <c r="F2634" s="2" t="s">
        <v>7</v>
      </c>
      <c r="G2634" s="4">
        <v>43741</v>
      </c>
      <c r="H2634" s="2">
        <v>1565048</v>
      </c>
      <c r="I2634" s="2">
        <v>97004.545599999998</v>
      </c>
    </row>
    <row r="2635" spans="1:9" x14ac:dyDescent="0.25">
      <c r="A2635" s="2" t="s">
        <v>9256</v>
      </c>
      <c r="B2635" s="2" t="s">
        <v>9254</v>
      </c>
      <c r="C2635" s="2" t="s">
        <v>9259</v>
      </c>
      <c r="D2635" s="2" t="s">
        <v>9260</v>
      </c>
      <c r="E2635" s="2" t="s">
        <v>26</v>
      </c>
      <c r="F2635" s="2" t="s">
        <v>7</v>
      </c>
      <c r="G2635" s="4">
        <v>43712</v>
      </c>
      <c r="H2635" s="2">
        <v>1064400</v>
      </c>
      <c r="I2635" s="2">
        <v>93790.3318</v>
      </c>
    </row>
    <row r="2636" spans="1:9" x14ac:dyDescent="0.25">
      <c r="A2636" s="2" t="s">
        <v>6703</v>
      </c>
      <c r="B2636" s="2" t="s">
        <v>6701</v>
      </c>
      <c r="C2636" s="2" t="s">
        <v>6704</v>
      </c>
      <c r="D2636" s="2" t="s">
        <v>6705</v>
      </c>
      <c r="E2636" s="2" t="s">
        <v>26</v>
      </c>
      <c r="F2636" s="2" t="s">
        <v>7</v>
      </c>
      <c r="G2636" s="4">
        <v>43788</v>
      </c>
      <c r="H2636" s="2">
        <v>3000000</v>
      </c>
      <c r="I2636" s="2">
        <v>244726.3119</v>
      </c>
    </row>
    <row r="2637" spans="1:9" x14ac:dyDescent="0.25">
      <c r="A2637" s="2" t="s">
        <v>10360</v>
      </c>
      <c r="B2637" s="2" t="s">
        <v>10358</v>
      </c>
      <c r="C2637" s="2" t="s">
        <v>10362</v>
      </c>
      <c r="D2637" s="2" t="s">
        <v>10363</v>
      </c>
      <c r="E2637" s="2" t="s">
        <v>26</v>
      </c>
      <c r="F2637" s="2" t="s">
        <v>7</v>
      </c>
      <c r="G2637" s="4">
        <v>43791</v>
      </c>
      <c r="H2637" s="2">
        <v>600000</v>
      </c>
      <c r="I2637" s="2">
        <v>27817.678199999998</v>
      </c>
    </row>
    <row r="2638" spans="1:9" x14ac:dyDescent="0.25">
      <c r="A2638" s="2" t="s">
        <v>8606</v>
      </c>
      <c r="B2638" s="2" t="s">
        <v>8604</v>
      </c>
      <c r="C2638" s="2" t="s">
        <v>8575</v>
      </c>
      <c r="D2638" s="2" t="s">
        <v>8576</v>
      </c>
      <c r="E2638" s="2" t="s">
        <v>26</v>
      </c>
      <c r="F2638" s="2" t="s">
        <v>7</v>
      </c>
      <c r="G2638" s="4">
        <v>43788</v>
      </c>
      <c r="H2638" s="2">
        <v>1500000</v>
      </c>
      <c r="I2638" s="2">
        <v>142947.3579</v>
      </c>
    </row>
    <row r="2639" spans="1:9" x14ac:dyDescent="0.25">
      <c r="A2639" s="2" t="s">
        <v>11073</v>
      </c>
      <c r="B2639" s="2" t="s">
        <v>11071</v>
      </c>
      <c r="C2639" s="2" t="s">
        <v>11007</v>
      </c>
      <c r="D2639" s="2" t="s">
        <v>11008</v>
      </c>
      <c r="E2639" s="2" t="s">
        <v>26</v>
      </c>
      <c r="F2639" s="2" t="s">
        <v>7</v>
      </c>
      <c r="G2639" s="4">
        <v>43803</v>
      </c>
      <c r="H2639" s="2">
        <v>288900</v>
      </c>
      <c r="I2639" s="2">
        <v>19513.380399999998</v>
      </c>
    </row>
    <row r="2640" spans="1:9" x14ac:dyDescent="0.25">
      <c r="A2640" s="2" t="s">
        <v>10244</v>
      </c>
      <c r="B2640" s="2" t="s">
        <v>10240</v>
      </c>
      <c r="C2640" s="2" t="s">
        <v>10251</v>
      </c>
      <c r="D2640" s="2" t="s">
        <v>10252</v>
      </c>
      <c r="E2640" s="2" t="s">
        <v>26</v>
      </c>
      <c r="F2640" s="2" t="s">
        <v>7</v>
      </c>
      <c r="G2640" s="4">
        <v>43789</v>
      </c>
      <c r="H2640" s="2">
        <v>1550000</v>
      </c>
      <c r="I2640" s="2">
        <v>60298.199699999997</v>
      </c>
    </row>
    <row r="2641" spans="1:9" x14ac:dyDescent="0.25">
      <c r="A2641" s="2" t="s">
        <v>9609</v>
      </c>
      <c r="B2641" s="2" t="s">
        <v>9607</v>
      </c>
      <c r="C2641" s="2" t="s">
        <v>9610</v>
      </c>
      <c r="D2641" s="2" t="s">
        <v>9611</v>
      </c>
      <c r="E2641" s="2" t="s">
        <v>26</v>
      </c>
      <c r="F2641" s="2" t="s">
        <v>7</v>
      </c>
      <c r="G2641" s="4">
        <v>43789</v>
      </c>
      <c r="H2641" s="2">
        <v>2308840</v>
      </c>
      <c r="I2641" s="2">
        <v>127145.3052</v>
      </c>
    </row>
    <row r="2642" spans="1:9" x14ac:dyDescent="0.25">
      <c r="A2642" s="2" t="s">
        <v>7345</v>
      </c>
      <c r="B2642" s="2" t="s">
        <v>7343</v>
      </c>
      <c r="C2642" s="2" t="s">
        <v>7348</v>
      </c>
      <c r="D2642" s="2" t="s">
        <v>7349</v>
      </c>
      <c r="E2642" s="2" t="s">
        <v>26</v>
      </c>
      <c r="F2642" s="2" t="s">
        <v>7</v>
      </c>
      <c r="G2642" s="4">
        <v>43741</v>
      </c>
      <c r="H2642" s="2">
        <v>7232394</v>
      </c>
      <c r="I2642" s="2">
        <v>765692.84909999999</v>
      </c>
    </row>
    <row r="2643" spans="1:9" x14ac:dyDescent="0.25">
      <c r="A2643" s="2" t="s">
        <v>2324</v>
      </c>
      <c r="B2643" s="2" t="s">
        <v>2321</v>
      </c>
      <c r="C2643" s="2" t="s">
        <v>2328</v>
      </c>
      <c r="D2643" s="2" t="s">
        <v>2329</v>
      </c>
      <c r="E2643" s="2" t="s">
        <v>26</v>
      </c>
      <c r="F2643" s="2" t="s">
        <v>7</v>
      </c>
      <c r="G2643" s="4">
        <v>43726</v>
      </c>
      <c r="H2643" s="2">
        <v>7125000</v>
      </c>
      <c r="I2643" s="2">
        <v>676248.46089999995</v>
      </c>
    </row>
    <row r="2644" spans="1:9" x14ac:dyDescent="0.25">
      <c r="A2644" s="2" t="s">
        <v>5762</v>
      </c>
      <c r="B2644" s="2" t="s">
        <v>5760</v>
      </c>
      <c r="C2644" s="2" t="s">
        <v>5764</v>
      </c>
      <c r="D2644" s="2" t="s">
        <v>5765</v>
      </c>
      <c r="E2644" s="2" t="s">
        <v>26</v>
      </c>
      <c r="F2644" s="2" t="s">
        <v>7</v>
      </c>
      <c r="G2644" s="4">
        <v>43803</v>
      </c>
      <c r="H2644" s="2">
        <v>1509000</v>
      </c>
      <c r="I2644" s="2">
        <v>40895.672500000001</v>
      </c>
    </row>
    <row r="2645" spans="1:9" x14ac:dyDescent="0.25">
      <c r="A2645" s="2" t="s">
        <v>9031</v>
      </c>
      <c r="B2645" s="2" t="s">
        <v>9028</v>
      </c>
      <c r="C2645" s="2" t="s">
        <v>9035</v>
      </c>
      <c r="D2645" s="2" t="s">
        <v>9036</v>
      </c>
      <c r="E2645" s="2" t="s">
        <v>26</v>
      </c>
      <c r="F2645" s="2" t="s">
        <v>7</v>
      </c>
      <c r="G2645" s="4">
        <v>43789</v>
      </c>
      <c r="H2645" s="2">
        <v>1100000</v>
      </c>
      <c r="I2645" s="2">
        <v>67376.885699999999</v>
      </c>
    </row>
    <row r="2646" spans="1:9" x14ac:dyDescent="0.25">
      <c r="A2646" s="2" t="s">
        <v>3694</v>
      </c>
      <c r="B2646" s="2" t="s">
        <v>3690</v>
      </c>
      <c r="C2646" s="2" t="s">
        <v>3700</v>
      </c>
      <c r="D2646" s="2" t="s">
        <v>3701</v>
      </c>
      <c r="E2646" s="2" t="s">
        <v>26</v>
      </c>
      <c r="F2646" s="2" t="s">
        <v>7</v>
      </c>
      <c r="G2646" s="4">
        <v>43788</v>
      </c>
      <c r="H2646" s="2">
        <v>1490592</v>
      </c>
      <c r="I2646" s="2">
        <v>96271.1345</v>
      </c>
    </row>
    <row r="2647" spans="1:9" x14ac:dyDescent="0.25">
      <c r="A2647" s="2" t="s">
        <v>6911</v>
      </c>
      <c r="B2647" s="2" t="s">
        <v>6910</v>
      </c>
      <c r="C2647" s="2" t="s">
        <v>6912</v>
      </c>
      <c r="D2647" s="2" t="s">
        <v>6913</v>
      </c>
      <c r="E2647" s="2" t="s">
        <v>26</v>
      </c>
      <c r="F2647" s="2" t="s">
        <v>7</v>
      </c>
      <c r="G2647" s="4">
        <v>43746</v>
      </c>
      <c r="H2647" s="2">
        <v>790381.8</v>
      </c>
      <c r="I2647" s="2">
        <v>59520.023200000003</v>
      </c>
    </row>
    <row r="2648" spans="1:9" x14ac:dyDescent="0.25">
      <c r="A2648" s="2" t="s">
        <v>10513</v>
      </c>
      <c r="B2648" s="2" t="s">
        <v>10512</v>
      </c>
      <c r="C2648" s="2" t="s">
        <v>10514</v>
      </c>
      <c r="D2648" s="2" t="s">
        <v>10515</v>
      </c>
      <c r="E2648" s="2" t="s">
        <v>26</v>
      </c>
      <c r="F2648" s="2" t="s">
        <v>7</v>
      </c>
      <c r="G2648" s="4">
        <v>43789</v>
      </c>
      <c r="H2648" s="2">
        <v>950000</v>
      </c>
      <c r="I2648" s="2">
        <v>55376.164499999999</v>
      </c>
    </row>
    <row r="2649" spans="1:9" x14ac:dyDescent="0.25">
      <c r="A2649" s="2" t="s">
        <v>3350</v>
      </c>
      <c r="B2649" s="2" t="s">
        <v>3347</v>
      </c>
      <c r="C2649" s="2" t="s">
        <v>3353</v>
      </c>
      <c r="D2649" s="2" t="s">
        <v>3354</v>
      </c>
      <c r="E2649" s="2" t="s">
        <v>26</v>
      </c>
      <c r="F2649" s="2" t="s">
        <v>7</v>
      </c>
      <c r="G2649" s="4">
        <v>43725</v>
      </c>
      <c r="H2649" s="2">
        <v>1320000</v>
      </c>
      <c r="I2649" s="2">
        <v>78883.106199999995</v>
      </c>
    </row>
    <row r="2650" spans="1:9" x14ac:dyDescent="0.25">
      <c r="A2650" s="2" t="s">
        <v>1812</v>
      </c>
      <c r="B2650" s="2" t="s">
        <v>1809</v>
      </c>
      <c r="C2650" s="2" t="s">
        <v>1816</v>
      </c>
      <c r="D2650" s="2" t="s">
        <v>1817</v>
      </c>
      <c r="E2650" s="2" t="s">
        <v>26</v>
      </c>
      <c r="F2650" s="2" t="s">
        <v>7</v>
      </c>
      <c r="G2650" s="4">
        <v>43789</v>
      </c>
      <c r="H2650" s="2">
        <v>450000</v>
      </c>
      <c r="I2650" s="2">
        <v>51118.532700000003</v>
      </c>
    </row>
    <row r="2651" spans="1:9" x14ac:dyDescent="0.25">
      <c r="A2651" s="2" t="s">
        <v>2101</v>
      </c>
      <c r="B2651" s="2" t="s">
        <v>2100</v>
      </c>
      <c r="C2651" s="2" t="s">
        <v>2102</v>
      </c>
      <c r="D2651" s="2" t="s">
        <v>2103</v>
      </c>
      <c r="E2651" s="2" t="s">
        <v>26</v>
      </c>
      <c r="F2651" s="2" t="s">
        <v>7</v>
      </c>
      <c r="G2651" s="4">
        <v>43741</v>
      </c>
      <c r="H2651" s="2">
        <v>3999000</v>
      </c>
      <c r="I2651" s="2">
        <v>252645.2506</v>
      </c>
    </row>
    <row r="2652" spans="1:9" x14ac:dyDescent="0.25">
      <c r="A2652" s="2" t="s">
        <v>11322</v>
      </c>
      <c r="B2652" s="2" t="s">
        <v>11316</v>
      </c>
      <c r="C2652" s="2" t="s">
        <v>11329</v>
      </c>
      <c r="D2652" s="2" t="s">
        <v>11330</v>
      </c>
      <c r="E2652" s="2" t="s">
        <v>26</v>
      </c>
      <c r="F2652" s="2" t="s">
        <v>7</v>
      </c>
      <c r="G2652" s="4">
        <v>43719</v>
      </c>
      <c r="H2652" s="2">
        <v>1728000</v>
      </c>
      <c r="I2652" s="2">
        <v>124584.181</v>
      </c>
    </row>
    <row r="2653" spans="1:9" x14ac:dyDescent="0.25">
      <c r="A2653" s="2" t="s">
        <v>1813</v>
      </c>
      <c r="B2653" s="2" t="s">
        <v>1810</v>
      </c>
      <c r="C2653" s="2" t="s">
        <v>1818</v>
      </c>
      <c r="D2653" s="2" t="s">
        <v>1819</v>
      </c>
      <c r="E2653" s="2" t="s">
        <v>26</v>
      </c>
      <c r="F2653" s="2" t="s">
        <v>7</v>
      </c>
      <c r="G2653" s="4">
        <v>43803</v>
      </c>
      <c r="H2653" s="2">
        <v>552000</v>
      </c>
      <c r="I2653" s="2">
        <v>33566.148699999998</v>
      </c>
    </row>
    <row r="2654" spans="1:9" x14ac:dyDescent="0.25">
      <c r="A2654" s="2" t="s">
        <v>1505</v>
      </c>
      <c r="B2654" s="2" t="s">
        <v>1504</v>
      </c>
      <c r="C2654" s="2" t="s">
        <v>1506</v>
      </c>
      <c r="D2654" s="2" t="s">
        <v>1507</v>
      </c>
      <c r="E2654" s="2" t="s">
        <v>26</v>
      </c>
      <c r="F2654" s="2" t="s">
        <v>7</v>
      </c>
      <c r="G2654" s="4">
        <v>43804</v>
      </c>
      <c r="H2654" s="2">
        <v>341575</v>
      </c>
      <c r="I2654" s="2">
        <v>40034.418899999997</v>
      </c>
    </row>
    <row r="2655" spans="1:9" x14ac:dyDescent="0.25">
      <c r="A2655" s="2" t="s">
        <v>11321</v>
      </c>
      <c r="B2655" s="2" t="s">
        <v>11315</v>
      </c>
      <c r="C2655" s="2" t="s">
        <v>11329</v>
      </c>
      <c r="D2655" s="2" t="s">
        <v>11330</v>
      </c>
      <c r="E2655" s="2" t="s">
        <v>26</v>
      </c>
      <c r="F2655" s="2" t="s">
        <v>7</v>
      </c>
      <c r="G2655" s="4">
        <v>43719</v>
      </c>
      <c r="H2655" s="2">
        <v>360000</v>
      </c>
      <c r="I2655" s="2">
        <v>17529.076700000001</v>
      </c>
    </row>
    <row r="2656" spans="1:9" x14ac:dyDescent="0.25">
      <c r="A2656" s="2" t="s">
        <v>1513</v>
      </c>
      <c r="B2656" s="2" t="s">
        <v>1510</v>
      </c>
      <c r="C2656" s="2" t="s">
        <v>1506</v>
      </c>
      <c r="D2656" s="2" t="s">
        <v>1507</v>
      </c>
      <c r="E2656" s="2" t="s">
        <v>26</v>
      </c>
      <c r="F2656" s="2" t="s">
        <v>7</v>
      </c>
      <c r="G2656" s="4">
        <v>43804</v>
      </c>
      <c r="H2656" s="2">
        <v>579898</v>
      </c>
      <c r="I2656" s="2">
        <v>55048.035100000001</v>
      </c>
    </row>
    <row r="2657" spans="1:9" x14ac:dyDescent="0.25">
      <c r="A2657" s="2" t="s">
        <v>6098</v>
      </c>
      <c r="B2657" s="2" t="s">
        <v>6094</v>
      </c>
      <c r="C2657" s="2" t="s">
        <v>6104</v>
      </c>
      <c r="D2657" s="2" t="s">
        <v>6105</v>
      </c>
      <c r="E2657" s="2" t="s">
        <v>26</v>
      </c>
      <c r="F2657" s="2" t="s">
        <v>7</v>
      </c>
      <c r="G2657" s="4">
        <v>43788</v>
      </c>
      <c r="H2657" s="2">
        <v>3534375</v>
      </c>
      <c r="I2657" s="2">
        <v>204150.3633</v>
      </c>
    </row>
    <row r="2658" spans="1:9" x14ac:dyDescent="0.25">
      <c r="A2658" s="2" t="s">
        <v>5587</v>
      </c>
      <c r="B2658" s="2" t="s">
        <v>5586</v>
      </c>
      <c r="C2658" s="2" t="s">
        <v>5588</v>
      </c>
      <c r="D2658" s="2" t="s">
        <v>5589</v>
      </c>
      <c r="E2658" s="2" t="s">
        <v>26</v>
      </c>
      <c r="F2658" s="2" t="s">
        <v>7</v>
      </c>
      <c r="G2658" s="4">
        <v>43734</v>
      </c>
      <c r="H2658" s="2">
        <v>984000</v>
      </c>
      <c r="I2658" s="2">
        <v>58800.519</v>
      </c>
    </row>
    <row r="2659" spans="1:9" x14ac:dyDescent="0.25">
      <c r="A2659" s="2" t="s">
        <v>1512</v>
      </c>
      <c r="B2659" s="2" t="s">
        <v>1509</v>
      </c>
      <c r="C2659" s="2" t="s">
        <v>1506</v>
      </c>
      <c r="D2659" s="2" t="s">
        <v>1507</v>
      </c>
      <c r="E2659" s="2" t="s">
        <v>26</v>
      </c>
      <c r="F2659" s="2" t="s">
        <v>7</v>
      </c>
      <c r="G2659" s="4">
        <v>43804</v>
      </c>
      <c r="H2659" s="2">
        <v>238217</v>
      </c>
      <c r="I2659" s="2">
        <v>22613.262900000002</v>
      </c>
    </row>
    <row r="2660" spans="1:9" x14ac:dyDescent="0.25">
      <c r="A2660" s="2" t="s">
        <v>2609</v>
      </c>
      <c r="B2660" s="2" t="s">
        <v>2606</v>
      </c>
      <c r="C2660" s="2" t="s">
        <v>2612</v>
      </c>
      <c r="D2660" s="2" t="s">
        <v>2613</v>
      </c>
      <c r="E2660" s="2" t="s">
        <v>26</v>
      </c>
      <c r="F2660" s="2" t="s">
        <v>7</v>
      </c>
      <c r="G2660" s="4">
        <v>43746</v>
      </c>
      <c r="H2660" s="2">
        <v>1930000</v>
      </c>
      <c r="I2660" s="2">
        <v>164932.25469999999</v>
      </c>
    </row>
    <row r="2661" spans="1:9" x14ac:dyDescent="0.25">
      <c r="A2661" s="2" t="s">
        <v>1511</v>
      </c>
      <c r="B2661" s="2" t="s">
        <v>1508</v>
      </c>
      <c r="C2661" s="2" t="s">
        <v>1506</v>
      </c>
      <c r="D2661" s="2" t="s">
        <v>1507</v>
      </c>
      <c r="E2661" s="2" t="s">
        <v>26</v>
      </c>
      <c r="F2661" s="2" t="s">
        <v>7</v>
      </c>
      <c r="G2661" s="4">
        <v>43804</v>
      </c>
      <c r="H2661" s="2">
        <v>490385</v>
      </c>
      <c r="I2661" s="2">
        <v>46550.872000000003</v>
      </c>
    </row>
    <row r="2662" spans="1:9" x14ac:dyDescent="0.25">
      <c r="A2662" s="2" t="s">
        <v>11660</v>
      </c>
      <c r="B2662" s="2" t="s">
        <v>11659</v>
      </c>
      <c r="C2662" s="2" t="s">
        <v>11661</v>
      </c>
      <c r="D2662" s="2" t="s">
        <v>11662</v>
      </c>
      <c r="E2662" s="2" t="s">
        <v>26</v>
      </c>
      <c r="F2662" s="2" t="s">
        <v>7</v>
      </c>
      <c r="G2662" s="4">
        <v>43790</v>
      </c>
      <c r="H2662" s="2">
        <v>370000</v>
      </c>
      <c r="I2662" s="2">
        <v>15813.7273</v>
      </c>
    </row>
    <row r="2663" spans="1:9" x14ac:dyDescent="0.25">
      <c r="A2663" s="2" t="s">
        <v>3351</v>
      </c>
      <c r="B2663" s="2" t="s">
        <v>3348</v>
      </c>
      <c r="C2663" s="2" t="s">
        <v>3355</v>
      </c>
      <c r="D2663" s="2" t="s">
        <v>3356</v>
      </c>
      <c r="E2663" s="2" t="s">
        <v>26</v>
      </c>
      <c r="F2663" s="2" t="s">
        <v>7</v>
      </c>
      <c r="G2663" s="4">
        <v>43763</v>
      </c>
      <c r="H2663" s="2">
        <v>1590000</v>
      </c>
      <c r="I2663" s="2">
        <v>100945.0616</v>
      </c>
    </row>
    <row r="2664" spans="1:9" x14ac:dyDescent="0.25">
      <c r="A2664" s="2" t="s">
        <v>3352</v>
      </c>
      <c r="B2664" s="2" t="s">
        <v>3349</v>
      </c>
      <c r="C2664" s="2" t="s">
        <v>3357</v>
      </c>
      <c r="D2664" s="2" t="s">
        <v>3358</v>
      </c>
      <c r="E2664" s="2" t="s">
        <v>26</v>
      </c>
      <c r="F2664" s="2" t="s">
        <v>7</v>
      </c>
      <c r="G2664" s="4">
        <v>43725</v>
      </c>
      <c r="H2664" s="2">
        <v>1554300</v>
      </c>
      <c r="I2664" s="2">
        <v>75074.799299999999</v>
      </c>
    </row>
    <row r="2665" spans="1:9" x14ac:dyDescent="0.25">
      <c r="A2665" s="2" t="s">
        <v>11223</v>
      </c>
      <c r="B2665" s="2" t="s">
        <v>11221</v>
      </c>
      <c r="C2665" s="2" t="s">
        <v>11225</v>
      </c>
      <c r="D2665" s="2" t="s">
        <v>11226</v>
      </c>
      <c r="E2665" s="2" t="s">
        <v>26</v>
      </c>
      <c r="F2665" s="2" t="s">
        <v>7</v>
      </c>
      <c r="G2665" s="4">
        <v>43704</v>
      </c>
      <c r="H2665" s="2">
        <v>895000</v>
      </c>
      <c r="I2665" s="2">
        <v>43200.911999999997</v>
      </c>
    </row>
    <row r="2666" spans="1:9" x14ac:dyDescent="0.25">
      <c r="A2666" s="2" t="s">
        <v>7344</v>
      </c>
      <c r="B2666" s="2" t="s">
        <v>7342</v>
      </c>
      <c r="C2666" s="2" t="s">
        <v>7346</v>
      </c>
      <c r="D2666" s="2" t="s">
        <v>7347</v>
      </c>
      <c r="E2666" s="2" t="s">
        <v>26</v>
      </c>
      <c r="F2666" s="2" t="s">
        <v>7</v>
      </c>
      <c r="G2666" s="4">
        <v>43741</v>
      </c>
      <c r="H2666" s="2">
        <v>950000</v>
      </c>
      <c r="I2666" s="2">
        <v>81544.210099999997</v>
      </c>
    </row>
    <row r="2667" spans="1:9" x14ac:dyDescent="0.25">
      <c r="A2667" s="2" t="s">
        <v>10743</v>
      </c>
      <c r="B2667" s="2" t="s">
        <v>10741</v>
      </c>
      <c r="C2667" s="2" t="s">
        <v>10072</v>
      </c>
      <c r="D2667" s="2" t="s">
        <v>10073</v>
      </c>
      <c r="E2667" s="2" t="s">
        <v>26</v>
      </c>
      <c r="F2667" s="2" t="s">
        <v>7</v>
      </c>
      <c r="G2667" s="4">
        <v>43791</v>
      </c>
      <c r="H2667" s="2">
        <v>960000</v>
      </c>
      <c r="I2667" s="2">
        <v>46974.629099999998</v>
      </c>
    </row>
    <row r="2668" spans="1:9" x14ac:dyDescent="0.25">
      <c r="A2668" s="2" t="s">
        <v>9255</v>
      </c>
      <c r="B2668" s="2" t="s">
        <v>9253</v>
      </c>
      <c r="C2668" s="2" t="s">
        <v>9257</v>
      </c>
      <c r="D2668" s="2" t="s">
        <v>9258</v>
      </c>
      <c r="E2668" s="2" t="s">
        <v>26</v>
      </c>
      <c r="F2668" s="2" t="s">
        <v>7</v>
      </c>
      <c r="G2668" s="4">
        <v>43752</v>
      </c>
      <c r="H2668" s="2">
        <v>4000000</v>
      </c>
      <c r="I2668" s="2">
        <v>377762.23200000002</v>
      </c>
    </row>
    <row r="2669" spans="1:9" x14ac:dyDescent="0.25">
      <c r="A2669" s="2" t="s">
        <v>866</v>
      </c>
      <c r="B2669" s="2" t="s">
        <v>865</v>
      </c>
      <c r="C2669" s="2" t="s">
        <v>867</v>
      </c>
      <c r="D2669" s="2" t="s">
        <v>868</v>
      </c>
      <c r="E2669" s="2" t="s">
        <v>26</v>
      </c>
      <c r="F2669" s="2" t="s">
        <v>7</v>
      </c>
      <c r="G2669" s="4">
        <v>43789</v>
      </c>
      <c r="H2669" s="2">
        <v>1942500</v>
      </c>
      <c r="I2669" s="2">
        <v>120525.5563</v>
      </c>
    </row>
    <row r="2670" spans="1:9" x14ac:dyDescent="0.25">
      <c r="A2670" s="2" t="s">
        <v>6037</v>
      </c>
      <c r="B2670" s="2" t="s">
        <v>6033</v>
      </c>
      <c r="C2670" s="2" t="s">
        <v>6044</v>
      </c>
      <c r="D2670" s="2" t="s">
        <v>6045</v>
      </c>
      <c r="E2670" s="2" t="s">
        <v>26</v>
      </c>
      <c r="F2670" s="2" t="s">
        <v>7</v>
      </c>
      <c r="G2670" s="4">
        <v>43789</v>
      </c>
      <c r="H2670" s="2">
        <v>720000</v>
      </c>
      <c r="I2670" s="2">
        <v>60498.640899999999</v>
      </c>
    </row>
    <row r="2671" spans="1:9" x14ac:dyDescent="0.25">
      <c r="A2671" s="2" t="s">
        <v>4482</v>
      </c>
      <c r="B2671" s="2" t="s">
        <v>4480</v>
      </c>
      <c r="C2671" s="2" t="s">
        <v>4483</v>
      </c>
      <c r="D2671" s="2" t="s">
        <v>4484</v>
      </c>
      <c r="E2671" s="2" t="s">
        <v>26</v>
      </c>
      <c r="F2671" s="2" t="s">
        <v>7</v>
      </c>
      <c r="G2671" s="4">
        <v>43789</v>
      </c>
      <c r="H2671" s="2">
        <v>195000</v>
      </c>
      <c r="I2671" s="2">
        <v>7146.0427</v>
      </c>
    </row>
    <row r="2672" spans="1:9" x14ac:dyDescent="0.25">
      <c r="A2672" s="2" t="s">
        <v>4481</v>
      </c>
      <c r="B2672" s="2" t="s">
        <v>4479</v>
      </c>
      <c r="C2672" s="2" t="s">
        <v>4483</v>
      </c>
      <c r="D2672" s="2" t="s">
        <v>4484</v>
      </c>
      <c r="E2672" s="2" t="s">
        <v>26</v>
      </c>
      <c r="F2672" s="2" t="s">
        <v>7</v>
      </c>
      <c r="G2672" s="4">
        <v>43789</v>
      </c>
      <c r="H2672" s="2">
        <v>370000</v>
      </c>
      <c r="I2672" s="2">
        <v>12835.813</v>
      </c>
    </row>
    <row r="2673" spans="1:9" x14ac:dyDescent="0.25">
      <c r="A2673" s="2" t="s">
        <v>1328</v>
      </c>
      <c r="B2673" s="2" t="s">
        <v>1326</v>
      </c>
      <c r="C2673" s="2" t="s">
        <v>1331</v>
      </c>
      <c r="D2673" s="2" t="s">
        <v>1332</v>
      </c>
      <c r="E2673" s="2" t="s">
        <v>26</v>
      </c>
      <c r="F2673" s="2" t="s">
        <v>7</v>
      </c>
      <c r="G2673" s="4">
        <v>43795</v>
      </c>
      <c r="H2673" s="2">
        <v>312000</v>
      </c>
      <c r="I2673" s="2">
        <v>11186.451499999999</v>
      </c>
    </row>
    <row r="2674" spans="1:9" x14ac:dyDescent="0.25">
      <c r="A2674" s="2" t="s">
        <v>2323</v>
      </c>
      <c r="B2674" s="2" t="s">
        <v>2320</v>
      </c>
      <c r="C2674" s="2" t="s">
        <v>2326</v>
      </c>
      <c r="D2674" s="2" t="s">
        <v>2327</v>
      </c>
      <c r="E2674" s="2" t="s">
        <v>26</v>
      </c>
      <c r="F2674" s="2" t="s">
        <v>7</v>
      </c>
      <c r="G2674" s="4">
        <v>43768</v>
      </c>
      <c r="H2674" s="2">
        <v>684000</v>
      </c>
      <c r="I2674" s="2">
        <v>59094.942999999999</v>
      </c>
    </row>
    <row r="2675" spans="1:9" x14ac:dyDescent="0.25">
      <c r="A2675" s="2" t="s">
        <v>1955</v>
      </c>
      <c r="B2675" s="2" t="s">
        <v>1953</v>
      </c>
      <c r="C2675" s="2" t="s">
        <v>1886</v>
      </c>
      <c r="D2675" s="2" t="s">
        <v>1887</v>
      </c>
      <c r="E2675" s="2" t="s">
        <v>26</v>
      </c>
      <c r="F2675" s="2" t="s">
        <v>7</v>
      </c>
      <c r="G2675" s="4">
        <v>43712</v>
      </c>
      <c r="H2675" s="2">
        <v>1250274</v>
      </c>
      <c r="I2675" s="2">
        <v>75690.741800000003</v>
      </c>
    </row>
    <row r="2676" spans="1:9" x14ac:dyDescent="0.25">
      <c r="A2676" s="2" t="s">
        <v>4569</v>
      </c>
      <c r="B2676" s="2" t="s">
        <v>4567</v>
      </c>
      <c r="C2676" s="2" t="s">
        <v>4571</v>
      </c>
      <c r="D2676" s="2" t="s">
        <v>4572</v>
      </c>
      <c r="E2676" s="2" t="s">
        <v>26</v>
      </c>
      <c r="F2676" s="2" t="s">
        <v>7</v>
      </c>
      <c r="G2676" s="4">
        <v>43790</v>
      </c>
      <c r="H2676" s="2">
        <v>980000</v>
      </c>
      <c r="I2676" s="2">
        <v>92263.064299999998</v>
      </c>
    </row>
    <row r="2677" spans="1:9" x14ac:dyDescent="0.25">
      <c r="A2677" s="2" t="s">
        <v>4570</v>
      </c>
      <c r="B2677" s="2" t="s">
        <v>4568</v>
      </c>
      <c r="C2677" s="2" t="s">
        <v>4573</v>
      </c>
      <c r="D2677" s="2" t="s">
        <v>4574</v>
      </c>
      <c r="E2677" s="2" t="s">
        <v>26</v>
      </c>
      <c r="F2677" s="2" t="s">
        <v>7</v>
      </c>
      <c r="G2677" s="4">
        <v>43725</v>
      </c>
      <c r="H2677" s="2">
        <v>330000</v>
      </c>
      <c r="I2677" s="2">
        <v>16988.240099999999</v>
      </c>
    </row>
    <row r="2678" spans="1:9" x14ac:dyDescent="0.25">
      <c r="A2678" s="2" t="s">
        <v>8317</v>
      </c>
      <c r="B2678" s="2" t="s">
        <v>8313</v>
      </c>
      <c r="C2678" s="2" t="s">
        <v>8294</v>
      </c>
      <c r="D2678" s="2" t="s">
        <v>8295</v>
      </c>
      <c r="E2678" s="2" t="s">
        <v>26</v>
      </c>
      <c r="F2678" s="2" t="s">
        <v>7</v>
      </c>
      <c r="G2678" s="4">
        <v>43788</v>
      </c>
      <c r="H2678" s="2">
        <v>345000</v>
      </c>
      <c r="I2678" s="2">
        <v>21204.528200000001</v>
      </c>
    </row>
    <row r="2679" spans="1:9" x14ac:dyDescent="0.25">
      <c r="A2679" s="2" t="s">
        <v>8319</v>
      </c>
      <c r="B2679" s="2" t="s">
        <v>8315</v>
      </c>
      <c r="C2679" s="2" t="s">
        <v>8294</v>
      </c>
      <c r="D2679" s="2" t="s">
        <v>8295</v>
      </c>
      <c r="E2679" s="2" t="s">
        <v>26</v>
      </c>
      <c r="F2679" s="2" t="s">
        <v>7</v>
      </c>
      <c r="G2679" s="4">
        <v>43788</v>
      </c>
      <c r="H2679" s="2">
        <v>570200</v>
      </c>
      <c r="I2679" s="2">
        <v>35045.868799999997</v>
      </c>
    </row>
    <row r="2680" spans="1:9" x14ac:dyDescent="0.25">
      <c r="A2680" s="2" t="s">
        <v>11320</v>
      </c>
      <c r="B2680" s="2" t="s">
        <v>11314</v>
      </c>
      <c r="C2680" s="2" t="s">
        <v>11327</v>
      </c>
      <c r="D2680" s="2" t="s">
        <v>11328</v>
      </c>
      <c r="E2680" s="2" t="s">
        <v>26</v>
      </c>
      <c r="F2680" s="2" t="s">
        <v>7</v>
      </c>
      <c r="G2680" s="4">
        <v>43788</v>
      </c>
      <c r="H2680" s="2">
        <v>4729000</v>
      </c>
      <c r="I2680" s="2">
        <v>412769.39600000001</v>
      </c>
    </row>
    <row r="2681" spans="1:9" x14ac:dyDescent="0.25">
      <c r="A2681" s="2" t="s">
        <v>2611</v>
      </c>
      <c r="B2681" s="2" t="s">
        <v>2608</v>
      </c>
      <c r="C2681" s="2" t="s">
        <v>1442</v>
      </c>
      <c r="D2681" s="2" t="s">
        <v>1443</v>
      </c>
      <c r="E2681" s="2" t="s">
        <v>26</v>
      </c>
      <c r="F2681" s="2" t="s">
        <v>7</v>
      </c>
      <c r="G2681" s="4">
        <v>43732</v>
      </c>
      <c r="H2681" s="2">
        <v>2034000</v>
      </c>
      <c r="I2681" s="2">
        <v>161274.02669999999</v>
      </c>
    </row>
    <row r="2682" spans="1:9" x14ac:dyDescent="0.25">
      <c r="A2682" s="2" t="s">
        <v>304</v>
      </c>
      <c r="B2682" s="2" t="s">
        <v>303</v>
      </c>
      <c r="C2682" s="2" t="s">
        <v>305</v>
      </c>
      <c r="D2682" s="2" t="s">
        <v>306</v>
      </c>
      <c r="E2682" s="2" t="s">
        <v>26</v>
      </c>
      <c r="F2682" s="2" t="s">
        <v>7</v>
      </c>
      <c r="G2682" s="4">
        <v>43748</v>
      </c>
      <c r="H2682" s="2">
        <v>850000</v>
      </c>
      <c r="I2682" s="2">
        <v>62344.730199999998</v>
      </c>
    </row>
    <row r="2683" spans="1:9" x14ac:dyDescent="0.25">
      <c r="A2683" s="2" t="s">
        <v>7444</v>
      </c>
      <c r="B2683" s="2" t="s">
        <v>7441</v>
      </c>
      <c r="C2683" s="2" t="s">
        <v>7447</v>
      </c>
      <c r="D2683" s="2" t="s">
        <v>7448</v>
      </c>
      <c r="E2683" s="2" t="s">
        <v>26</v>
      </c>
      <c r="F2683" s="2" t="s">
        <v>7</v>
      </c>
      <c r="G2683" s="4">
        <v>43740</v>
      </c>
      <c r="H2683" s="2">
        <v>344600</v>
      </c>
      <c r="I2683" s="2">
        <v>16637.7821</v>
      </c>
    </row>
    <row r="2684" spans="1:9" x14ac:dyDescent="0.25">
      <c r="A2684" s="2" t="s">
        <v>3627</v>
      </c>
      <c r="B2684" s="2" t="s">
        <v>3626</v>
      </c>
      <c r="C2684" s="2" t="s">
        <v>3578</v>
      </c>
      <c r="D2684" s="2" t="s">
        <v>3579</v>
      </c>
      <c r="E2684" s="2" t="s">
        <v>26</v>
      </c>
      <c r="F2684" s="2" t="s">
        <v>7</v>
      </c>
      <c r="G2684" s="4">
        <v>43741</v>
      </c>
      <c r="H2684" s="2">
        <v>890000</v>
      </c>
      <c r="I2684" s="2">
        <v>74294.370699999999</v>
      </c>
    </row>
    <row r="2685" spans="1:9" x14ac:dyDescent="0.25">
      <c r="A2685" s="2" t="s">
        <v>3103</v>
      </c>
      <c r="B2685" s="2" t="s">
        <v>3100</v>
      </c>
      <c r="C2685" s="2" t="s">
        <v>3105</v>
      </c>
      <c r="D2685" s="2" t="s">
        <v>3106</v>
      </c>
      <c r="E2685" s="2" t="s">
        <v>26</v>
      </c>
      <c r="F2685" s="2" t="s">
        <v>7</v>
      </c>
      <c r="G2685" s="4">
        <v>43733</v>
      </c>
      <c r="H2685" s="2">
        <v>630000</v>
      </c>
      <c r="I2685" s="2">
        <v>42104.232400000001</v>
      </c>
    </row>
    <row r="2686" spans="1:9" x14ac:dyDescent="0.25">
      <c r="A2686" s="2" t="s">
        <v>8145</v>
      </c>
      <c r="B2686" s="2" t="s">
        <v>8140</v>
      </c>
      <c r="C2686" s="2" t="s">
        <v>8152</v>
      </c>
      <c r="D2686" s="2" t="s">
        <v>8153</v>
      </c>
      <c r="E2686" s="2" t="s">
        <v>26</v>
      </c>
      <c r="F2686" s="2" t="s">
        <v>7</v>
      </c>
      <c r="G2686" s="4">
        <v>43752</v>
      </c>
      <c r="H2686" s="2">
        <v>2810898</v>
      </c>
      <c r="I2686" s="2">
        <v>209631.6764</v>
      </c>
    </row>
    <row r="2687" spans="1:9" x14ac:dyDescent="0.25">
      <c r="A2687" s="2" t="s">
        <v>2733</v>
      </c>
      <c r="B2687" s="2" t="s">
        <v>2729</v>
      </c>
      <c r="C2687" s="2" t="s">
        <v>2740</v>
      </c>
      <c r="D2687" s="2" t="s">
        <v>2741</v>
      </c>
      <c r="E2687" s="2" t="s">
        <v>26</v>
      </c>
      <c r="F2687" s="2" t="s">
        <v>7</v>
      </c>
      <c r="G2687" s="4">
        <v>43711</v>
      </c>
      <c r="H2687" s="2">
        <v>3826650</v>
      </c>
      <c r="I2687" s="2">
        <v>138277.08249999999</v>
      </c>
    </row>
    <row r="2688" spans="1:9" x14ac:dyDescent="0.25">
      <c r="A2688" s="2" t="s">
        <v>2730</v>
      </c>
      <c r="B2688" s="2" t="s">
        <v>2726</v>
      </c>
      <c r="C2688" s="2" t="s">
        <v>2734</v>
      </c>
      <c r="D2688" s="2" t="s">
        <v>2735</v>
      </c>
      <c r="E2688" s="2" t="s">
        <v>26</v>
      </c>
      <c r="F2688" s="2" t="s">
        <v>7</v>
      </c>
      <c r="G2688" s="4">
        <v>43711</v>
      </c>
      <c r="H2688" s="2">
        <v>2833000</v>
      </c>
      <c r="I2688" s="2">
        <v>247143.21179999999</v>
      </c>
    </row>
    <row r="2689" spans="1:9" x14ac:dyDescent="0.25">
      <c r="A2689" s="2" t="s">
        <v>6260</v>
      </c>
      <c r="B2689" s="2" t="s">
        <v>6257</v>
      </c>
      <c r="C2689" s="2" t="s">
        <v>6238</v>
      </c>
      <c r="D2689" s="2" t="s">
        <v>6239</v>
      </c>
      <c r="E2689" s="2" t="s">
        <v>26</v>
      </c>
      <c r="F2689" s="2" t="s">
        <v>7</v>
      </c>
      <c r="G2689" s="4">
        <v>43789</v>
      </c>
      <c r="H2689" s="2">
        <v>3380000</v>
      </c>
      <c r="I2689" s="2">
        <v>348744.66350000002</v>
      </c>
    </row>
    <row r="2690" spans="1:9" x14ac:dyDescent="0.25">
      <c r="A2690" s="2" t="s">
        <v>2732</v>
      </c>
      <c r="B2690" s="2" t="s">
        <v>2728</v>
      </c>
      <c r="C2690" s="2" t="s">
        <v>2738</v>
      </c>
      <c r="D2690" s="2" t="s">
        <v>2739</v>
      </c>
      <c r="E2690" s="2" t="s">
        <v>26</v>
      </c>
      <c r="F2690" s="2" t="s">
        <v>7</v>
      </c>
      <c r="G2690" s="4">
        <v>43733</v>
      </c>
      <c r="H2690" s="2">
        <v>300000</v>
      </c>
      <c r="I2690" s="2">
        <v>14557.002399999999</v>
      </c>
    </row>
    <row r="2691" spans="1:9" x14ac:dyDescent="0.25">
      <c r="A2691" s="2" t="s">
        <v>9152</v>
      </c>
      <c r="B2691" s="2" t="s">
        <v>9151</v>
      </c>
      <c r="C2691" s="2" t="s">
        <v>9153</v>
      </c>
      <c r="D2691" s="2" t="s">
        <v>9154</v>
      </c>
      <c r="E2691" s="2" t="s">
        <v>26</v>
      </c>
      <c r="F2691" s="2" t="s">
        <v>7</v>
      </c>
      <c r="G2691" s="4">
        <v>43698</v>
      </c>
      <c r="H2691" s="2">
        <v>540000</v>
      </c>
      <c r="I2691" s="2">
        <v>32586.558799999999</v>
      </c>
    </row>
    <row r="2692" spans="1:9" x14ac:dyDescent="0.25">
      <c r="A2692" s="2" t="s">
        <v>4785</v>
      </c>
      <c r="B2692" s="2" t="s">
        <v>4782</v>
      </c>
      <c r="C2692" s="2" t="s">
        <v>4774</v>
      </c>
      <c r="D2692" s="2" t="s">
        <v>4775</v>
      </c>
      <c r="E2692" s="2" t="s">
        <v>26</v>
      </c>
      <c r="F2692" s="2" t="s">
        <v>7</v>
      </c>
      <c r="G2692" s="4">
        <v>43711</v>
      </c>
      <c r="H2692" s="2">
        <v>320300</v>
      </c>
      <c r="I2692" s="2">
        <v>17180.690999999999</v>
      </c>
    </row>
    <row r="2693" spans="1:9" x14ac:dyDescent="0.25">
      <c r="A2693" s="2" t="s">
        <v>876</v>
      </c>
      <c r="B2693" s="2" t="s">
        <v>874</v>
      </c>
      <c r="C2693" s="2" t="s">
        <v>879</v>
      </c>
      <c r="D2693" s="2" t="s">
        <v>880</v>
      </c>
      <c r="E2693" s="2" t="s">
        <v>26</v>
      </c>
      <c r="F2693" s="2" t="s">
        <v>7</v>
      </c>
      <c r="G2693" s="4">
        <v>43803</v>
      </c>
      <c r="H2693" s="2">
        <v>2845500</v>
      </c>
      <c r="I2693" s="2">
        <v>215607.42800000001</v>
      </c>
    </row>
    <row r="2694" spans="1:9" x14ac:dyDescent="0.25">
      <c r="A2694" s="2" t="s">
        <v>8923</v>
      </c>
      <c r="B2694" s="2" t="s">
        <v>8921</v>
      </c>
      <c r="C2694" s="2" t="s">
        <v>8925</v>
      </c>
      <c r="D2694" s="2" t="s">
        <v>8926</v>
      </c>
      <c r="E2694" s="2" t="s">
        <v>26</v>
      </c>
      <c r="F2694" s="2" t="s">
        <v>7</v>
      </c>
      <c r="G2694" s="4">
        <v>43789</v>
      </c>
      <c r="H2694" s="2">
        <v>1539000</v>
      </c>
      <c r="I2694" s="2">
        <v>114660.79859999999</v>
      </c>
    </row>
    <row r="2695" spans="1:9" x14ac:dyDescent="0.25">
      <c r="A2695" s="2" t="s">
        <v>8924</v>
      </c>
      <c r="B2695" s="2" t="s">
        <v>8922</v>
      </c>
      <c r="C2695" s="2" t="s">
        <v>8927</v>
      </c>
      <c r="D2695" s="2" t="s">
        <v>8928</v>
      </c>
      <c r="E2695" s="2" t="s">
        <v>26</v>
      </c>
      <c r="F2695" s="2" t="s">
        <v>7</v>
      </c>
      <c r="G2695" s="4">
        <v>43791</v>
      </c>
      <c r="H2695" s="2">
        <v>4000000</v>
      </c>
      <c r="I2695" s="2">
        <v>243387.1079</v>
      </c>
    </row>
    <row r="2696" spans="1:9" x14ac:dyDescent="0.25">
      <c r="A2696" s="2" t="s">
        <v>6471</v>
      </c>
      <c r="B2696" s="2" t="s">
        <v>6467</v>
      </c>
      <c r="C2696" s="2" t="s">
        <v>6464</v>
      </c>
      <c r="D2696" s="2" t="s">
        <v>6465</v>
      </c>
      <c r="E2696" s="2" t="s">
        <v>26</v>
      </c>
      <c r="F2696" s="2" t="s">
        <v>7</v>
      </c>
      <c r="G2696" s="4">
        <v>43726</v>
      </c>
      <c r="H2696" s="2">
        <v>2045000</v>
      </c>
      <c r="I2696" s="2">
        <v>136753.48740000001</v>
      </c>
    </row>
    <row r="2697" spans="1:9" x14ac:dyDescent="0.25">
      <c r="A2697" s="2" t="s">
        <v>2731</v>
      </c>
      <c r="B2697" s="2" t="s">
        <v>2727</v>
      </c>
      <c r="C2697" s="2" t="s">
        <v>2736</v>
      </c>
      <c r="D2697" s="2" t="s">
        <v>2737</v>
      </c>
      <c r="E2697" s="2" t="s">
        <v>26</v>
      </c>
      <c r="F2697" s="2" t="s">
        <v>7</v>
      </c>
      <c r="G2697" s="4">
        <v>43795</v>
      </c>
      <c r="H2697" s="2">
        <v>246720</v>
      </c>
      <c r="I2697" s="2">
        <v>24073.189399999999</v>
      </c>
    </row>
    <row r="2698" spans="1:9" x14ac:dyDescent="0.25">
      <c r="A2698" s="2" t="s">
        <v>11224</v>
      </c>
      <c r="B2698" s="2" t="s">
        <v>11222</v>
      </c>
      <c r="C2698" s="2" t="s">
        <v>11219</v>
      </c>
      <c r="D2698" s="2" t="s">
        <v>11220</v>
      </c>
      <c r="E2698" s="2" t="s">
        <v>26</v>
      </c>
      <c r="F2698" s="2" t="s">
        <v>7</v>
      </c>
      <c r="G2698" s="4">
        <v>43788</v>
      </c>
      <c r="H2698" s="2">
        <v>1699000</v>
      </c>
      <c r="I2698" s="2">
        <v>104223.802</v>
      </c>
    </row>
    <row r="2699" spans="1:9" x14ac:dyDescent="0.25">
      <c r="A2699" s="2" t="s">
        <v>3039</v>
      </c>
      <c r="B2699" s="2" t="s">
        <v>3033</v>
      </c>
      <c r="C2699" s="2" t="s">
        <v>3046</v>
      </c>
      <c r="D2699" s="2" t="s">
        <v>3047</v>
      </c>
      <c r="E2699" s="2" t="s">
        <v>26</v>
      </c>
      <c r="F2699" s="2" t="s">
        <v>7</v>
      </c>
      <c r="G2699" s="4">
        <v>43704</v>
      </c>
      <c r="H2699" s="2">
        <v>1898898</v>
      </c>
      <c r="I2699" s="2">
        <v>68920.123000000007</v>
      </c>
    </row>
    <row r="2700" spans="1:9" x14ac:dyDescent="0.25">
      <c r="A2700" s="2" t="s">
        <v>10025</v>
      </c>
      <c r="B2700" s="2" t="s">
        <v>10022</v>
      </c>
      <c r="C2700" s="2" t="s">
        <v>10030</v>
      </c>
      <c r="D2700" s="2" t="s">
        <v>10031</v>
      </c>
      <c r="E2700" s="2" t="s">
        <v>26</v>
      </c>
      <c r="F2700" s="2" t="s">
        <v>7</v>
      </c>
      <c r="G2700" s="4">
        <v>43788</v>
      </c>
      <c r="H2700" s="2">
        <v>300000</v>
      </c>
      <c r="I2700" s="2">
        <v>20460.6564</v>
      </c>
    </row>
    <row r="2701" spans="1:9" x14ac:dyDescent="0.25">
      <c r="A2701" s="2" t="s">
        <v>11113</v>
      </c>
      <c r="B2701" s="2" t="s">
        <v>11110</v>
      </c>
      <c r="C2701" s="2" t="s">
        <v>11117</v>
      </c>
      <c r="D2701" s="2" t="s">
        <v>11118</v>
      </c>
      <c r="E2701" s="2" t="s">
        <v>26</v>
      </c>
      <c r="F2701" s="2" t="s">
        <v>7</v>
      </c>
      <c r="G2701" s="4">
        <v>43788</v>
      </c>
      <c r="H2701" s="2">
        <v>300000</v>
      </c>
      <c r="I2701" s="2">
        <v>18405.904900000001</v>
      </c>
    </row>
    <row r="2702" spans="1:9" x14ac:dyDescent="0.25">
      <c r="A2702" s="2" t="s">
        <v>7630</v>
      </c>
      <c r="B2702" s="2" t="s">
        <v>7627</v>
      </c>
      <c r="C2702" s="2" t="s">
        <v>7634</v>
      </c>
      <c r="D2702" s="2" t="s">
        <v>7635</v>
      </c>
      <c r="E2702" s="2" t="s">
        <v>26</v>
      </c>
      <c r="F2702" s="2" t="s">
        <v>7</v>
      </c>
      <c r="G2702" s="4">
        <v>43789</v>
      </c>
      <c r="H2702" s="2">
        <v>1666000</v>
      </c>
      <c r="I2702" s="2">
        <v>100599.3818</v>
      </c>
    </row>
    <row r="2703" spans="1:9" x14ac:dyDescent="0.25">
      <c r="A2703" s="2" t="s">
        <v>6096</v>
      </c>
      <c r="B2703" s="2" t="s">
        <v>6092</v>
      </c>
      <c r="C2703" s="2" t="s">
        <v>6100</v>
      </c>
      <c r="D2703" s="2" t="s">
        <v>6101</v>
      </c>
      <c r="E2703" s="2" t="s">
        <v>26</v>
      </c>
      <c r="F2703" s="2" t="s">
        <v>7</v>
      </c>
      <c r="G2703" s="4">
        <v>43789</v>
      </c>
      <c r="H2703" s="2">
        <v>285000</v>
      </c>
      <c r="I2703" s="2">
        <v>17185.369299999998</v>
      </c>
    </row>
    <row r="2704" spans="1:9" x14ac:dyDescent="0.25">
      <c r="A2704" s="2" t="s">
        <v>1072</v>
      </c>
      <c r="B2704" s="2" t="s">
        <v>1071</v>
      </c>
      <c r="C2704" s="2" t="s">
        <v>1073</v>
      </c>
      <c r="D2704" s="2" t="s">
        <v>1074</v>
      </c>
      <c r="E2704" s="2" t="s">
        <v>26</v>
      </c>
      <c r="F2704" s="2" t="s">
        <v>7</v>
      </c>
      <c r="G2704" s="4">
        <v>43788</v>
      </c>
      <c r="H2704" s="2">
        <v>914000</v>
      </c>
      <c r="I2704" s="2">
        <v>53357.3197</v>
      </c>
    </row>
    <row r="2705" spans="1:9" x14ac:dyDescent="0.25">
      <c r="A2705" s="2" t="s">
        <v>5057</v>
      </c>
      <c r="B2705" s="2" t="s">
        <v>5054</v>
      </c>
      <c r="C2705" s="2" t="s">
        <v>5060</v>
      </c>
      <c r="D2705" s="2" t="s">
        <v>5061</v>
      </c>
      <c r="E2705" s="2" t="s">
        <v>26</v>
      </c>
      <c r="F2705" s="2" t="s">
        <v>7</v>
      </c>
      <c r="G2705" s="4">
        <v>43788</v>
      </c>
      <c r="H2705" s="2">
        <v>2610670</v>
      </c>
      <c r="I2705" s="2">
        <v>172185.9503</v>
      </c>
    </row>
    <row r="2706" spans="1:9" x14ac:dyDescent="0.25">
      <c r="A2706" s="2" t="s">
        <v>10974</v>
      </c>
      <c r="B2706" s="2" t="s">
        <v>10973</v>
      </c>
      <c r="C2706" s="2" t="s">
        <v>10847</v>
      </c>
      <c r="D2706" s="2" t="s">
        <v>10848</v>
      </c>
      <c r="E2706" s="2" t="s">
        <v>26</v>
      </c>
      <c r="F2706" s="2" t="s">
        <v>7</v>
      </c>
      <c r="G2706" s="4">
        <v>43788</v>
      </c>
      <c r="H2706" s="2">
        <v>1025000</v>
      </c>
      <c r="I2706" s="2">
        <v>65044.114999999998</v>
      </c>
    </row>
    <row r="2707" spans="1:9" x14ac:dyDescent="0.25">
      <c r="A2707" s="2" t="s">
        <v>8318</v>
      </c>
      <c r="B2707" s="2" t="s">
        <v>8314</v>
      </c>
      <c r="C2707" s="2" t="s">
        <v>8322</v>
      </c>
      <c r="D2707" s="2" t="s">
        <v>8323</v>
      </c>
      <c r="E2707" s="2" t="s">
        <v>26</v>
      </c>
      <c r="F2707" s="2" t="s">
        <v>7</v>
      </c>
      <c r="G2707" s="4">
        <v>43797</v>
      </c>
      <c r="H2707" s="2">
        <v>600000</v>
      </c>
      <c r="I2707" s="2">
        <v>37595.8508</v>
      </c>
    </row>
    <row r="2708" spans="1:9" x14ac:dyDescent="0.25">
      <c r="A2708" s="2" t="s">
        <v>43</v>
      </c>
      <c r="B2708" s="2" t="s">
        <v>42</v>
      </c>
      <c r="C2708" s="2" t="s">
        <v>44</v>
      </c>
      <c r="D2708" s="2" t="s">
        <v>45</v>
      </c>
      <c r="E2708" s="2" t="s">
        <v>26</v>
      </c>
      <c r="F2708" s="2" t="s">
        <v>7</v>
      </c>
      <c r="G2708" s="4">
        <v>43803</v>
      </c>
      <c r="H2708" s="2">
        <v>3765568.5</v>
      </c>
      <c r="I2708" s="2">
        <v>219183.23480000001</v>
      </c>
    </row>
    <row r="2709" spans="1:9" x14ac:dyDescent="0.25">
      <c r="A2709" s="2" t="s">
        <v>5490</v>
      </c>
      <c r="B2709" s="2" t="s">
        <v>5488</v>
      </c>
      <c r="C2709" s="2" t="s">
        <v>5492</v>
      </c>
      <c r="D2709" s="2" t="s">
        <v>5493</v>
      </c>
      <c r="E2709" s="2" t="s">
        <v>26</v>
      </c>
      <c r="F2709" s="2" t="s">
        <v>7</v>
      </c>
      <c r="G2709" s="4">
        <v>43725</v>
      </c>
      <c r="H2709" s="2">
        <v>900000</v>
      </c>
      <c r="I2709" s="2">
        <v>121794.57950000001</v>
      </c>
    </row>
    <row r="2710" spans="1:9" x14ac:dyDescent="0.25">
      <c r="A2710" s="2" t="s">
        <v>3854</v>
      </c>
      <c r="B2710" s="2" t="s">
        <v>3852</v>
      </c>
      <c r="C2710" s="2" t="s">
        <v>3856</v>
      </c>
      <c r="D2710" s="2" t="s">
        <v>3857</v>
      </c>
      <c r="E2710" s="2" t="s">
        <v>26</v>
      </c>
      <c r="F2710" s="2" t="s">
        <v>7</v>
      </c>
      <c r="G2710" s="4">
        <v>43803</v>
      </c>
      <c r="H2710" s="2">
        <v>2220000</v>
      </c>
      <c r="I2710" s="2">
        <v>174348.41630000001</v>
      </c>
    </row>
    <row r="2711" spans="1:9" x14ac:dyDescent="0.25">
      <c r="A2711" s="2" t="s">
        <v>3693</v>
      </c>
      <c r="B2711" s="2" t="s">
        <v>3689</v>
      </c>
      <c r="C2711" s="2" t="s">
        <v>3698</v>
      </c>
      <c r="D2711" s="2" t="s">
        <v>3699</v>
      </c>
      <c r="E2711" s="2" t="s">
        <v>26</v>
      </c>
      <c r="F2711" s="2" t="s">
        <v>7</v>
      </c>
      <c r="G2711" s="4">
        <v>43788</v>
      </c>
      <c r="H2711" s="2">
        <v>215000</v>
      </c>
      <c r="I2711" s="2">
        <v>13020.065399999999</v>
      </c>
    </row>
    <row r="2712" spans="1:9" x14ac:dyDescent="0.25">
      <c r="A2712" s="2" t="s">
        <v>6047</v>
      </c>
      <c r="B2712" s="2" t="s">
        <v>6046</v>
      </c>
      <c r="C2712" s="2" t="s">
        <v>6048</v>
      </c>
      <c r="D2712" s="2" t="s">
        <v>6049</v>
      </c>
      <c r="E2712" s="2" t="s">
        <v>26</v>
      </c>
      <c r="F2712" s="2" t="s">
        <v>7</v>
      </c>
      <c r="G2712" s="4">
        <v>43789</v>
      </c>
      <c r="H2712" s="2">
        <v>2297385</v>
      </c>
      <c r="I2712" s="2">
        <v>177467.28099999999</v>
      </c>
    </row>
    <row r="2713" spans="1:9" x14ac:dyDescent="0.25">
      <c r="A2713" s="2" t="s">
        <v>5058</v>
      </c>
      <c r="B2713" s="2" t="s">
        <v>5055</v>
      </c>
      <c r="C2713" s="2" t="s">
        <v>5062</v>
      </c>
      <c r="D2713" s="2" t="s">
        <v>5063</v>
      </c>
      <c r="E2713" s="2" t="s">
        <v>26</v>
      </c>
      <c r="F2713" s="2" t="s">
        <v>7</v>
      </c>
      <c r="G2713" s="4">
        <v>43749</v>
      </c>
      <c r="H2713" s="2">
        <v>835806.86</v>
      </c>
      <c r="I2713" s="2">
        <v>40269.366399999999</v>
      </c>
    </row>
    <row r="2714" spans="1:9" x14ac:dyDescent="0.25">
      <c r="A2714" s="2" t="s">
        <v>8522</v>
      </c>
      <c r="B2714" s="2" t="s">
        <v>8521</v>
      </c>
      <c r="C2714" s="2" t="s">
        <v>8507</v>
      </c>
      <c r="D2714" s="2" t="s">
        <v>8508</v>
      </c>
      <c r="E2714" s="2" t="s">
        <v>26</v>
      </c>
      <c r="F2714" s="2" t="s">
        <v>7</v>
      </c>
      <c r="G2714" s="4">
        <v>43734</v>
      </c>
      <c r="H2714" s="2">
        <v>2040500</v>
      </c>
      <c r="I2714" s="2">
        <v>153716.2463</v>
      </c>
    </row>
    <row r="2715" spans="1:9" x14ac:dyDescent="0.25">
      <c r="A2715" s="2" t="s">
        <v>1595</v>
      </c>
      <c r="B2715" s="2" t="s">
        <v>1594</v>
      </c>
      <c r="C2715" s="2" t="s">
        <v>1596</v>
      </c>
      <c r="D2715" s="2" t="s">
        <v>1597</v>
      </c>
      <c r="E2715" s="2" t="s">
        <v>26</v>
      </c>
      <c r="F2715" s="2" t="s">
        <v>7</v>
      </c>
      <c r="G2715" s="4">
        <v>43795</v>
      </c>
      <c r="H2715" s="2">
        <v>1177297</v>
      </c>
      <c r="I2715" s="2">
        <v>108985.7194</v>
      </c>
    </row>
    <row r="2716" spans="1:9" x14ac:dyDescent="0.25">
      <c r="A2716" s="2" t="s">
        <v>4377</v>
      </c>
      <c r="B2716" s="2" t="s">
        <v>4375</v>
      </c>
      <c r="C2716" s="2" t="s">
        <v>4379</v>
      </c>
      <c r="D2716" s="2" t="s">
        <v>4380</v>
      </c>
      <c r="E2716" s="2" t="s">
        <v>26</v>
      </c>
      <c r="F2716" s="2" t="s">
        <v>7</v>
      </c>
      <c r="G2716" s="4">
        <v>43797</v>
      </c>
      <c r="H2716" s="2">
        <v>2179034</v>
      </c>
      <c r="I2716" s="2">
        <v>156936.40890000001</v>
      </c>
    </row>
    <row r="2717" spans="1:9" x14ac:dyDescent="0.25">
      <c r="A2717" s="2" t="s">
        <v>10024</v>
      </c>
      <c r="B2717" s="2" t="s">
        <v>10021</v>
      </c>
      <c r="C2717" s="2" t="s">
        <v>10028</v>
      </c>
      <c r="D2717" s="2" t="s">
        <v>10029</v>
      </c>
      <c r="E2717" s="2" t="s">
        <v>26</v>
      </c>
      <c r="F2717" s="2" t="s">
        <v>7</v>
      </c>
      <c r="G2717" s="4">
        <v>43801</v>
      </c>
      <c r="H2717" s="2">
        <v>830000</v>
      </c>
      <c r="I2717" s="2">
        <v>60992.601499999997</v>
      </c>
    </row>
    <row r="2718" spans="1:9" x14ac:dyDescent="0.25">
      <c r="A2718" s="2" t="s">
        <v>1327</v>
      </c>
      <c r="B2718" s="2" t="s">
        <v>1325</v>
      </c>
      <c r="C2718" s="2" t="s">
        <v>1329</v>
      </c>
      <c r="D2718" s="2" t="s">
        <v>1330</v>
      </c>
      <c r="E2718" s="2" t="s">
        <v>26</v>
      </c>
      <c r="F2718" s="2" t="s">
        <v>7</v>
      </c>
      <c r="G2718" s="4">
        <v>43795</v>
      </c>
      <c r="H2718" s="2">
        <v>344424</v>
      </c>
      <c r="I2718" s="2">
        <v>12166.161700000001</v>
      </c>
    </row>
    <row r="2719" spans="1:9" x14ac:dyDescent="0.25">
      <c r="A2719" s="2" t="s">
        <v>11144</v>
      </c>
      <c r="B2719" s="2" t="s">
        <v>11142</v>
      </c>
      <c r="C2719" s="2" t="s">
        <v>11147</v>
      </c>
      <c r="D2719" s="2" t="s">
        <v>11148</v>
      </c>
      <c r="E2719" s="2" t="s">
        <v>26</v>
      </c>
      <c r="F2719" s="2" t="s">
        <v>7</v>
      </c>
      <c r="G2719" s="4">
        <v>43788</v>
      </c>
      <c r="H2719" s="2">
        <v>1699621.54</v>
      </c>
      <c r="I2719" s="2">
        <v>63492.6967</v>
      </c>
    </row>
    <row r="2720" spans="1:9" x14ac:dyDescent="0.25">
      <c r="A2720" s="2" t="s">
        <v>8715</v>
      </c>
      <c r="B2720" s="2" t="s">
        <v>8713</v>
      </c>
      <c r="C2720" s="2" t="s">
        <v>8718</v>
      </c>
      <c r="D2720" s="2" t="s">
        <v>8719</v>
      </c>
      <c r="E2720" s="2" t="s">
        <v>26</v>
      </c>
      <c r="F2720" s="2" t="s">
        <v>7</v>
      </c>
      <c r="G2720" s="4">
        <v>43798</v>
      </c>
      <c r="H2720" s="2">
        <v>357300</v>
      </c>
      <c r="I2720" s="2">
        <v>13331.0672</v>
      </c>
    </row>
    <row r="2721" spans="1:9" x14ac:dyDescent="0.25">
      <c r="A2721" s="2" t="s">
        <v>2679</v>
      </c>
      <c r="B2721" s="2" t="s">
        <v>2678</v>
      </c>
      <c r="C2721" s="2" t="s">
        <v>2668</v>
      </c>
      <c r="D2721" s="2" t="s">
        <v>2669</v>
      </c>
      <c r="E2721" s="2" t="s">
        <v>26</v>
      </c>
      <c r="F2721" s="2" t="s">
        <v>7</v>
      </c>
      <c r="G2721" s="4">
        <v>43788</v>
      </c>
      <c r="H2721" s="2">
        <v>3946000</v>
      </c>
      <c r="I2721" s="2">
        <v>331309.43420000002</v>
      </c>
    </row>
    <row r="2722" spans="1:9" x14ac:dyDescent="0.25">
      <c r="A2722" s="2" t="s">
        <v>875</v>
      </c>
      <c r="B2722" s="2" t="s">
        <v>873</v>
      </c>
      <c r="C2722" s="2" t="s">
        <v>877</v>
      </c>
      <c r="D2722" s="2" t="s">
        <v>878</v>
      </c>
      <c r="E2722" s="2" t="s">
        <v>26</v>
      </c>
      <c r="F2722" s="2" t="s">
        <v>7</v>
      </c>
      <c r="G2722" s="4">
        <v>43796</v>
      </c>
      <c r="H2722" s="2">
        <v>445000</v>
      </c>
      <c r="I2722" s="2">
        <v>27300.775699999998</v>
      </c>
    </row>
    <row r="2723" spans="1:9" x14ac:dyDescent="0.25">
      <c r="A2723" s="2" t="s">
        <v>3692</v>
      </c>
      <c r="B2723" s="2" t="s">
        <v>3688</v>
      </c>
      <c r="C2723" s="2" t="s">
        <v>3696</v>
      </c>
      <c r="D2723" s="2" t="s">
        <v>3697</v>
      </c>
      <c r="E2723" s="2" t="s">
        <v>26</v>
      </c>
      <c r="F2723" s="2" t="s">
        <v>7</v>
      </c>
      <c r="G2723" s="4">
        <v>43788</v>
      </c>
      <c r="H2723" s="2">
        <v>2400000</v>
      </c>
      <c r="I2723" s="2">
        <v>115743.4523</v>
      </c>
    </row>
    <row r="2724" spans="1:9" x14ac:dyDescent="0.25">
      <c r="A2724" s="2" t="s">
        <v>10517</v>
      </c>
      <c r="B2724" s="2" t="s">
        <v>10516</v>
      </c>
      <c r="C2724" s="2" t="s">
        <v>10518</v>
      </c>
      <c r="D2724" s="2" t="s">
        <v>10519</v>
      </c>
      <c r="E2724" s="2" t="s">
        <v>26</v>
      </c>
      <c r="F2724" s="2" t="s">
        <v>7</v>
      </c>
      <c r="G2724" s="4">
        <v>43803</v>
      </c>
      <c r="H2724" s="2">
        <v>664500</v>
      </c>
      <c r="I2724" s="2">
        <v>31157.963400000001</v>
      </c>
    </row>
    <row r="2725" spans="1:9" x14ac:dyDescent="0.25">
      <c r="A2725" s="2" t="s">
        <v>5317</v>
      </c>
      <c r="B2725" s="2" t="s">
        <v>5316</v>
      </c>
      <c r="C2725" s="2" t="s">
        <v>5318</v>
      </c>
      <c r="D2725" s="2" t="s">
        <v>5319</v>
      </c>
      <c r="E2725" s="2" t="s">
        <v>26</v>
      </c>
      <c r="F2725" s="2" t="s">
        <v>7</v>
      </c>
      <c r="G2725" s="4">
        <v>43763</v>
      </c>
      <c r="H2725" s="2">
        <v>2300000</v>
      </c>
      <c r="I2725" s="2">
        <v>178953.2752</v>
      </c>
    </row>
    <row r="2726" spans="1:9" x14ac:dyDescent="0.25">
      <c r="A2726" s="2" t="s">
        <v>6905</v>
      </c>
      <c r="B2726" s="2" t="s">
        <v>6901</v>
      </c>
      <c r="C2726" s="2" t="s">
        <v>6908</v>
      </c>
      <c r="D2726" s="2" t="s">
        <v>6909</v>
      </c>
      <c r="E2726" s="2" t="s">
        <v>26</v>
      </c>
      <c r="F2726" s="2" t="s">
        <v>7</v>
      </c>
      <c r="G2726" s="4">
        <v>43788</v>
      </c>
      <c r="H2726" s="2">
        <v>1980000</v>
      </c>
      <c r="I2726" s="2">
        <v>72013.288199999995</v>
      </c>
    </row>
    <row r="2727" spans="1:9" x14ac:dyDescent="0.25">
      <c r="A2727" s="2" t="s">
        <v>1060</v>
      </c>
      <c r="B2727" s="2" t="s">
        <v>1059</v>
      </c>
      <c r="C2727" s="2" t="s">
        <v>1061</v>
      </c>
      <c r="D2727" s="2" t="s">
        <v>1062</v>
      </c>
      <c r="E2727" s="2" t="s">
        <v>26</v>
      </c>
      <c r="F2727" s="2" t="s">
        <v>7</v>
      </c>
      <c r="G2727" s="4">
        <v>43789</v>
      </c>
      <c r="H2727" s="2">
        <v>200000</v>
      </c>
      <c r="I2727" s="2">
        <v>28486.808499999999</v>
      </c>
    </row>
    <row r="2728" spans="1:9" x14ac:dyDescent="0.25">
      <c r="A2728" s="2" t="s">
        <v>727</v>
      </c>
      <c r="B2728" s="2" t="s">
        <v>726</v>
      </c>
      <c r="C2728" s="2" t="s">
        <v>728</v>
      </c>
      <c r="D2728" s="2" t="s">
        <v>729</v>
      </c>
      <c r="E2728" s="2" t="s">
        <v>26</v>
      </c>
      <c r="F2728" s="2" t="s">
        <v>7</v>
      </c>
      <c r="G2728" s="4">
        <v>43735</v>
      </c>
      <c r="H2728" s="2">
        <v>750805</v>
      </c>
      <c r="I2728" s="2">
        <v>44391.179199999999</v>
      </c>
    </row>
    <row r="2729" spans="1:9" x14ac:dyDescent="0.25">
      <c r="A2729" s="2" t="s">
        <v>10742</v>
      </c>
      <c r="B2729" s="2" t="s">
        <v>10740</v>
      </c>
      <c r="C2729" s="2" t="s">
        <v>10744</v>
      </c>
      <c r="D2729" s="2" t="s">
        <v>10745</v>
      </c>
      <c r="E2729" s="2" t="s">
        <v>26</v>
      </c>
      <c r="F2729" s="2" t="s">
        <v>7</v>
      </c>
      <c r="G2729" s="4">
        <v>43791</v>
      </c>
      <c r="H2729" s="2">
        <v>925400</v>
      </c>
      <c r="I2729" s="2">
        <v>54206.419199999997</v>
      </c>
    </row>
    <row r="2730" spans="1:9" x14ac:dyDescent="0.25">
      <c r="A2730" s="2" t="s">
        <v>11319</v>
      </c>
      <c r="B2730" s="2" t="s">
        <v>11313</v>
      </c>
      <c r="C2730" s="2" t="s">
        <v>11325</v>
      </c>
      <c r="D2730" s="2" t="s">
        <v>11326</v>
      </c>
      <c r="E2730" s="2" t="s">
        <v>26</v>
      </c>
      <c r="F2730" s="2" t="s">
        <v>7</v>
      </c>
      <c r="G2730" s="4">
        <v>43791</v>
      </c>
      <c r="H2730" s="2">
        <v>1450000</v>
      </c>
      <c r="I2730" s="2">
        <v>81526.353199999998</v>
      </c>
    </row>
    <row r="2731" spans="1:9" x14ac:dyDescent="0.25">
      <c r="A2731" s="2" t="s">
        <v>6261</v>
      </c>
      <c r="B2731" s="2" t="s">
        <v>6258</v>
      </c>
      <c r="C2731" s="2" t="s">
        <v>6198</v>
      </c>
      <c r="D2731" s="2" t="s">
        <v>6199</v>
      </c>
      <c r="E2731" s="2" t="s">
        <v>26</v>
      </c>
      <c r="F2731" s="2" t="s">
        <v>7</v>
      </c>
      <c r="G2731" s="4">
        <v>43788</v>
      </c>
      <c r="H2731" s="2">
        <v>175865</v>
      </c>
      <c r="I2731" s="2">
        <v>10756.135899999999</v>
      </c>
    </row>
    <row r="2732" spans="1:9" x14ac:dyDescent="0.25">
      <c r="A2732" s="2" t="s">
        <v>5482</v>
      </c>
      <c r="B2732" s="2" t="s">
        <v>5479</v>
      </c>
      <c r="C2732" s="2" t="s">
        <v>5484</v>
      </c>
      <c r="D2732" s="2" t="s">
        <v>5485</v>
      </c>
      <c r="E2732" s="2" t="s">
        <v>26</v>
      </c>
      <c r="F2732" s="2" t="s">
        <v>7</v>
      </c>
      <c r="G2732" s="4">
        <v>43801</v>
      </c>
      <c r="H2732" s="2">
        <v>1216264</v>
      </c>
      <c r="I2732" s="2">
        <v>62846.6826</v>
      </c>
    </row>
    <row r="2733" spans="1:9" x14ac:dyDescent="0.25">
      <c r="A2733" s="2" t="s">
        <v>1811</v>
      </c>
      <c r="B2733" s="2" t="s">
        <v>1808</v>
      </c>
      <c r="C2733" s="2" t="s">
        <v>1814</v>
      </c>
      <c r="D2733" s="2" t="s">
        <v>1815</v>
      </c>
      <c r="E2733" s="2" t="s">
        <v>26</v>
      </c>
      <c r="F2733" s="2" t="s">
        <v>7</v>
      </c>
      <c r="G2733" s="4">
        <v>43796</v>
      </c>
      <c r="H2733" s="2">
        <v>2429040</v>
      </c>
      <c r="I2733" s="2">
        <v>207199.9197</v>
      </c>
    </row>
    <row r="2734" spans="1:9" x14ac:dyDescent="0.25">
      <c r="A2734" s="2" t="s">
        <v>5483</v>
      </c>
      <c r="B2734" s="2" t="s">
        <v>5480</v>
      </c>
      <c r="C2734" s="2" t="s">
        <v>5486</v>
      </c>
      <c r="D2734" s="2" t="s">
        <v>5487</v>
      </c>
      <c r="E2734" s="2" t="s">
        <v>26</v>
      </c>
      <c r="F2734" s="2" t="s">
        <v>7</v>
      </c>
      <c r="G2734" s="4">
        <v>43791</v>
      </c>
      <c r="H2734" s="2">
        <v>1150000</v>
      </c>
      <c r="I2734" s="2">
        <v>49758.502899999999</v>
      </c>
    </row>
    <row r="2735" spans="1:9" x14ac:dyDescent="0.25">
      <c r="A2735" s="2" t="s">
        <v>3855</v>
      </c>
      <c r="B2735" s="2" t="s">
        <v>3853</v>
      </c>
      <c r="C2735" s="2" t="s">
        <v>3846</v>
      </c>
      <c r="D2735" s="2" t="s">
        <v>3847</v>
      </c>
      <c r="E2735" s="2" t="s">
        <v>26</v>
      </c>
      <c r="F2735" s="2" t="s">
        <v>7</v>
      </c>
      <c r="G2735" s="4">
        <v>43752</v>
      </c>
      <c r="H2735" s="2">
        <v>3156423</v>
      </c>
      <c r="I2735" s="2">
        <v>5552.8894</v>
      </c>
    </row>
    <row r="2736" spans="1:9" x14ac:dyDescent="0.25">
      <c r="A2736" s="2" t="s">
        <v>8316</v>
      </c>
      <c r="B2736" s="2" t="s">
        <v>8312</v>
      </c>
      <c r="C2736" s="2" t="s">
        <v>8320</v>
      </c>
      <c r="D2736" s="2" t="s">
        <v>8321</v>
      </c>
      <c r="E2736" s="2" t="s">
        <v>26</v>
      </c>
      <c r="F2736" s="2" t="s">
        <v>7</v>
      </c>
      <c r="G2736" s="4">
        <v>43720</v>
      </c>
      <c r="H2736" s="2">
        <v>935000</v>
      </c>
      <c r="I2736" s="2">
        <v>28219.421699999999</v>
      </c>
    </row>
    <row r="2737" spans="1:9" x14ac:dyDescent="0.25">
      <c r="A2737" s="2" t="s">
        <v>10107</v>
      </c>
      <c r="B2737" s="2" t="s">
        <v>10105</v>
      </c>
      <c r="C2737" s="2" t="s">
        <v>10110</v>
      </c>
      <c r="D2737" s="2" t="s">
        <v>10111</v>
      </c>
      <c r="E2737" s="2" t="s">
        <v>26</v>
      </c>
      <c r="F2737" s="2" t="s">
        <v>7</v>
      </c>
      <c r="G2737" s="4">
        <v>43803</v>
      </c>
      <c r="H2737" s="2">
        <v>1162000</v>
      </c>
      <c r="I2737" s="2">
        <v>72835.416200000007</v>
      </c>
    </row>
    <row r="2738" spans="1:9" x14ac:dyDescent="0.25">
      <c r="A2738" s="2" t="s">
        <v>5253</v>
      </c>
      <c r="B2738" s="2" t="s">
        <v>5252</v>
      </c>
      <c r="C2738" s="2" t="s">
        <v>5254</v>
      </c>
      <c r="D2738" s="2" t="s">
        <v>5255</v>
      </c>
      <c r="E2738" s="2" t="s">
        <v>26</v>
      </c>
      <c r="F2738" s="2" t="s">
        <v>7</v>
      </c>
      <c r="G2738" s="4">
        <v>43788</v>
      </c>
      <c r="H2738" s="2">
        <v>390000</v>
      </c>
      <c r="I2738" s="2">
        <v>23528.014299999999</v>
      </c>
    </row>
    <row r="2739" spans="1:9" x14ac:dyDescent="0.25">
      <c r="A2739" s="2" t="s">
        <v>1954</v>
      </c>
      <c r="B2739" s="2" t="s">
        <v>1952</v>
      </c>
      <c r="C2739" s="2" t="s">
        <v>1956</v>
      </c>
      <c r="D2739" s="2" t="s">
        <v>1957</v>
      </c>
      <c r="E2739" s="2" t="s">
        <v>26</v>
      </c>
      <c r="F2739" s="2" t="s">
        <v>7</v>
      </c>
      <c r="G2739" s="4">
        <v>43797</v>
      </c>
      <c r="H2739" s="2">
        <v>895000</v>
      </c>
      <c r="I2739" s="2">
        <v>70581.132199999993</v>
      </c>
    </row>
    <row r="2740" spans="1:9" x14ac:dyDescent="0.25">
      <c r="A2740" s="2" t="s">
        <v>2409</v>
      </c>
      <c r="B2740" s="2" t="s">
        <v>2408</v>
      </c>
      <c r="C2740" s="2" t="s">
        <v>2410</v>
      </c>
      <c r="D2740" s="2" t="s">
        <v>2411</v>
      </c>
      <c r="E2740" s="2" t="s">
        <v>26</v>
      </c>
      <c r="F2740" s="2" t="s">
        <v>7</v>
      </c>
      <c r="G2740" s="4">
        <v>43791</v>
      </c>
      <c r="H2740" s="2">
        <v>2700000</v>
      </c>
      <c r="I2740" s="2">
        <v>227471.77989999999</v>
      </c>
    </row>
    <row r="2741" spans="1:9" x14ac:dyDescent="0.25">
      <c r="A2741" s="2" t="s">
        <v>4786</v>
      </c>
      <c r="B2741" s="2" t="s">
        <v>4783</v>
      </c>
      <c r="C2741" s="2" t="s">
        <v>4788</v>
      </c>
      <c r="D2741" s="2" t="s">
        <v>4789</v>
      </c>
      <c r="E2741" s="2" t="s">
        <v>26</v>
      </c>
      <c r="F2741" s="2" t="s">
        <v>7</v>
      </c>
      <c r="G2741" s="4">
        <v>43788</v>
      </c>
      <c r="H2741" s="2">
        <v>990000</v>
      </c>
      <c r="I2741" s="2">
        <v>61325.775000000001</v>
      </c>
    </row>
    <row r="2742" spans="1:9" x14ac:dyDescent="0.25">
      <c r="A2742" s="2" t="s">
        <v>4787</v>
      </c>
      <c r="B2742" s="2" t="s">
        <v>4784</v>
      </c>
      <c r="C2742" s="2" t="s">
        <v>4788</v>
      </c>
      <c r="D2742" s="2" t="s">
        <v>4789</v>
      </c>
      <c r="E2742" s="2" t="s">
        <v>26</v>
      </c>
      <c r="F2742" s="2" t="s">
        <v>7</v>
      </c>
      <c r="G2742" s="4">
        <v>43788</v>
      </c>
      <c r="H2742" s="2">
        <v>3500000</v>
      </c>
      <c r="I2742" s="2">
        <v>216745.9516</v>
      </c>
    </row>
    <row r="2743" spans="1:9" x14ac:dyDescent="0.25">
      <c r="A2743" s="2" t="s">
        <v>5763</v>
      </c>
      <c r="B2743" s="2" t="s">
        <v>5761</v>
      </c>
      <c r="C2743" s="2" t="s">
        <v>5766</v>
      </c>
      <c r="D2743" s="2" t="s">
        <v>5767</v>
      </c>
      <c r="E2743" s="2" t="s">
        <v>26</v>
      </c>
      <c r="F2743" s="2" t="s">
        <v>7</v>
      </c>
      <c r="G2743" s="4">
        <v>43801</v>
      </c>
      <c r="H2743" s="2">
        <v>225262</v>
      </c>
      <c r="I2743" s="2">
        <v>19634.5396</v>
      </c>
    </row>
    <row r="2744" spans="1:9" x14ac:dyDescent="0.25">
      <c r="A2744" s="2" t="s">
        <v>7446</v>
      </c>
      <c r="B2744" s="2" t="s">
        <v>7443</v>
      </c>
      <c r="C2744" s="2" t="s">
        <v>7451</v>
      </c>
      <c r="D2744" s="2" t="s">
        <v>7452</v>
      </c>
      <c r="E2744" s="2" t="s">
        <v>26</v>
      </c>
      <c r="F2744" s="2" t="s">
        <v>7</v>
      </c>
      <c r="G2744" s="4">
        <v>43787</v>
      </c>
      <c r="H2744" s="2">
        <v>2100000</v>
      </c>
      <c r="I2744" s="2">
        <v>151285.14730000001</v>
      </c>
    </row>
    <row r="2745" spans="1:9" x14ac:dyDescent="0.25">
      <c r="A2745" s="2" t="s">
        <v>2171</v>
      </c>
      <c r="B2745" s="2" t="s">
        <v>2168</v>
      </c>
      <c r="C2745" s="2" t="s">
        <v>2176</v>
      </c>
      <c r="D2745" s="2" t="s">
        <v>2177</v>
      </c>
      <c r="E2745" s="2" t="s">
        <v>26</v>
      </c>
      <c r="F2745" s="2" t="s">
        <v>7</v>
      </c>
      <c r="G2745" s="4">
        <v>43788</v>
      </c>
      <c r="H2745" s="2">
        <v>1665000</v>
      </c>
      <c r="I2745" s="2">
        <v>79860.1829</v>
      </c>
    </row>
    <row r="2746" spans="1:9" x14ac:dyDescent="0.25">
      <c r="A2746" s="2" t="s">
        <v>11103</v>
      </c>
      <c r="B2746" s="2" t="s">
        <v>11101</v>
      </c>
      <c r="C2746" s="2" t="s">
        <v>11105</v>
      </c>
      <c r="D2746" s="2" t="s">
        <v>11106</v>
      </c>
      <c r="E2746" s="2" t="s">
        <v>26</v>
      </c>
      <c r="F2746" s="2" t="s">
        <v>7</v>
      </c>
      <c r="G2746" s="4">
        <v>43788</v>
      </c>
      <c r="H2746" s="2">
        <v>608902</v>
      </c>
      <c r="I2746" s="2">
        <v>58772.343800000002</v>
      </c>
    </row>
    <row r="2747" spans="1:9" x14ac:dyDescent="0.25">
      <c r="A2747" s="2" t="s">
        <v>886</v>
      </c>
      <c r="B2747" s="2" t="s">
        <v>884</v>
      </c>
      <c r="C2747" s="2" t="s">
        <v>887</v>
      </c>
      <c r="D2747" s="2" t="s">
        <v>888</v>
      </c>
      <c r="E2747" s="2" t="s">
        <v>26</v>
      </c>
      <c r="F2747" s="2" t="s">
        <v>7</v>
      </c>
      <c r="G2747" s="4">
        <v>43791</v>
      </c>
      <c r="H2747" s="2">
        <v>7449000</v>
      </c>
      <c r="I2747" s="2">
        <v>352906.04450000002</v>
      </c>
    </row>
    <row r="2748" spans="1:9" x14ac:dyDescent="0.25">
      <c r="A2748" s="2" t="s">
        <v>3687</v>
      </c>
      <c r="B2748" s="2" t="s">
        <v>3686</v>
      </c>
      <c r="C2748" s="2" t="s">
        <v>3680</v>
      </c>
      <c r="D2748" s="2" t="s">
        <v>3681</v>
      </c>
      <c r="E2748" s="2" t="s">
        <v>26</v>
      </c>
      <c r="F2748" s="2" t="s">
        <v>7</v>
      </c>
      <c r="G2748" s="4">
        <v>43788</v>
      </c>
      <c r="H2748" s="2">
        <v>2875000</v>
      </c>
      <c r="I2748" s="2">
        <v>166481.55809999999</v>
      </c>
    </row>
    <row r="2749" spans="1:9" x14ac:dyDescent="0.25">
      <c r="A2749" s="2" t="s">
        <v>176</v>
      </c>
      <c r="B2749" s="2" t="s">
        <v>175</v>
      </c>
      <c r="C2749" s="2" t="s">
        <v>177</v>
      </c>
      <c r="D2749" s="2" t="s">
        <v>178</v>
      </c>
      <c r="E2749" s="2" t="s">
        <v>26</v>
      </c>
      <c r="F2749" s="2" t="s">
        <v>7</v>
      </c>
      <c r="G2749" s="4">
        <v>43752</v>
      </c>
      <c r="H2749" s="2">
        <v>1013000</v>
      </c>
      <c r="I2749" s="2">
        <v>139181.66990000001</v>
      </c>
    </row>
    <row r="2750" spans="1:9" x14ac:dyDescent="0.25">
      <c r="A2750" s="2" t="s">
        <v>6904</v>
      </c>
      <c r="B2750" s="2" t="s">
        <v>6900</v>
      </c>
      <c r="C2750" s="2" t="s">
        <v>6906</v>
      </c>
      <c r="D2750" s="2" t="s">
        <v>6907</v>
      </c>
      <c r="E2750" s="2" t="s">
        <v>26</v>
      </c>
      <c r="F2750" s="2" t="s">
        <v>7</v>
      </c>
      <c r="G2750" s="4">
        <v>43746</v>
      </c>
      <c r="H2750" s="2">
        <v>3400000</v>
      </c>
      <c r="I2750" s="2">
        <v>303766.85090000002</v>
      </c>
    </row>
    <row r="2751" spans="1:9" x14ac:dyDescent="0.25">
      <c r="A2751" s="2" t="s">
        <v>6803</v>
      </c>
      <c r="B2751" s="2" t="s">
        <v>6802</v>
      </c>
      <c r="C2751" s="2" t="s">
        <v>6800</v>
      </c>
      <c r="D2751" s="2" t="s">
        <v>6801</v>
      </c>
      <c r="E2751" s="2" t="s">
        <v>26</v>
      </c>
      <c r="F2751" s="2" t="s">
        <v>7</v>
      </c>
      <c r="G2751" s="4">
        <v>43788</v>
      </c>
      <c r="H2751" s="2">
        <v>3064000</v>
      </c>
      <c r="I2751" s="2">
        <v>184582.8132</v>
      </c>
    </row>
    <row r="2752" spans="1:9" x14ac:dyDescent="0.25">
      <c r="A2752" s="2" t="s">
        <v>3104</v>
      </c>
      <c r="B2752" s="2" t="s">
        <v>3101</v>
      </c>
      <c r="C2752" s="2" t="s">
        <v>3107</v>
      </c>
      <c r="D2752" s="2" t="s">
        <v>3108</v>
      </c>
      <c r="E2752" s="2" t="s">
        <v>26</v>
      </c>
      <c r="F2752" s="2" t="s">
        <v>7</v>
      </c>
      <c r="G2752" s="4">
        <v>43789</v>
      </c>
      <c r="H2752" s="2">
        <v>1262516</v>
      </c>
      <c r="I2752" s="2">
        <v>45725.149799999999</v>
      </c>
    </row>
    <row r="2753" spans="1:9" x14ac:dyDescent="0.25">
      <c r="A2753" s="2" t="s">
        <v>211</v>
      </c>
      <c r="B2753" s="2" t="s">
        <v>209</v>
      </c>
      <c r="C2753" s="2" t="s">
        <v>213</v>
      </c>
      <c r="D2753" s="2" t="s">
        <v>214</v>
      </c>
      <c r="E2753" s="2" t="s">
        <v>26</v>
      </c>
      <c r="F2753" s="2" t="s">
        <v>7</v>
      </c>
      <c r="G2753" s="4">
        <v>43732</v>
      </c>
      <c r="H2753" s="2">
        <v>3497420</v>
      </c>
      <c r="I2753" s="2">
        <v>311367.05160000001</v>
      </c>
    </row>
    <row r="2754" spans="1:9" x14ac:dyDescent="0.25">
      <c r="A2754" s="2" t="s">
        <v>7445</v>
      </c>
      <c r="B2754" s="2" t="s">
        <v>7442</v>
      </c>
      <c r="C2754" s="2" t="s">
        <v>7449</v>
      </c>
      <c r="D2754" s="2" t="s">
        <v>7450</v>
      </c>
      <c r="E2754" s="2" t="s">
        <v>26</v>
      </c>
      <c r="F2754" s="2" t="s">
        <v>7</v>
      </c>
      <c r="G2754" s="4">
        <v>43796</v>
      </c>
      <c r="H2754" s="2">
        <v>3800000</v>
      </c>
      <c r="I2754" s="2">
        <v>228958.0865</v>
      </c>
    </row>
    <row r="2755" spans="1:9" x14ac:dyDescent="0.25">
      <c r="A2755" s="2" t="s">
        <v>212</v>
      </c>
      <c r="B2755" s="2" t="s">
        <v>210</v>
      </c>
      <c r="C2755" s="2" t="s">
        <v>213</v>
      </c>
      <c r="D2755" s="2" t="s">
        <v>214</v>
      </c>
      <c r="E2755" s="2" t="s">
        <v>26</v>
      </c>
      <c r="F2755" s="2" t="s">
        <v>7</v>
      </c>
      <c r="G2755" s="4">
        <v>43732</v>
      </c>
      <c r="H2755" s="2">
        <v>4083014</v>
      </c>
      <c r="I2755" s="2">
        <v>362851.70409999997</v>
      </c>
    </row>
    <row r="2756" spans="1:9" x14ac:dyDescent="0.25">
      <c r="A2756" s="2" t="s">
        <v>10982</v>
      </c>
      <c r="B2756" s="2" t="s">
        <v>10981</v>
      </c>
      <c r="C2756" s="2" t="s">
        <v>10983</v>
      </c>
      <c r="D2756" s="2" t="s">
        <v>10984</v>
      </c>
      <c r="E2756" s="2" t="s">
        <v>26</v>
      </c>
      <c r="F2756" s="2" t="s">
        <v>7</v>
      </c>
      <c r="G2756" s="4">
        <v>43798</v>
      </c>
      <c r="H2756" s="2">
        <v>675976</v>
      </c>
      <c r="I2756" s="2">
        <v>93055.828399999999</v>
      </c>
    </row>
    <row r="2757" spans="1:9" x14ac:dyDescent="0.25">
      <c r="A2757" s="2" t="s">
        <v>10976</v>
      </c>
      <c r="B2757" s="2" t="s">
        <v>10975</v>
      </c>
      <c r="C2757" s="2" t="s">
        <v>10913</v>
      </c>
      <c r="D2757" s="2" t="s">
        <v>10914</v>
      </c>
      <c r="E2757" s="2" t="s">
        <v>26</v>
      </c>
      <c r="F2757" s="2" t="s">
        <v>7</v>
      </c>
      <c r="G2757" s="4">
        <v>43788</v>
      </c>
      <c r="H2757" s="2">
        <v>234000</v>
      </c>
      <c r="I2757" s="2">
        <v>8077.6643999999997</v>
      </c>
    </row>
    <row r="2758" spans="1:9" x14ac:dyDescent="0.25">
      <c r="A2758" s="2" t="s">
        <v>5481</v>
      </c>
      <c r="B2758" s="2" t="s">
        <v>5478</v>
      </c>
      <c r="C2758" s="2" t="s">
        <v>5416</v>
      </c>
      <c r="D2758" s="2" t="s">
        <v>5417</v>
      </c>
      <c r="E2758" s="2" t="s">
        <v>26</v>
      </c>
      <c r="F2758" s="2" t="s">
        <v>7</v>
      </c>
      <c r="G2758" s="4">
        <v>43788</v>
      </c>
      <c r="H2758" s="2">
        <v>1683000</v>
      </c>
      <c r="I2758" s="2">
        <v>106475.60619999999</v>
      </c>
    </row>
    <row r="2759" spans="1:9" x14ac:dyDescent="0.25">
      <c r="A2759" s="2" t="s">
        <v>6902</v>
      </c>
      <c r="B2759" s="2" t="s">
        <v>6898</v>
      </c>
      <c r="C2759" s="2" t="s">
        <v>6846</v>
      </c>
      <c r="D2759" s="2" t="s">
        <v>6847</v>
      </c>
      <c r="E2759" s="2" t="s">
        <v>26</v>
      </c>
      <c r="F2759" s="2" t="s">
        <v>7</v>
      </c>
      <c r="G2759" s="4">
        <v>43791</v>
      </c>
      <c r="H2759" s="2">
        <v>328385</v>
      </c>
      <c r="I2759" s="2">
        <v>19654.603299999999</v>
      </c>
    </row>
    <row r="2760" spans="1:9" x14ac:dyDescent="0.25">
      <c r="A2760" s="2" t="s">
        <v>3482</v>
      </c>
      <c r="B2760" s="2" t="s">
        <v>3481</v>
      </c>
      <c r="C2760" s="2" t="s">
        <v>3483</v>
      </c>
      <c r="D2760" s="2" t="s">
        <v>3484</v>
      </c>
      <c r="E2760" s="2" t="s">
        <v>26</v>
      </c>
      <c r="F2760" s="2" t="s">
        <v>7</v>
      </c>
      <c r="G2760" s="4">
        <v>43791</v>
      </c>
      <c r="H2760" s="2">
        <v>2619200</v>
      </c>
      <c r="I2760" s="2">
        <v>117766.10460000001</v>
      </c>
    </row>
    <row r="2761" spans="1:9" x14ac:dyDescent="0.25">
      <c r="A2761" s="2" t="s">
        <v>6036</v>
      </c>
      <c r="B2761" s="2" t="s">
        <v>6032</v>
      </c>
      <c r="C2761" s="2" t="s">
        <v>6042</v>
      </c>
      <c r="D2761" s="2" t="s">
        <v>6043</v>
      </c>
      <c r="E2761" s="2" t="s">
        <v>26</v>
      </c>
      <c r="F2761" s="2" t="s">
        <v>7</v>
      </c>
      <c r="G2761" s="4">
        <v>43803</v>
      </c>
      <c r="H2761" s="2">
        <v>4123962</v>
      </c>
      <c r="I2761" s="2">
        <v>201484.99129999999</v>
      </c>
    </row>
    <row r="2762" spans="1:9" x14ac:dyDescent="0.25">
      <c r="A2762" s="2" t="s">
        <v>5059</v>
      </c>
      <c r="B2762" s="2" t="s">
        <v>5056</v>
      </c>
      <c r="C2762" s="2" t="s">
        <v>5064</v>
      </c>
      <c r="D2762" s="2" t="s">
        <v>5065</v>
      </c>
      <c r="E2762" s="2" t="s">
        <v>26</v>
      </c>
      <c r="F2762" s="2" t="s">
        <v>7</v>
      </c>
      <c r="G2762" s="4">
        <v>43801</v>
      </c>
      <c r="H2762" s="2">
        <v>390000</v>
      </c>
      <c r="I2762" s="2">
        <v>33337.010300000002</v>
      </c>
    </row>
    <row r="2763" spans="1:9" x14ac:dyDescent="0.25">
      <c r="A2763" s="2" t="s">
        <v>6999</v>
      </c>
      <c r="B2763" s="2" t="s">
        <v>6998</v>
      </c>
      <c r="C2763" s="2" t="s">
        <v>7000</v>
      </c>
      <c r="D2763" s="2" t="s">
        <v>7001</v>
      </c>
      <c r="E2763" s="2" t="s">
        <v>26</v>
      </c>
      <c r="F2763" s="2" t="s">
        <v>7</v>
      </c>
      <c r="G2763" s="4">
        <v>43788</v>
      </c>
      <c r="H2763" s="2">
        <v>337407</v>
      </c>
      <c r="I2763" s="2">
        <v>23680.890299999999</v>
      </c>
    </row>
    <row r="2764" spans="1:9" x14ac:dyDescent="0.25">
      <c r="A2764" s="2" t="s">
        <v>4859</v>
      </c>
      <c r="B2764" s="2" t="s">
        <v>4857</v>
      </c>
      <c r="C2764" s="2" t="s">
        <v>4862</v>
      </c>
      <c r="D2764" s="2" t="s">
        <v>4863</v>
      </c>
      <c r="E2764" s="2" t="s">
        <v>26</v>
      </c>
      <c r="F2764" s="2" t="s">
        <v>7</v>
      </c>
      <c r="G2764" s="4">
        <v>43788</v>
      </c>
      <c r="H2764" s="2">
        <v>280000</v>
      </c>
      <c r="I2764" s="2">
        <v>16555.884099999999</v>
      </c>
    </row>
    <row r="2765" spans="1:9" x14ac:dyDescent="0.25">
      <c r="A2765" s="2" t="s">
        <v>164</v>
      </c>
      <c r="B2765" s="2" t="s">
        <v>163</v>
      </c>
      <c r="C2765" s="2" t="s">
        <v>165</v>
      </c>
      <c r="D2765" s="2" t="s">
        <v>166</v>
      </c>
      <c r="E2765" s="2" t="s">
        <v>26</v>
      </c>
      <c r="F2765" s="2" t="s">
        <v>7</v>
      </c>
      <c r="G2765" s="4">
        <v>43789</v>
      </c>
      <c r="H2765" s="2">
        <v>400000</v>
      </c>
      <c r="I2765" s="2">
        <v>23944.874899999999</v>
      </c>
    </row>
    <row r="2766" spans="1:9" x14ac:dyDescent="0.25">
      <c r="A2766" s="2" t="s">
        <v>10243</v>
      </c>
      <c r="B2766" s="2" t="s">
        <v>10239</v>
      </c>
      <c r="C2766" s="2" t="s">
        <v>10249</v>
      </c>
      <c r="D2766" s="2" t="s">
        <v>10250</v>
      </c>
      <c r="E2766" s="2" t="s">
        <v>26</v>
      </c>
      <c r="F2766" s="2" t="s">
        <v>7</v>
      </c>
      <c r="G2766" s="4">
        <v>43789</v>
      </c>
      <c r="H2766" s="2">
        <v>5500000</v>
      </c>
      <c r="I2766" s="2">
        <v>328370.68530000001</v>
      </c>
    </row>
    <row r="2767" spans="1:9" x14ac:dyDescent="0.25">
      <c r="A2767" s="2" t="s">
        <v>8679</v>
      </c>
      <c r="B2767" s="2" t="s">
        <v>8678</v>
      </c>
      <c r="C2767" s="2" t="s">
        <v>8680</v>
      </c>
      <c r="D2767" s="2" t="s">
        <v>8681</v>
      </c>
      <c r="E2767" s="2" t="s">
        <v>26</v>
      </c>
      <c r="F2767" s="2" t="s">
        <v>7</v>
      </c>
      <c r="G2767" s="4">
        <v>43797</v>
      </c>
      <c r="H2767" s="2">
        <v>2320000</v>
      </c>
      <c r="I2767" s="2">
        <v>199650.3694</v>
      </c>
    </row>
    <row r="2768" spans="1:9" x14ac:dyDescent="0.25">
      <c r="A2768" s="2" t="s">
        <v>4195</v>
      </c>
      <c r="B2768" s="2" t="s">
        <v>4194</v>
      </c>
      <c r="C2768" s="2" t="s">
        <v>4196</v>
      </c>
      <c r="D2768" s="2" t="s">
        <v>4197</v>
      </c>
      <c r="E2768" s="2" t="s">
        <v>26</v>
      </c>
      <c r="F2768" s="2" t="s">
        <v>7</v>
      </c>
      <c r="G2768" s="4">
        <v>43789</v>
      </c>
      <c r="H2768" s="2">
        <v>1000000</v>
      </c>
      <c r="I2768" s="2">
        <v>69872.235799999995</v>
      </c>
    </row>
    <row r="2769" spans="1:9" x14ac:dyDescent="0.25">
      <c r="A2769" s="2" t="s">
        <v>6034</v>
      </c>
      <c r="B2769" s="2" t="s">
        <v>6030</v>
      </c>
      <c r="C2769" s="2" t="s">
        <v>6038</v>
      </c>
      <c r="D2769" s="2" t="s">
        <v>6039</v>
      </c>
      <c r="E2769" s="2" t="s">
        <v>26</v>
      </c>
      <c r="F2769" s="2" t="s">
        <v>7</v>
      </c>
      <c r="G2769" s="4">
        <v>43803</v>
      </c>
      <c r="H2769" s="2">
        <v>226710</v>
      </c>
      <c r="I2769" s="2">
        <v>9761.8261000000002</v>
      </c>
    </row>
    <row r="2770" spans="1:9" x14ac:dyDescent="0.25">
      <c r="A2770" s="2" t="s">
        <v>6903</v>
      </c>
      <c r="B2770" s="2" t="s">
        <v>6899</v>
      </c>
      <c r="C2770" s="2" t="s">
        <v>6858</v>
      </c>
      <c r="D2770" s="2" t="s">
        <v>6859</v>
      </c>
      <c r="E2770" s="2" t="s">
        <v>26</v>
      </c>
      <c r="F2770" s="2" t="s">
        <v>7</v>
      </c>
      <c r="G2770" s="4">
        <v>43791</v>
      </c>
      <c r="H2770" s="2">
        <v>2930000</v>
      </c>
      <c r="I2770" s="2">
        <v>217966.99119999999</v>
      </c>
    </row>
    <row r="2771" spans="1:9" x14ac:dyDescent="0.25">
      <c r="A2771" s="2" t="s">
        <v>4641</v>
      </c>
      <c r="B2771" s="2" t="s">
        <v>4639</v>
      </c>
      <c r="C2771" s="2" t="s">
        <v>4643</v>
      </c>
      <c r="D2771" s="2" t="s">
        <v>4644</v>
      </c>
      <c r="E2771" s="2" t="s">
        <v>26</v>
      </c>
      <c r="F2771" s="2" t="s">
        <v>7</v>
      </c>
      <c r="G2771" s="4">
        <v>43789</v>
      </c>
      <c r="H2771" s="2">
        <v>1172605</v>
      </c>
      <c r="I2771" s="2">
        <v>68575.663799999995</v>
      </c>
    </row>
    <row r="2772" spans="1:9" x14ac:dyDescent="0.25">
      <c r="A2772" s="2" t="s">
        <v>11555</v>
      </c>
      <c r="B2772" s="2" t="s">
        <v>11554</v>
      </c>
      <c r="C2772" s="2" t="s">
        <v>9074</v>
      </c>
      <c r="D2772" s="2" t="s">
        <v>11556</v>
      </c>
      <c r="E2772" s="2" t="s">
        <v>26</v>
      </c>
      <c r="F2772" s="2" t="s">
        <v>7</v>
      </c>
      <c r="G2772" s="4">
        <v>43795</v>
      </c>
      <c r="H2772" s="2">
        <v>3810000</v>
      </c>
      <c r="I2772" s="2">
        <v>313551.56420000002</v>
      </c>
    </row>
    <row r="2773" spans="1:9" x14ac:dyDescent="0.25">
      <c r="A2773" s="2" t="s">
        <v>495</v>
      </c>
      <c r="B2773" s="2" t="s">
        <v>492</v>
      </c>
      <c r="C2773" s="2" t="s">
        <v>497</v>
      </c>
      <c r="D2773" s="2" t="s">
        <v>498</v>
      </c>
      <c r="E2773" s="2" t="s">
        <v>26</v>
      </c>
      <c r="F2773" s="2" t="s">
        <v>7</v>
      </c>
      <c r="G2773" s="4">
        <v>43803</v>
      </c>
      <c r="H2773" s="2">
        <v>540000</v>
      </c>
      <c r="I2773" s="2">
        <v>19603.984100000001</v>
      </c>
    </row>
    <row r="2774" spans="1:9" x14ac:dyDescent="0.25">
      <c r="A2774" s="2" t="s">
        <v>3695</v>
      </c>
      <c r="B2774" s="2" t="s">
        <v>3691</v>
      </c>
      <c r="C2774" s="2" t="s">
        <v>3702</v>
      </c>
      <c r="D2774" s="2" t="s">
        <v>3703</v>
      </c>
      <c r="E2774" s="2" t="s">
        <v>26</v>
      </c>
      <c r="F2774" s="2" t="s">
        <v>7</v>
      </c>
      <c r="G2774" s="4">
        <v>43791</v>
      </c>
      <c r="H2774" s="2">
        <v>1735000</v>
      </c>
      <c r="I2774" s="2">
        <v>74423.591700000004</v>
      </c>
    </row>
    <row r="2775" spans="1:9" x14ac:dyDescent="0.25">
      <c r="A2775" s="2" t="s">
        <v>9250</v>
      </c>
      <c r="B2775" s="2" t="s">
        <v>9249</v>
      </c>
      <c r="C2775" s="2" t="s">
        <v>9251</v>
      </c>
      <c r="D2775" s="2" t="s">
        <v>9252</v>
      </c>
      <c r="E2775" s="2" t="s">
        <v>26</v>
      </c>
      <c r="F2775" s="2" t="s">
        <v>7</v>
      </c>
      <c r="G2775" s="4">
        <v>43789</v>
      </c>
      <c r="H2775" s="2">
        <v>4554600</v>
      </c>
      <c r="I2775" s="2">
        <v>337352.67749999999</v>
      </c>
    </row>
    <row r="2776" spans="1:9" x14ac:dyDescent="0.25">
      <c r="A2776" s="2" t="s">
        <v>5323</v>
      </c>
      <c r="B2776" s="2" t="s">
        <v>5320</v>
      </c>
      <c r="C2776" s="2" t="s">
        <v>5318</v>
      </c>
      <c r="D2776" s="2" t="s">
        <v>5319</v>
      </c>
      <c r="E2776" s="2" t="s">
        <v>26</v>
      </c>
      <c r="F2776" s="2" t="s">
        <v>7</v>
      </c>
      <c r="G2776" s="4">
        <v>43763</v>
      </c>
      <c r="H2776" s="2">
        <v>2997960</v>
      </c>
      <c r="I2776" s="2">
        <v>181490.5961</v>
      </c>
    </row>
    <row r="2777" spans="1:9" x14ac:dyDescent="0.25">
      <c r="A2777" s="2" t="s">
        <v>6099</v>
      </c>
      <c r="B2777" s="2" t="s">
        <v>6095</v>
      </c>
      <c r="C2777" s="2" t="s">
        <v>6106</v>
      </c>
      <c r="D2777" s="2" t="s">
        <v>6107</v>
      </c>
      <c r="E2777" s="2" t="s">
        <v>26</v>
      </c>
      <c r="F2777" s="2" t="s">
        <v>7</v>
      </c>
      <c r="G2777" s="4">
        <v>43789</v>
      </c>
      <c r="H2777" s="2">
        <v>1090000</v>
      </c>
      <c r="I2777" s="2">
        <v>81401.087199999994</v>
      </c>
    </row>
    <row r="2778" spans="1:9" x14ac:dyDescent="0.25">
      <c r="A2778" s="2" t="s">
        <v>7796</v>
      </c>
      <c r="B2778" s="2" t="s">
        <v>7793</v>
      </c>
      <c r="C2778" s="2" t="s">
        <v>7800</v>
      </c>
      <c r="D2778" s="2" t="s">
        <v>7801</v>
      </c>
      <c r="E2778" s="2" t="s">
        <v>26</v>
      </c>
      <c r="F2778" s="2" t="s">
        <v>7</v>
      </c>
      <c r="G2778" s="4">
        <v>43795</v>
      </c>
      <c r="H2778" s="2">
        <v>2230000</v>
      </c>
      <c r="I2778" s="2">
        <v>323783.28590000002</v>
      </c>
    </row>
    <row r="2779" spans="1:9" x14ac:dyDescent="0.25">
      <c r="A2779" s="2" t="s">
        <v>6035</v>
      </c>
      <c r="B2779" s="2" t="s">
        <v>6031</v>
      </c>
      <c r="C2779" s="2" t="s">
        <v>6040</v>
      </c>
      <c r="D2779" s="2" t="s">
        <v>6041</v>
      </c>
      <c r="E2779" s="2" t="s">
        <v>26</v>
      </c>
      <c r="F2779" s="2" t="s">
        <v>7</v>
      </c>
      <c r="G2779" s="4">
        <v>43803</v>
      </c>
      <c r="H2779" s="2">
        <v>2718127</v>
      </c>
      <c r="I2779" s="2">
        <v>328391.41989999998</v>
      </c>
    </row>
    <row r="2780" spans="1:9" x14ac:dyDescent="0.25">
      <c r="A2780" s="2" t="s">
        <v>7177</v>
      </c>
      <c r="B2780" s="2" t="s">
        <v>7176</v>
      </c>
      <c r="C2780" s="2" t="s">
        <v>7100</v>
      </c>
      <c r="D2780" s="2" t="s">
        <v>7101</v>
      </c>
      <c r="E2780" s="2" t="s">
        <v>26</v>
      </c>
      <c r="F2780" s="2" t="s">
        <v>7</v>
      </c>
      <c r="G2780" s="4">
        <v>43796</v>
      </c>
      <c r="H2780" s="2">
        <v>5650000</v>
      </c>
      <c r="I2780" s="2">
        <v>533034.13249999995</v>
      </c>
    </row>
    <row r="2781" spans="1:9" x14ac:dyDescent="0.25">
      <c r="A2781" s="2" t="s">
        <v>9613</v>
      </c>
      <c r="B2781" s="2" t="s">
        <v>9612</v>
      </c>
      <c r="C2781" s="2" t="s">
        <v>9614</v>
      </c>
      <c r="D2781" s="2" t="s">
        <v>9615</v>
      </c>
      <c r="E2781" s="2" t="s">
        <v>26</v>
      </c>
      <c r="F2781" s="2" t="s">
        <v>7</v>
      </c>
      <c r="G2781" s="4">
        <v>43796</v>
      </c>
      <c r="H2781" s="2">
        <v>789000</v>
      </c>
      <c r="I2781" s="2">
        <v>37890.212099999997</v>
      </c>
    </row>
    <row r="2782" spans="1:9" x14ac:dyDescent="0.25">
      <c r="A2782" s="2" t="s">
        <v>10023</v>
      </c>
      <c r="B2782" s="2" t="s">
        <v>10020</v>
      </c>
      <c r="C2782" s="2" t="s">
        <v>10026</v>
      </c>
      <c r="D2782" s="2" t="s">
        <v>10027</v>
      </c>
      <c r="E2782" s="2" t="s">
        <v>26</v>
      </c>
      <c r="F2782" s="2" t="s">
        <v>7</v>
      </c>
      <c r="G2782" s="4">
        <v>43803</v>
      </c>
      <c r="H2782" s="2">
        <v>243522</v>
      </c>
      <c r="I2782" s="2">
        <v>9045.5264999999999</v>
      </c>
    </row>
    <row r="2783" spans="1:9" x14ac:dyDescent="0.25">
      <c r="A2783" s="2" t="s">
        <v>5324</v>
      </c>
      <c r="B2783" s="2" t="s">
        <v>5321</v>
      </c>
      <c r="C2783" s="2" t="s">
        <v>5326</v>
      </c>
      <c r="D2783" s="2" t="s">
        <v>5327</v>
      </c>
      <c r="E2783" s="2" t="s">
        <v>26</v>
      </c>
      <c r="F2783" s="2" t="s">
        <v>7</v>
      </c>
      <c r="G2783" s="4">
        <v>43797</v>
      </c>
      <c r="H2783" s="2">
        <v>395200</v>
      </c>
      <c r="I2783" s="2">
        <v>19353.426500000001</v>
      </c>
    </row>
    <row r="2784" spans="1:9" x14ac:dyDescent="0.25">
      <c r="A2784" s="2" t="s">
        <v>10509</v>
      </c>
      <c r="B2784" s="2" t="s">
        <v>10508</v>
      </c>
      <c r="C2784" s="2" t="s">
        <v>10510</v>
      </c>
      <c r="D2784" s="2" t="s">
        <v>10511</v>
      </c>
      <c r="E2784" s="2" t="s">
        <v>26</v>
      </c>
      <c r="F2784" s="2" t="s">
        <v>7</v>
      </c>
      <c r="G2784" s="4">
        <v>43797</v>
      </c>
      <c r="H2784" s="2">
        <v>1047000.32</v>
      </c>
      <c r="I2784" s="2">
        <v>88949.200899999996</v>
      </c>
    </row>
    <row r="2785" spans="1:9" x14ac:dyDescent="0.25">
      <c r="A2785" s="2" t="s">
        <v>4642</v>
      </c>
      <c r="B2785" s="2" t="s">
        <v>4640</v>
      </c>
      <c r="C2785" s="2" t="s">
        <v>4645</v>
      </c>
      <c r="D2785" s="2" t="s">
        <v>4646</v>
      </c>
      <c r="E2785" s="2" t="s">
        <v>26</v>
      </c>
      <c r="F2785" s="2" t="s">
        <v>7</v>
      </c>
      <c r="G2785" s="4">
        <v>43789</v>
      </c>
      <c r="H2785" s="2">
        <v>291000</v>
      </c>
      <c r="I2785" s="2">
        <v>13994.632600000001</v>
      </c>
    </row>
    <row r="2786" spans="1:9" x14ac:dyDescent="0.25">
      <c r="A2786" s="2" t="s">
        <v>4858</v>
      </c>
      <c r="B2786" s="2" t="s">
        <v>4856</v>
      </c>
      <c r="C2786" s="2" t="s">
        <v>4860</v>
      </c>
      <c r="D2786" s="2" t="s">
        <v>4861</v>
      </c>
      <c r="E2786" s="2" t="s">
        <v>26</v>
      </c>
      <c r="F2786" s="2" t="s">
        <v>7</v>
      </c>
      <c r="G2786" s="4">
        <v>43788</v>
      </c>
      <c r="H2786" s="2">
        <v>2540000</v>
      </c>
      <c r="I2786" s="2">
        <v>197840.03909999999</v>
      </c>
    </row>
    <row r="2787" spans="1:9" x14ac:dyDescent="0.25">
      <c r="A2787" s="2" t="s">
        <v>6585</v>
      </c>
      <c r="B2787" s="2" t="s">
        <v>6584</v>
      </c>
      <c r="C2787" s="2" t="s">
        <v>6586</v>
      </c>
      <c r="D2787" s="2" t="s">
        <v>6587</v>
      </c>
      <c r="E2787" s="2" t="s">
        <v>26</v>
      </c>
      <c r="F2787" s="2" t="s">
        <v>7</v>
      </c>
      <c r="G2787" s="4">
        <v>43798</v>
      </c>
      <c r="H2787" s="2">
        <v>800000</v>
      </c>
      <c r="I2787" s="2">
        <v>89567.672699999996</v>
      </c>
    </row>
    <row r="2788" spans="1:9" x14ac:dyDescent="0.25">
      <c r="A2788" s="2" t="s">
        <v>454</v>
      </c>
      <c r="B2788" s="2" t="s">
        <v>453</v>
      </c>
      <c r="C2788" s="2" t="s">
        <v>455</v>
      </c>
      <c r="D2788" s="2" t="s">
        <v>456</v>
      </c>
      <c r="E2788" s="2" t="s">
        <v>26</v>
      </c>
      <c r="F2788" s="2" t="s">
        <v>7</v>
      </c>
      <c r="G2788" s="4">
        <v>43789</v>
      </c>
      <c r="H2788" s="2">
        <v>355500</v>
      </c>
      <c r="I2788" s="2">
        <v>16684.168799999999</v>
      </c>
    </row>
    <row r="2789" spans="1:9" x14ac:dyDescent="0.25">
      <c r="A2789" s="2" t="s">
        <v>5801</v>
      </c>
      <c r="B2789" s="2" t="s">
        <v>5799</v>
      </c>
      <c r="C2789" s="2" t="s">
        <v>5804</v>
      </c>
      <c r="D2789" s="2" t="s">
        <v>5805</v>
      </c>
      <c r="E2789" s="2" t="s">
        <v>26</v>
      </c>
      <c r="F2789" s="2" t="s">
        <v>7</v>
      </c>
      <c r="G2789" s="4">
        <v>43788</v>
      </c>
      <c r="H2789" s="2">
        <v>1090000</v>
      </c>
      <c r="I2789" s="2">
        <v>36744.405599999998</v>
      </c>
    </row>
    <row r="2790" spans="1:9" x14ac:dyDescent="0.25">
      <c r="A2790" s="2" t="s">
        <v>5800</v>
      </c>
      <c r="B2790" s="2" t="s">
        <v>5798</v>
      </c>
      <c r="C2790" s="2" t="s">
        <v>5802</v>
      </c>
      <c r="D2790" s="2" t="s">
        <v>5803</v>
      </c>
      <c r="E2790" s="2" t="s">
        <v>26</v>
      </c>
      <c r="F2790" s="2" t="s">
        <v>7</v>
      </c>
      <c r="G2790" s="4">
        <v>43795</v>
      </c>
      <c r="H2790" s="2">
        <v>420000</v>
      </c>
      <c r="I2790" s="2">
        <v>20092.481</v>
      </c>
    </row>
    <row r="2791" spans="1:9" x14ac:dyDescent="0.25">
      <c r="A2791" s="2" t="s">
        <v>6472</v>
      </c>
      <c r="B2791" s="2" t="s">
        <v>6468</v>
      </c>
      <c r="C2791" s="2" t="s">
        <v>6476</v>
      </c>
      <c r="D2791" s="2" t="s">
        <v>6477</v>
      </c>
      <c r="E2791" s="2" t="s">
        <v>26</v>
      </c>
      <c r="F2791" s="2" t="s">
        <v>7</v>
      </c>
      <c r="G2791" s="4">
        <v>43788</v>
      </c>
      <c r="H2791" s="2">
        <v>899000</v>
      </c>
      <c r="I2791" s="2">
        <v>53296.256300000001</v>
      </c>
    </row>
    <row r="2792" spans="1:9" x14ac:dyDescent="0.25">
      <c r="A2792" s="2" t="s">
        <v>7797</v>
      </c>
      <c r="B2792" s="2" t="s">
        <v>7794</v>
      </c>
      <c r="C2792" s="2" t="s">
        <v>7802</v>
      </c>
      <c r="D2792" s="2" t="s">
        <v>7803</v>
      </c>
      <c r="E2792" s="2" t="s">
        <v>26</v>
      </c>
      <c r="F2792" s="2" t="s">
        <v>7</v>
      </c>
      <c r="G2792" s="4">
        <v>43789</v>
      </c>
      <c r="H2792" s="2">
        <v>1300000</v>
      </c>
      <c r="I2792" s="2">
        <v>56195.628499999999</v>
      </c>
    </row>
    <row r="2793" spans="1:9" x14ac:dyDescent="0.25">
      <c r="A2793" s="2" t="s">
        <v>8677</v>
      </c>
      <c r="B2793" s="2" t="s">
        <v>8676</v>
      </c>
      <c r="C2793" s="2" t="s">
        <v>8663</v>
      </c>
      <c r="D2793" s="2" t="s">
        <v>8664</v>
      </c>
      <c r="E2793" s="2" t="s">
        <v>26</v>
      </c>
      <c r="F2793" s="2" t="s">
        <v>7</v>
      </c>
      <c r="G2793" s="4">
        <v>43801</v>
      </c>
      <c r="H2793" s="2">
        <v>895500</v>
      </c>
      <c r="I2793" s="2">
        <v>79284.671700000006</v>
      </c>
    </row>
    <row r="2794" spans="1:9" x14ac:dyDescent="0.25">
      <c r="A2794" s="2" t="s">
        <v>6697</v>
      </c>
      <c r="B2794" s="2" t="s">
        <v>6696</v>
      </c>
      <c r="C2794" s="2" t="s">
        <v>6698</v>
      </c>
      <c r="D2794" s="2" t="s">
        <v>6699</v>
      </c>
      <c r="E2794" s="2" t="s">
        <v>26</v>
      </c>
      <c r="F2794" s="2" t="s">
        <v>7</v>
      </c>
      <c r="G2794" s="4">
        <v>43791</v>
      </c>
      <c r="H2794" s="2">
        <v>403896</v>
      </c>
      <c r="I2794" s="2">
        <v>29369.845000000001</v>
      </c>
    </row>
    <row r="2795" spans="1:9" x14ac:dyDescent="0.25">
      <c r="A2795" s="2" t="s">
        <v>11521</v>
      </c>
      <c r="B2795" s="2" t="s">
        <v>11519</v>
      </c>
      <c r="C2795" s="2" t="s">
        <v>11524</v>
      </c>
      <c r="D2795" s="2" t="s">
        <v>11525</v>
      </c>
      <c r="E2795" s="2" t="s">
        <v>26</v>
      </c>
      <c r="F2795" s="2" t="s">
        <v>7</v>
      </c>
      <c r="G2795" s="4">
        <v>43741</v>
      </c>
      <c r="H2795" s="2">
        <v>1356196</v>
      </c>
      <c r="I2795" s="2">
        <v>163248.22779999999</v>
      </c>
    </row>
    <row r="2796" spans="1:9" x14ac:dyDescent="0.25">
      <c r="A2796" s="2" t="s">
        <v>1457</v>
      </c>
      <c r="B2796" s="2" t="s">
        <v>1456</v>
      </c>
      <c r="C2796" s="2" t="s">
        <v>1458</v>
      </c>
      <c r="D2796" s="2" t="s">
        <v>1459</v>
      </c>
      <c r="E2796" s="2" t="s">
        <v>26</v>
      </c>
      <c r="F2796" s="2" t="s">
        <v>7</v>
      </c>
      <c r="G2796" s="4">
        <v>43794</v>
      </c>
      <c r="H2796" s="2">
        <v>1393215</v>
      </c>
      <c r="I2796" s="2">
        <v>84095.260200000004</v>
      </c>
    </row>
    <row r="2797" spans="1:9" x14ac:dyDescent="0.25">
      <c r="A2797" s="2" t="s">
        <v>912</v>
      </c>
      <c r="B2797" s="2" t="s">
        <v>911</v>
      </c>
      <c r="C2797" s="2" t="s">
        <v>913</v>
      </c>
      <c r="D2797" s="2" t="s">
        <v>914</v>
      </c>
      <c r="E2797" s="2" t="s">
        <v>26</v>
      </c>
      <c r="F2797" s="2" t="s">
        <v>7</v>
      </c>
      <c r="G2797" s="4">
        <v>43788</v>
      </c>
      <c r="H2797" s="2">
        <v>2430000</v>
      </c>
      <c r="I2797" s="2">
        <v>82778.772400000002</v>
      </c>
    </row>
    <row r="2798" spans="1:9" x14ac:dyDescent="0.25">
      <c r="A2798" s="2" t="s">
        <v>2295</v>
      </c>
      <c r="B2798" s="2" t="s">
        <v>2294</v>
      </c>
      <c r="C2798" s="2" t="s">
        <v>2296</v>
      </c>
      <c r="D2798" s="2" t="s">
        <v>2297</v>
      </c>
      <c r="E2798" s="2" t="s">
        <v>26</v>
      </c>
      <c r="F2798" s="2" t="s">
        <v>7</v>
      </c>
      <c r="G2798" s="4">
        <v>43791</v>
      </c>
      <c r="H2798" s="2">
        <v>735000</v>
      </c>
      <c r="I2798" s="2">
        <v>54705.8367</v>
      </c>
    </row>
    <row r="2799" spans="1:9" x14ac:dyDescent="0.25">
      <c r="A2799" s="2" t="s">
        <v>11606</v>
      </c>
      <c r="B2799" s="2" t="s">
        <v>11605</v>
      </c>
      <c r="C2799" s="2" t="s">
        <v>2944</v>
      </c>
      <c r="D2799" s="2" t="s">
        <v>11607</v>
      </c>
      <c r="E2799" s="2" t="s">
        <v>26</v>
      </c>
      <c r="F2799" s="2" t="s">
        <v>7</v>
      </c>
      <c r="G2799" s="4">
        <v>43789</v>
      </c>
      <c r="H2799" s="2">
        <v>312730</v>
      </c>
      <c r="I2799" s="2">
        <v>14111.7786</v>
      </c>
    </row>
    <row r="2800" spans="1:9" x14ac:dyDescent="0.25">
      <c r="A2800" s="2" t="s">
        <v>11596</v>
      </c>
      <c r="B2800" s="2" t="s">
        <v>11594</v>
      </c>
      <c r="C2800" s="2" t="s">
        <v>11599</v>
      </c>
      <c r="D2800" s="2" t="s">
        <v>11600</v>
      </c>
      <c r="E2800" s="2" t="s">
        <v>26</v>
      </c>
      <c r="F2800" s="2" t="s">
        <v>7</v>
      </c>
      <c r="G2800" s="4">
        <v>43798</v>
      </c>
      <c r="H2800" s="2">
        <v>600000</v>
      </c>
      <c r="I2800" s="2">
        <v>57516.542500000003</v>
      </c>
    </row>
    <row r="2801" spans="1:9" x14ac:dyDescent="0.25">
      <c r="A2801" s="2" t="s">
        <v>8109</v>
      </c>
      <c r="B2801" s="2" t="s">
        <v>8108</v>
      </c>
      <c r="C2801" s="2" t="s">
        <v>8110</v>
      </c>
      <c r="D2801" s="2" t="s">
        <v>8111</v>
      </c>
      <c r="E2801" s="2" t="s">
        <v>26</v>
      </c>
      <c r="F2801" s="2" t="s">
        <v>7</v>
      </c>
      <c r="G2801" s="4">
        <v>43803</v>
      </c>
      <c r="H2801" s="2">
        <v>870000</v>
      </c>
      <c r="I2801" s="2">
        <v>52327.603900000002</v>
      </c>
    </row>
    <row r="2802" spans="1:9" x14ac:dyDescent="0.25">
      <c r="A2802" s="2" t="s">
        <v>9741</v>
      </c>
      <c r="B2802" s="2" t="s">
        <v>9740</v>
      </c>
      <c r="C2802" s="2" t="s">
        <v>9742</v>
      </c>
      <c r="D2802" s="2" t="s">
        <v>9743</v>
      </c>
      <c r="E2802" s="2" t="s">
        <v>26</v>
      </c>
      <c r="F2802" s="2" t="s">
        <v>7</v>
      </c>
      <c r="G2802" s="4">
        <v>43791</v>
      </c>
      <c r="H2802" s="2">
        <v>2940000</v>
      </c>
      <c r="I2802" s="2">
        <v>140163.31520000001</v>
      </c>
    </row>
    <row r="2803" spans="1:9" x14ac:dyDescent="0.25">
      <c r="A2803" s="2" t="s">
        <v>10242</v>
      </c>
      <c r="B2803" s="2" t="s">
        <v>10238</v>
      </c>
      <c r="C2803" s="2" t="s">
        <v>10247</v>
      </c>
      <c r="D2803" s="2" t="s">
        <v>10248</v>
      </c>
      <c r="E2803" s="2" t="s">
        <v>26</v>
      </c>
      <c r="F2803" s="2" t="s">
        <v>7</v>
      </c>
      <c r="G2803" s="4">
        <v>43796</v>
      </c>
      <c r="H2803" s="2">
        <v>2474600</v>
      </c>
      <c r="I2803" s="2">
        <v>148964.44930000001</v>
      </c>
    </row>
    <row r="2804" spans="1:9" x14ac:dyDescent="0.25">
      <c r="A2804" s="2" t="s">
        <v>940</v>
      </c>
      <c r="B2804" s="2" t="s">
        <v>938</v>
      </c>
      <c r="C2804" s="2" t="s">
        <v>935</v>
      </c>
      <c r="D2804" s="2" t="s">
        <v>936</v>
      </c>
      <c r="E2804" s="2" t="s">
        <v>26</v>
      </c>
      <c r="F2804" s="2" t="s">
        <v>7</v>
      </c>
      <c r="G2804" s="4">
        <v>43795</v>
      </c>
      <c r="H2804" s="2">
        <v>799000</v>
      </c>
      <c r="I2804" s="2">
        <v>51535.904799999997</v>
      </c>
    </row>
    <row r="2805" spans="1:9" x14ac:dyDescent="0.25">
      <c r="A2805" s="2" t="s">
        <v>1334</v>
      </c>
      <c r="B2805" s="2" t="s">
        <v>1333</v>
      </c>
      <c r="C2805" s="2" t="s">
        <v>1329</v>
      </c>
      <c r="D2805" s="2" t="s">
        <v>1330</v>
      </c>
      <c r="E2805" s="2" t="s">
        <v>26</v>
      </c>
      <c r="F2805" s="2" t="s">
        <v>7</v>
      </c>
      <c r="G2805" s="4">
        <v>43795</v>
      </c>
      <c r="H2805" s="2">
        <v>353745</v>
      </c>
      <c r="I2805" s="2">
        <v>11969.410400000001</v>
      </c>
    </row>
    <row r="2806" spans="1:9" x14ac:dyDescent="0.25">
      <c r="A2806" s="2" t="s">
        <v>9030</v>
      </c>
      <c r="B2806" s="2" t="s">
        <v>9027</v>
      </c>
      <c r="C2806" s="2" t="s">
        <v>9033</v>
      </c>
      <c r="D2806" s="2" t="s">
        <v>9034</v>
      </c>
      <c r="E2806" s="2" t="s">
        <v>26</v>
      </c>
      <c r="F2806" s="2" t="s">
        <v>7</v>
      </c>
      <c r="G2806" s="4">
        <v>43797</v>
      </c>
      <c r="H2806" s="2">
        <v>3666000</v>
      </c>
      <c r="I2806" s="2">
        <v>144896.46770000001</v>
      </c>
    </row>
    <row r="2807" spans="1:9" x14ac:dyDescent="0.25">
      <c r="A2807" s="2" t="s">
        <v>2589</v>
      </c>
      <c r="B2807" s="2" t="s">
        <v>2588</v>
      </c>
      <c r="C2807" s="2" t="s">
        <v>2554</v>
      </c>
      <c r="D2807" s="2" t="s">
        <v>2555</v>
      </c>
      <c r="E2807" s="2" t="s">
        <v>26</v>
      </c>
      <c r="F2807" s="2" t="s">
        <v>7</v>
      </c>
      <c r="G2807" s="4">
        <v>43801</v>
      </c>
      <c r="H2807" s="2">
        <v>904500</v>
      </c>
      <c r="I2807" s="2">
        <v>43439.569199999998</v>
      </c>
    </row>
    <row r="2808" spans="1:9" x14ac:dyDescent="0.25">
      <c r="A2808" s="2" t="s">
        <v>10241</v>
      </c>
      <c r="B2808" s="2" t="s">
        <v>10237</v>
      </c>
      <c r="C2808" s="2" t="s">
        <v>10245</v>
      </c>
      <c r="D2808" s="2" t="s">
        <v>10246</v>
      </c>
      <c r="E2808" s="2" t="s">
        <v>26</v>
      </c>
      <c r="F2808" s="2" t="s">
        <v>7</v>
      </c>
      <c r="G2808" s="4">
        <v>43796</v>
      </c>
      <c r="H2808" s="2">
        <v>2660000</v>
      </c>
      <c r="I2808" s="2">
        <v>270347.78980000003</v>
      </c>
    </row>
    <row r="2809" spans="1:9" x14ac:dyDescent="0.25">
      <c r="A2809" s="2" t="s">
        <v>10361</v>
      </c>
      <c r="B2809" s="2" t="s">
        <v>10359</v>
      </c>
      <c r="C2809" s="2" t="s">
        <v>10353</v>
      </c>
      <c r="D2809" s="2" t="s">
        <v>10354</v>
      </c>
      <c r="E2809" s="2" t="s">
        <v>26</v>
      </c>
      <c r="F2809" s="2" t="s">
        <v>7</v>
      </c>
      <c r="G2809" s="4">
        <v>43789</v>
      </c>
      <c r="H2809" s="2">
        <v>320000</v>
      </c>
      <c r="I2809" s="2">
        <v>19277.150099999999</v>
      </c>
    </row>
    <row r="2810" spans="1:9" x14ac:dyDescent="0.25">
      <c r="A2810" s="2" t="s">
        <v>4981</v>
      </c>
      <c r="B2810" s="2" t="s">
        <v>4980</v>
      </c>
      <c r="C2810" s="2" t="s">
        <v>4982</v>
      </c>
      <c r="D2810" s="2" t="s">
        <v>4983</v>
      </c>
      <c r="E2810" s="2" t="s">
        <v>26</v>
      </c>
      <c r="F2810" s="2" t="s">
        <v>7</v>
      </c>
      <c r="G2810" s="4">
        <v>43803</v>
      </c>
      <c r="H2810" s="2">
        <v>3685000</v>
      </c>
      <c r="I2810" s="2">
        <v>209015.72990000001</v>
      </c>
    </row>
    <row r="2811" spans="1:9" x14ac:dyDescent="0.25">
      <c r="A2811" s="2" t="s">
        <v>10978</v>
      </c>
      <c r="B2811" s="2" t="s">
        <v>10977</v>
      </c>
      <c r="C2811" s="2" t="s">
        <v>10979</v>
      </c>
      <c r="D2811" s="2" t="s">
        <v>10980</v>
      </c>
      <c r="E2811" s="2" t="s">
        <v>26</v>
      </c>
      <c r="F2811" s="2" t="s">
        <v>7</v>
      </c>
      <c r="G2811" s="4">
        <v>43787</v>
      </c>
      <c r="H2811" s="2">
        <v>726000</v>
      </c>
      <c r="I2811" s="2">
        <v>55890.590900000003</v>
      </c>
    </row>
    <row r="2812" spans="1:9" x14ac:dyDescent="0.25">
      <c r="A2812" s="2" t="s">
        <v>5325</v>
      </c>
      <c r="B2812" s="2" t="s">
        <v>5322</v>
      </c>
      <c r="C2812" s="2" t="s">
        <v>5318</v>
      </c>
      <c r="D2812" s="2" t="s">
        <v>5319</v>
      </c>
      <c r="E2812" s="2" t="s">
        <v>26</v>
      </c>
      <c r="F2812" s="2" t="s">
        <v>7</v>
      </c>
      <c r="G2812" s="4">
        <v>43789</v>
      </c>
      <c r="H2812" s="2">
        <v>445000</v>
      </c>
      <c r="I2812" s="2">
        <v>27200.172699999999</v>
      </c>
    </row>
    <row r="2813" spans="1:9" x14ac:dyDescent="0.25">
      <c r="A2813" s="2" t="s">
        <v>1497</v>
      </c>
      <c r="B2813" s="2" t="s">
        <v>1496</v>
      </c>
      <c r="C2813" s="2" t="s">
        <v>1498</v>
      </c>
      <c r="D2813" s="2" t="s">
        <v>1499</v>
      </c>
      <c r="E2813" s="2" t="s">
        <v>26</v>
      </c>
      <c r="F2813" s="2" t="s">
        <v>7</v>
      </c>
      <c r="G2813" s="4">
        <v>43803</v>
      </c>
      <c r="H2813" s="2">
        <v>2089000</v>
      </c>
      <c r="I2813" s="2">
        <v>201282.6347</v>
      </c>
    </row>
    <row r="2814" spans="1:9" x14ac:dyDescent="0.25">
      <c r="A2814" s="2" t="s">
        <v>9801</v>
      </c>
      <c r="B2814" s="2" t="s">
        <v>9800</v>
      </c>
      <c r="C2814" s="2" t="s">
        <v>9802</v>
      </c>
      <c r="D2814" s="2" t="s">
        <v>9803</v>
      </c>
      <c r="E2814" s="2" t="s">
        <v>26</v>
      </c>
      <c r="F2814" s="2" t="s">
        <v>7</v>
      </c>
      <c r="G2814" s="4">
        <v>43803</v>
      </c>
      <c r="H2814" s="2">
        <v>299775</v>
      </c>
      <c r="I2814" s="2">
        <v>17031.0173</v>
      </c>
    </row>
    <row r="2815" spans="1:9" x14ac:dyDescent="0.25">
      <c r="A2815" s="2" t="s">
        <v>7245</v>
      </c>
      <c r="B2815" s="2" t="s">
        <v>7244</v>
      </c>
      <c r="C2815" s="2" t="s">
        <v>7246</v>
      </c>
      <c r="D2815" s="2" t="s">
        <v>7247</v>
      </c>
      <c r="E2815" s="2" t="s">
        <v>26</v>
      </c>
      <c r="F2815" s="2" t="s">
        <v>7</v>
      </c>
      <c r="G2815" s="4">
        <v>43789</v>
      </c>
      <c r="H2815" s="2">
        <v>2497000</v>
      </c>
      <c r="I2815" s="2">
        <v>108126.2148</v>
      </c>
    </row>
    <row r="2816" spans="1:9" x14ac:dyDescent="0.25">
      <c r="A2816" s="2" t="s">
        <v>7339</v>
      </c>
      <c r="B2816" s="2" t="s">
        <v>7338</v>
      </c>
      <c r="C2816" s="2" t="s">
        <v>7340</v>
      </c>
      <c r="D2816" s="2" t="s">
        <v>7341</v>
      </c>
      <c r="E2816" s="2" t="s">
        <v>26</v>
      </c>
      <c r="F2816" s="2" t="s">
        <v>7</v>
      </c>
      <c r="G2816" s="4">
        <v>43741</v>
      </c>
      <c r="H2816" s="2">
        <v>2516770</v>
      </c>
      <c r="I2816" s="2">
        <v>312113.28139999998</v>
      </c>
    </row>
    <row r="2817" spans="1:9" x14ac:dyDescent="0.25">
      <c r="A2817" s="2" t="s">
        <v>5051</v>
      </c>
      <c r="B2817" s="2" t="s">
        <v>5050</v>
      </c>
      <c r="C2817" s="2" t="s">
        <v>5052</v>
      </c>
      <c r="D2817" s="2" t="s">
        <v>5053</v>
      </c>
      <c r="E2817" s="2" t="s">
        <v>26</v>
      </c>
      <c r="F2817" s="2" t="s">
        <v>7</v>
      </c>
      <c r="G2817" s="4">
        <v>43801</v>
      </c>
      <c r="H2817" s="2">
        <v>325000</v>
      </c>
      <c r="I2817" s="2">
        <v>25934.478500000001</v>
      </c>
    </row>
    <row r="2818" spans="1:9" x14ac:dyDescent="0.25">
      <c r="A2818" s="2" t="s">
        <v>1441</v>
      </c>
      <c r="B2818" s="2" t="s">
        <v>1440</v>
      </c>
      <c r="C2818" s="2" t="s">
        <v>1442</v>
      </c>
      <c r="D2818" s="2" t="s">
        <v>1443</v>
      </c>
      <c r="E2818" s="2" t="s">
        <v>26</v>
      </c>
      <c r="F2818" s="2" t="s">
        <v>7</v>
      </c>
      <c r="G2818" s="4">
        <v>43789</v>
      </c>
      <c r="H2818" s="2">
        <v>2440000</v>
      </c>
      <c r="I2818" s="2">
        <v>262841.4852</v>
      </c>
    </row>
    <row r="2819" spans="1:9" x14ac:dyDescent="0.25">
      <c r="A2819" s="2" t="s">
        <v>882</v>
      </c>
      <c r="B2819" s="2" t="s">
        <v>881</v>
      </c>
      <c r="C2819" s="2" t="s">
        <v>879</v>
      </c>
      <c r="D2819" s="2" t="s">
        <v>880</v>
      </c>
      <c r="E2819" s="2" t="s">
        <v>26</v>
      </c>
      <c r="F2819" s="2" t="s">
        <v>7</v>
      </c>
      <c r="G2819" s="4">
        <v>43803</v>
      </c>
      <c r="H2819" s="2">
        <v>1062500</v>
      </c>
      <c r="I2819" s="2">
        <v>77093.049899999998</v>
      </c>
    </row>
    <row r="2820" spans="1:9" x14ac:dyDescent="0.25">
      <c r="A2820" s="2" t="s">
        <v>7034</v>
      </c>
      <c r="B2820" s="2" t="s">
        <v>7032</v>
      </c>
      <c r="C2820" s="2" t="s">
        <v>7036</v>
      </c>
      <c r="D2820" s="2" t="s">
        <v>7037</v>
      </c>
      <c r="E2820" s="2" t="s">
        <v>26</v>
      </c>
      <c r="F2820" s="2" t="s">
        <v>7</v>
      </c>
      <c r="G2820" s="4">
        <v>43803</v>
      </c>
      <c r="H2820" s="2">
        <v>765490</v>
      </c>
      <c r="I2820" s="2">
        <v>28040.320199999998</v>
      </c>
    </row>
    <row r="2821" spans="1:9" x14ac:dyDescent="0.25">
      <c r="A2821" s="2" t="s">
        <v>4464</v>
      </c>
      <c r="B2821" s="2" t="s">
        <v>4463</v>
      </c>
      <c r="C2821" s="2" t="s">
        <v>4465</v>
      </c>
      <c r="D2821" s="2" t="s">
        <v>4466</v>
      </c>
      <c r="E2821" s="2" t="s">
        <v>26</v>
      </c>
      <c r="F2821" s="2" t="s">
        <v>7</v>
      </c>
      <c r="G2821" s="4">
        <v>43803</v>
      </c>
      <c r="H2821" s="2">
        <v>166980</v>
      </c>
      <c r="I2821" s="2">
        <v>8207.0840000000007</v>
      </c>
    </row>
    <row r="2822" spans="1:9" x14ac:dyDescent="0.25">
      <c r="A2822" s="2" t="s">
        <v>586</v>
      </c>
      <c r="B2822" s="2" t="s">
        <v>585</v>
      </c>
      <c r="C2822" s="2" t="s">
        <v>587</v>
      </c>
      <c r="D2822" s="2" t="s">
        <v>588</v>
      </c>
      <c r="E2822" s="2" t="s">
        <v>26</v>
      </c>
      <c r="F2822" s="2" t="s">
        <v>7</v>
      </c>
      <c r="G2822" s="4">
        <v>43791</v>
      </c>
      <c r="H2822" s="2">
        <v>1726000</v>
      </c>
      <c r="I2822" s="2">
        <v>125983.41710000001</v>
      </c>
    </row>
    <row r="2823" spans="1:9" x14ac:dyDescent="0.25">
      <c r="A2823" s="2" t="s">
        <v>10854</v>
      </c>
      <c r="B2823" s="2" t="s">
        <v>10853</v>
      </c>
      <c r="C2823" s="2" t="s">
        <v>10855</v>
      </c>
      <c r="D2823" s="2" t="s">
        <v>10856</v>
      </c>
      <c r="E2823" s="2" t="s">
        <v>26</v>
      </c>
      <c r="F2823" s="2" t="s">
        <v>7</v>
      </c>
      <c r="G2823" s="4">
        <v>43795</v>
      </c>
      <c r="H2823" s="2">
        <v>319000</v>
      </c>
      <c r="I2823" s="2">
        <v>25466.694100000001</v>
      </c>
    </row>
    <row r="2824" spans="1:9" x14ac:dyDescent="0.25">
      <c r="A2824" s="2" t="s">
        <v>1863</v>
      </c>
      <c r="B2824" s="2" t="s">
        <v>1862</v>
      </c>
      <c r="C2824" s="2" t="s">
        <v>1864</v>
      </c>
      <c r="D2824" s="2" t="s">
        <v>1865</v>
      </c>
      <c r="E2824" s="2" t="s">
        <v>26</v>
      </c>
      <c r="F2824" s="2" t="s">
        <v>7</v>
      </c>
      <c r="G2824" s="4">
        <v>43789</v>
      </c>
      <c r="H2824" s="2">
        <v>2676960</v>
      </c>
      <c r="I2824" s="2">
        <v>229177.0992</v>
      </c>
    </row>
    <row r="2825" spans="1:9" x14ac:dyDescent="0.25">
      <c r="A2825" s="2" t="s">
        <v>7291</v>
      </c>
      <c r="B2825" s="2" t="s">
        <v>7290</v>
      </c>
      <c r="C2825" s="2" t="s">
        <v>7292</v>
      </c>
      <c r="D2825" s="2" t="s">
        <v>7293</v>
      </c>
      <c r="E2825" s="2" t="s">
        <v>26</v>
      </c>
      <c r="F2825" s="2" t="s">
        <v>7</v>
      </c>
      <c r="G2825" s="4">
        <v>43801</v>
      </c>
      <c r="H2825" s="2">
        <v>2538250</v>
      </c>
      <c r="I2825" s="2">
        <v>157213.22020000001</v>
      </c>
    </row>
    <row r="2826" spans="1:9" x14ac:dyDescent="0.25">
      <c r="A2826" s="2" t="s">
        <v>9525</v>
      </c>
      <c r="B2826" s="2" t="s">
        <v>9524</v>
      </c>
      <c r="C2826" s="2" t="s">
        <v>9526</v>
      </c>
      <c r="D2826" s="2" t="s">
        <v>9527</v>
      </c>
      <c r="E2826" s="2" t="s">
        <v>26</v>
      </c>
      <c r="F2826" s="2" t="s">
        <v>7</v>
      </c>
      <c r="G2826" s="4">
        <v>43789</v>
      </c>
      <c r="H2826" s="2">
        <v>1580000</v>
      </c>
      <c r="I2826" s="2">
        <v>187416.5797</v>
      </c>
    </row>
    <row r="2827" spans="1:9" x14ac:dyDescent="0.25">
      <c r="A2827" s="2" t="s">
        <v>3875</v>
      </c>
      <c r="B2827" s="2" t="s">
        <v>3874</v>
      </c>
      <c r="C2827" s="2" t="s">
        <v>3876</v>
      </c>
      <c r="D2827" s="2" t="s">
        <v>3877</v>
      </c>
      <c r="E2827" s="2" t="s">
        <v>26</v>
      </c>
      <c r="F2827" s="2" t="s">
        <v>7</v>
      </c>
      <c r="G2827" s="4">
        <v>43794</v>
      </c>
      <c r="H2827" s="2">
        <v>1010000</v>
      </c>
      <c r="I2827" s="2">
        <v>86419.805200000003</v>
      </c>
    </row>
    <row r="2828" spans="1:9" x14ac:dyDescent="0.25">
      <c r="A2828" s="2" t="s">
        <v>4897</v>
      </c>
      <c r="B2828" s="2" t="s">
        <v>4896</v>
      </c>
      <c r="C2828" s="2" t="s">
        <v>4898</v>
      </c>
      <c r="D2828" s="2" t="s">
        <v>4899</v>
      </c>
      <c r="E2828" s="2" t="s">
        <v>26</v>
      </c>
      <c r="F2828" s="2" t="s">
        <v>7</v>
      </c>
      <c r="G2828" s="4">
        <v>43794</v>
      </c>
      <c r="H2828" s="2">
        <v>3000000</v>
      </c>
      <c r="I2828" s="2">
        <v>257055.7689</v>
      </c>
    </row>
    <row r="2829" spans="1:9" x14ac:dyDescent="0.25">
      <c r="A2829" s="2" t="s">
        <v>6933</v>
      </c>
      <c r="B2829" s="2" t="s">
        <v>6932</v>
      </c>
      <c r="C2829" s="2" t="s">
        <v>6934</v>
      </c>
      <c r="D2829" s="2" t="s">
        <v>6935</v>
      </c>
      <c r="E2829" s="2" t="s">
        <v>26</v>
      </c>
      <c r="F2829" s="2" t="s">
        <v>7</v>
      </c>
      <c r="G2829" s="4">
        <v>43801</v>
      </c>
      <c r="H2829" s="2">
        <v>1291000</v>
      </c>
      <c r="I2829" s="2">
        <v>73730.069799999997</v>
      </c>
    </row>
    <row r="2830" spans="1:9" x14ac:dyDescent="0.25">
      <c r="A2830" s="2" t="s">
        <v>7035</v>
      </c>
      <c r="B2830" s="2" t="s">
        <v>7033</v>
      </c>
      <c r="C2830" s="2" t="s">
        <v>7026</v>
      </c>
      <c r="D2830" s="2" t="s">
        <v>7027</v>
      </c>
      <c r="E2830" s="2" t="s">
        <v>26</v>
      </c>
      <c r="F2830" s="2" t="s">
        <v>7</v>
      </c>
      <c r="G2830" s="4">
        <v>43788</v>
      </c>
      <c r="H2830" s="2">
        <v>2990000</v>
      </c>
      <c r="I2830" s="2">
        <v>183991.42629999999</v>
      </c>
    </row>
    <row r="2831" spans="1:9" x14ac:dyDescent="0.25">
      <c r="A2831" s="2" t="s">
        <v>904</v>
      </c>
      <c r="B2831" s="2" t="s">
        <v>903</v>
      </c>
      <c r="C2831" s="2" t="s">
        <v>905</v>
      </c>
      <c r="D2831" s="2" t="s">
        <v>906</v>
      </c>
      <c r="E2831" s="2" t="s">
        <v>26</v>
      </c>
      <c r="F2831" s="2" t="s">
        <v>7</v>
      </c>
      <c r="G2831" s="4">
        <v>43797</v>
      </c>
      <c r="H2831" s="2">
        <v>5100000</v>
      </c>
      <c r="I2831" s="2">
        <v>300968.84590000001</v>
      </c>
    </row>
    <row r="2832" spans="1:9" x14ac:dyDescent="0.25">
      <c r="A2832" s="2" t="s">
        <v>6423</v>
      </c>
      <c r="B2832" s="2" t="s">
        <v>6422</v>
      </c>
      <c r="C2832" s="2" t="s">
        <v>6424</v>
      </c>
      <c r="D2832" s="2" t="s">
        <v>6425</v>
      </c>
      <c r="E2832" s="2" t="s">
        <v>26</v>
      </c>
      <c r="F2832" s="2" t="s">
        <v>7</v>
      </c>
      <c r="G2832" s="4">
        <v>43788</v>
      </c>
      <c r="H2832" s="2">
        <v>295000</v>
      </c>
      <c r="I2832" s="2">
        <v>10859.743</v>
      </c>
    </row>
    <row r="2833" spans="1:9" x14ac:dyDescent="0.25">
      <c r="A2833" s="2" t="s">
        <v>11698</v>
      </c>
      <c r="B2833" s="2" t="s">
        <v>11697</v>
      </c>
      <c r="C2833" s="2" t="s">
        <v>11699</v>
      </c>
      <c r="D2833" s="2" t="s">
        <v>11700</v>
      </c>
      <c r="E2833" s="2" t="s">
        <v>26</v>
      </c>
      <c r="F2833" s="2" t="s">
        <v>7</v>
      </c>
      <c r="G2833" s="4">
        <v>43796</v>
      </c>
      <c r="H2833" s="2">
        <v>720000</v>
      </c>
      <c r="I2833" s="2">
        <v>102323.8921</v>
      </c>
    </row>
    <row r="2834" spans="1:9" x14ac:dyDescent="0.25">
      <c r="A2834" s="2" t="s">
        <v>2781</v>
      </c>
      <c r="B2834" s="2" t="s">
        <v>2780</v>
      </c>
      <c r="C2834" s="2" t="s">
        <v>2782</v>
      </c>
      <c r="D2834" s="2" t="s">
        <v>2783</v>
      </c>
      <c r="E2834" s="2" t="s">
        <v>26</v>
      </c>
      <c r="F2834" s="2" t="s">
        <v>7</v>
      </c>
      <c r="G2834" s="4">
        <v>43797</v>
      </c>
      <c r="H2834" s="2">
        <v>350000</v>
      </c>
      <c r="I2834" s="2">
        <v>12391.3143</v>
      </c>
    </row>
    <row r="2835" spans="1:9" x14ac:dyDescent="0.25">
      <c r="A2835" s="2" t="s">
        <v>11114</v>
      </c>
      <c r="B2835" s="2" t="s">
        <v>11111</v>
      </c>
      <c r="C2835" s="2" t="s">
        <v>11119</v>
      </c>
      <c r="D2835" s="2" t="s">
        <v>11120</v>
      </c>
      <c r="E2835" s="2" t="s">
        <v>26</v>
      </c>
      <c r="F2835" s="2" t="s">
        <v>7</v>
      </c>
      <c r="G2835" s="4">
        <v>43788</v>
      </c>
      <c r="H2835" s="2">
        <v>984500</v>
      </c>
      <c r="I2835" s="2">
        <v>59685.213400000001</v>
      </c>
    </row>
    <row r="2836" spans="1:9" x14ac:dyDescent="0.25">
      <c r="A2836" s="2" t="s">
        <v>7391</v>
      </c>
      <c r="B2836" s="2" t="s">
        <v>7389</v>
      </c>
      <c r="C2836" s="2" t="s">
        <v>7385</v>
      </c>
      <c r="D2836" s="2" t="s">
        <v>7386</v>
      </c>
      <c r="E2836" s="2" t="s">
        <v>26</v>
      </c>
      <c r="F2836" s="2" t="s">
        <v>7</v>
      </c>
      <c r="G2836" s="4">
        <v>43791</v>
      </c>
      <c r="H2836" s="2">
        <v>2024590</v>
      </c>
      <c r="I2836" s="2">
        <v>121689.6203</v>
      </c>
    </row>
    <row r="2837" spans="1:9" x14ac:dyDescent="0.25">
      <c r="A2837" s="2" t="s">
        <v>7392</v>
      </c>
      <c r="B2837" s="2" t="s">
        <v>7390</v>
      </c>
      <c r="C2837" s="2" t="s">
        <v>7393</v>
      </c>
      <c r="D2837" s="2" t="s">
        <v>7394</v>
      </c>
      <c r="E2837" s="2" t="s">
        <v>26</v>
      </c>
      <c r="F2837" s="2" t="s">
        <v>7</v>
      </c>
      <c r="G2837" s="4">
        <v>43788</v>
      </c>
      <c r="H2837" s="2">
        <v>2290000</v>
      </c>
      <c r="I2837" s="2">
        <v>130931.1814</v>
      </c>
    </row>
    <row r="2838" spans="1:9" x14ac:dyDescent="0.25">
      <c r="A2838" s="2" t="s">
        <v>954</v>
      </c>
      <c r="B2838" s="2" t="s">
        <v>953</v>
      </c>
      <c r="C2838" s="2" t="s">
        <v>955</v>
      </c>
      <c r="D2838" s="2" t="s">
        <v>956</v>
      </c>
      <c r="E2838" s="2" t="s">
        <v>26</v>
      </c>
      <c r="F2838" s="2" t="s">
        <v>7</v>
      </c>
      <c r="G2838" s="4">
        <v>43789</v>
      </c>
      <c r="H2838" s="2">
        <v>2520000</v>
      </c>
      <c r="I2838" s="2">
        <v>199187.378</v>
      </c>
    </row>
    <row r="2839" spans="1:9" x14ac:dyDescent="0.25">
      <c r="A2839" s="2" t="s">
        <v>10707</v>
      </c>
      <c r="B2839" s="2" t="s">
        <v>10706</v>
      </c>
      <c r="C2839" s="2" t="s">
        <v>10708</v>
      </c>
      <c r="D2839" s="2" t="s">
        <v>10709</v>
      </c>
      <c r="E2839" s="2" t="s">
        <v>26</v>
      </c>
      <c r="F2839" s="2" t="s">
        <v>7</v>
      </c>
      <c r="G2839" s="4">
        <v>43788</v>
      </c>
      <c r="H2839" s="2">
        <v>1540000</v>
      </c>
      <c r="I2839" s="2">
        <v>109940.26549999999</v>
      </c>
    </row>
    <row r="2840" spans="1:9" x14ac:dyDescent="0.25">
      <c r="A2840" s="2" t="s">
        <v>10071</v>
      </c>
      <c r="B2840" s="2" t="s">
        <v>10070</v>
      </c>
      <c r="C2840" s="2" t="s">
        <v>10072</v>
      </c>
      <c r="D2840" s="2" t="s">
        <v>10073</v>
      </c>
      <c r="E2840" s="2" t="s">
        <v>26</v>
      </c>
      <c r="F2840" s="2" t="s">
        <v>7</v>
      </c>
      <c r="G2840" s="4">
        <v>43791</v>
      </c>
      <c r="H2840" s="2">
        <v>498000</v>
      </c>
      <c r="I2840" s="2">
        <v>31009.1993</v>
      </c>
    </row>
    <row r="2841" spans="1:9" x14ac:dyDescent="0.25">
      <c r="A2841" s="2" t="s">
        <v>6145</v>
      </c>
      <c r="B2841" s="2" t="s">
        <v>6144</v>
      </c>
      <c r="C2841" s="2" t="s">
        <v>6146</v>
      </c>
      <c r="D2841" s="2" t="s">
        <v>6147</v>
      </c>
      <c r="E2841" s="2" t="s">
        <v>26</v>
      </c>
      <c r="F2841" s="2" t="s">
        <v>7</v>
      </c>
      <c r="G2841" s="4">
        <v>43795</v>
      </c>
      <c r="H2841" s="2">
        <v>317935.8</v>
      </c>
      <c r="I2841" s="2">
        <v>14993.7907</v>
      </c>
    </row>
    <row r="2842" spans="1:9" x14ac:dyDescent="0.25">
      <c r="A2842" s="2" t="s">
        <v>4685</v>
      </c>
      <c r="B2842" s="2" t="s">
        <v>4684</v>
      </c>
      <c r="C2842" s="2" t="s">
        <v>4686</v>
      </c>
      <c r="D2842" s="2" t="s">
        <v>4687</v>
      </c>
      <c r="E2842" s="2" t="s">
        <v>26</v>
      </c>
      <c r="F2842" s="2" t="s">
        <v>7</v>
      </c>
      <c r="G2842" s="4">
        <v>43789</v>
      </c>
      <c r="H2842" s="2">
        <v>755000</v>
      </c>
      <c r="I2842" s="2">
        <v>55739.757599999997</v>
      </c>
    </row>
    <row r="2843" spans="1:9" x14ac:dyDescent="0.25">
      <c r="A2843" s="2" t="s">
        <v>1028</v>
      </c>
      <c r="B2843" s="2" t="s">
        <v>1027</v>
      </c>
      <c r="C2843" s="2" t="s">
        <v>1029</v>
      </c>
      <c r="D2843" s="2" t="s">
        <v>1030</v>
      </c>
      <c r="E2843" s="2" t="s">
        <v>26</v>
      </c>
      <c r="F2843" s="2" t="s">
        <v>7</v>
      </c>
      <c r="G2843" s="4">
        <v>43804</v>
      </c>
      <c r="H2843" s="2">
        <v>4755000</v>
      </c>
      <c r="I2843" s="2">
        <v>317582.19949999999</v>
      </c>
    </row>
    <row r="2844" spans="1:9" x14ac:dyDescent="0.25">
      <c r="A2844" s="2" t="s">
        <v>93</v>
      </c>
      <c r="B2844" s="2" t="s">
        <v>92</v>
      </c>
      <c r="C2844" s="2" t="s">
        <v>90</v>
      </c>
      <c r="D2844" s="2" t="s">
        <v>91</v>
      </c>
      <c r="E2844" s="2" t="s">
        <v>26</v>
      </c>
      <c r="F2844" s="2" t="s">
        <v>7</v>
      </c>
      <c r="G2844" s="4">
        <v>43803</v>
      </c>
      <c r="H2844" s="2">
        <v>1940000</v>
      </c>
      <c r="I2844" s="2">
        <v>119434.902</v>
      </c>
    </row>
    <row r="2845" spans="1:9" x14ac:dyDescent="0.25">
      <c r="A2845" s="2" t="s">
        <v>4719</v>
      </c>
      <c r="B2845" s="2" t="s">
        <v>4718</v>
      </c>
      <c r="C2845" s="2" t="s">
        <v>4720</v>
      </c>
      <c r="D2845" s="2" t="s">
        <v>4721</v>
      </c>
      <c r="E2845" s="2" t="s">
        <v>26</v>
      </c>
      <c r="F2845" s="2" t="s">
        <v>7</v>
      </c>
      <c r="G2845" s="4">
        <v>43789</v>
      </c>
      <c r="H2845" s="2">
        <v>1145000</v>
      </c>
      <c r="I2845" s="2">
        <v>68009.083599999998</v>
      </c>
    </row>
    <row r="2846" spans="1:9" x14ac:dyDescent="0.25">
      <c r="A2846" s="2" t="s">
        <v>1645</v>
      </c>
      <c r="B2846" s="2" t="s">
        <v>1644</v>
      </c>
      <c r="C2846" s="2" t="s">
        <v>1646</v>
      </c>
      <c r="D2846" s="2" t="s">
        <v>1647</v>
      </c>
      <c r="E2846" s="2" t="s">
        <v>26</v>
      </c>
      <c r="F2846" s="2" t="s">
        <v>7</v>
      </c>
      <c r="G2846" s="4">
        <v>43788</v>
      </c>
      <c r="H2846" s="2">
        <v>1063000</v>
      </c>
      <c r="I2846" s="2">
        <v>24207.0252</v>
      </c>
    </row>
    <row r="2847" spans="1:9" x14ac:dyDescent="0.25">
      <c r="A2847" s="2" t="s">
        <v>4584</v>
      </c>
      <c r="B2847" s="2" t="s">
        <v>4583</v>
      </c>
      <c r="C2847" s="2" t="s">
        <v>4585</v>
      </c>
      <c r="D2847" s="2" t="s">
        <v>4586</v>
      </c>
      <c r="E2847" s="2" t="s">
        <v>26</v>
      </c>
      <c r="F2847" s="2" t="s">
        <v>7</v>
      </c>
      <c r="G2847" s="4">
        <v>43790</v>
      </c>
      <c r="H2847" s="2">
        <v>1416642</v>
      </c>
      <c r="I2847" s="2">
        <v>86243.241800000003</v>
      </c>
    </row>
    <row r="2848" spans="1:9" x14ac:dyDescent="0.25">
      <c r="A2848" s="2" t="s">
        <v>798</v>
      </c>
      <c r="B2848" s="2" t="s">
        <v>797</v>
      </c>
      <c r="C2848" s="2" t="s">
        <v>799</v>
      </c>
      <c r="D2848" s="2" t="s">
        <v>800</v>
      </c>
      <c r="E2848" s="2" t="s">
        <v>26</v>
      </c>
      <c r="F2848" s="2" t="s">
        <v>7</v>
      </c>
      <c r="G2848" s="4">
        <v>43788</v>
      </c>
      <c r="H2848" s="2">
        <v>4147409</v>
      </c>
      <c r="I2848" s="2">
        <v>249871.3401</v>
      </c>
    </row>
    <row r="2849" spans="1:9" x14ac:dyDescent="0.25">
      <c r="A2849" s="2" t="s">
        <v>8468</v>
      </c>
      <c r="B2849" s="2" t="s">
        <v>8467</v>
      </c>
      <c r="C2849" s="2" t="s">
        <v>8469</v>
      </c>
      <c r="D2849" s="2" t="s">
        <v>8470</v>
      </c>
      <c r="E2849" s="2" t="s">
        <v>26</v>
      </c>
      <c r="F2849" s="2" t="s">
        <v>7</v>
      </c>
      <c r="G2849" s="4">
        <v>43788</v>
      </c>
      <c r="H2849" s="2">
        <v>944720</v>
      </c>
      <c r="I2849" s="2">
        <v>57221.971599999997</v>
      </c>
    </row>
    <row r="2850" spans="1:9" x14ac:dyDescent="0.25">
      <c r="A2850" s="2" t="s">
        <v>10064</v>
      </c>
      <c r="B2850" s="2" t="s">
        <v>10062</v>
      </c>
      <c r="C2850" s="2" t="s">
        <v>10066</v>
      </c>
      <c r="D2850" s="2" t="s">
        <v>10067</v>
      </c>
      <c r="E2850" s="2" t="s">
        <v>26</v>
      </c>
      <c r="F2850" s="2" t="s">
        <v>7</v>
      </c>
      <c r="G2850" s="4">
        <v>43803</v>
      </c>
      <c r="H2850" s="2">
        <v>850000</v>
      </c>
      <c r="I2850" s="2">
        <v>101360.6008</v>
      </c>
    </row>
    <row r="2851" spans="1:9" x14ac:dyDescent="0.25">
      <c r="A2851" s="2" t="s">
        <v>11290</v>
      </c>
      <c r="B2851" s="2" t="s">
        <v>11288</v>
      </c>
      <c r="C2851" s="2" t="s">
        <v>11293</v>
      </c>
      <c r="D2851" s="2" t="s">
        <v>11294</v>
      </c>
      <c r="E2851" s="2" t="s">
        <v>26</v>
      </c>
      <c r="F2851" s="2" t="s">
        <v>7</v>
      </c>
      <c r="G2851" s="4">
        <v>43787</v>
      </c>
      <c r="H2851" s="2">
        <v>6315000</v>
      </c>
      <c r="I2851" s="2">
        <v>355865.49449999997</v>
      </c>
    </row>
    <row r="2852" spans="1:9" x14ac:dyDescent="0.25">
      <c r="A2852" s="2" t="s">
        <v>1365</v>
      </c>
      <c r="B2852" s="2" t="s">
        <v>1363</v>
      </c>
      <c r="C2852" s="2" t="s">
        <v>1367</v>
      </c>
      <c r="D2852" s="2" t="s">
        <v>1368</v>
      </c>
      <c r="E2852" s="2" t="s">
        <v>26</v>
      </c>
      <c r="F2852" s="2" t="s">
        <v>7</v>
      </c>
      <c r="G2852" s="4">
        <v>43805</v>
      </c>
      <c r="H2852" s="2">
        <v>3766995</v>
      </c>
      <c r="I2852" s="2">
        <v>246645.4633</v>
      </c>
    </row>
    <row r="2853" spans="1:9" x14ac:dyDescent="0.25">
      <c r="A2853" s="2" t="s">
        <v>10591</v>
      </c>
      <c r="B2853" s="2" t="s">
        <v>10589</v>
      </c>
      <c r="C2853" s="2" t="s">
        <v>10594</v>
      </c>
      <c r="D2853" s="2" t="s">
        <v>10595</v>
      </c>
      <c r="E2853" s="2" t="s">
        <v>26</v>
      </c>
      <c r="F2853" s="2" t="s">
        <v>7</v>
      </c>
      <c r="G2853" s="4">
        <v>43796</v>
      </c>
      <c r="H2853" s="2">
        <v>1552500</v>
      </c>
      <c r="I2853" s="2">
        <v>89789.293000000005</v>
      </c>
    </row>
    <row r="2854" spans="1:9" x14ac:dyDescent="0.25">
      <c r="A2854" s="2" t="s">
        <v>8201</v>
      </c>
      <c r="B2854" s="2" t="s">
        <v>8198</v>
      </c>
      <c r="C2854" s="2" t="s">
        <v>8204</v>
      </c>
      <c r="D2854" s="2" t="s">
        <v>8205</v>
      </c>
      <c r="E2854" s="2" t="s">
        <v>26</v>
      </c>
      <c r="F2854" s="2" t="s">
        <v>7</v>
      </c>
      <c r="G2854" s="4">
        <v>43804</v>
      </c>
      <c r="H2854" s="2">
        <v>625000</v>
      </c>
      <c r="I2854" s="2">
        <v>22867.8289</v>
      </c>
    </row>
    <row r="2855" spans="1:9" x14ac:dyDescent="0.25">
      <c r="A2855" s="2" t="s">
        <v>8202</v>
      </c>
      <c r="B2855" s="2" t="s">
        <v>8199</v>
      </c>
      <c r="C2855" s="2" t="s">
        <v>8204</v>
      </c>
      <c r="D2855" s="2" t="s">
        <v>8205</v>
      </c>
      <c r="E2855" s="2" t="s">
        <v>26</v>
      </c>
      <c r="F2855" s="2" t="s">
        <v>7</v>
      </c>
      <c r="G2855" s="4">
        <v>43804</v>
      </c>
      <c r="H2855" s="2">
        <v>750000</v>
      </c>
      <c r="I2855" s="2">
        <v>27535.9218</v>
      </c>
    </row>
    <row r="2856" spans="1:9" x14ac:dyDescent="0.25">
      <c r="A2856" s="2" t="s">
        <v>11112</v>
      </c>
      <c r="B2856" s="2" t="s">
        <v>11109</v>
      </c>
      <c r="C2856" s="2" t="s">
        <v>11115</v>
      </c>
      <c r="D2856" s="2" t="s">
        <v>11116</v>
      </c>
      <c r="E2856" s="2" t="s">
        <v>26</v>
      </c>
      <c r="F2856" s="2" t="s">
        <v>7</v>
      </c>
      <c r="G2856" s="4">
        <v>43788</v>
      </c>
      <c r="H2856" s="2">
        <v>1956000</v>
      </c>
      <c r="I2856" s="2">
        <v>167062.70730000001</v>
      </c>
    </row>
    <row r="2857" spans="1:9" x14ac:dyDescent="0.25">
      <c r="A2857" s="2" t="s">
        <v>11289</v>
      </c>
      <c r="B2857" s="2" t="s">
        <v>11287</v>
      </c>
      <c r="C2857" s="2" t="s">
        <v>11291</v>
      </c>
      <c r="D2857" s="2" t="s">
        <v>11292</v>
      </c>
      <c r="E2857" s="2" t="s">
        <v>26</v>
      </c>
      <c r="F2857" s="2" t="s">
        <v>7</v>
      </c>
      <c r="G2857" s="4">
        <v>43788</v>
      </c>
      <c r="H2857" s="2">
        <v>140000</v>
      </c>
      <c r="I2857" s="2">
        <v>12608.389300000001</v>
      </c>
    </row>
    <row r="2858" spans="1:9" x14ac:dyDescent="0.25">
      <c r="A2858" s="2" t="s">
        <v>1366</v>
      </c>
      <c r="B2858" s="2" t="s">
        <v>1364</v>
      </c>
      <c r="C2858" s="2" t="s">
        <v>1369</v>
      </c>
      <c r="D2858" s="2" t="s">
        <v>1370</v>
      </c>
      <c r="E2858" s="2" t="s">
        <v>26</v>
      </c>
      <c r="F2858" s="2" t="s">
        <v>7</v>
      </c>
      <c r="G2858" s="4">
        <v>43797</v>
      </c>
      <c r="H2858" s="2">
        <v>4420184</v>
      </c>
      <c r="I2858" s="2">
        <v>193888.8414</v>
      </c>
    </row>
    <row r="2859" spans="1:9" x14ac:dyDescent="0.25">
      <c r="A2859" s="2" t="s">
        <v>10302</v>
      </c>
      <c r="B2859" s="2" t="s">
        <v>10301</v>
      </c>
      <c r="C2859" s="2" t="s">
        <v>10303</v>
      </c>
      <c r="D2859" s="2" t="s">
        <v>10304</v>
      </c>
      <c r="E2859" s="2" t="s">
        <v>26</v>
      </c>
      <c r="F2859" s="2" t="s">
        <v>7</v>
      </c>
      <c r="G2859" s="4">
        <v>43789</v>
      </c>
      <c r="H2859" s="2">
        <v>2200000</v>
      </c>
      <c r="I2859" s="2">
        <v>134962.11489999999</v>
      </c>
    </row>
    <row r="2860" spans="1:9" x14ac:dyDescent="0.25">
      <c r="A2860" s="2" t="s">
        <v>10571</v>
      </c>
      <c r="B2860" s="2" t="s">
        <v>10570</v>
      </c>
      <c r="C2860" s="2" t="s">
        <v>10572</v>
      </c>
      <c r="D2860" s="2" t="s">
        <v>10573</v>
      </c>
      <c r="E2860" s="2" t="s">
        <v>26</v>
      </c>
      <c r="F2860" s="2" t="s">
        <v>7</v>
      </c>
      <c r="G2860" s="4">
        <v>43795</v>
      </c>
      <c r="H2860" s="2">
        <v>2545538</v>
      </c>
      <c r="I2860" s="2">
        <v>215452.52410000001</v>
      </c>
    </row>
    <row r="2861" spans="1:9" x14ac:dyDescent="0.25">
      <c r="A2861" s="2" t="s">
        <v>3571</v>
      </c>
      <c r="B2861" s="2" t="s">
        <v>3570</v>
      </c>
      <c r="C2861" s="2" t="s">
        <v>3544</v>
      </c>
      <c r="D2861" s="2" t="s">
        <v>3545</v>
      </c>
      <c r="E2861" s="2" t="s">
        <v>26</v>
      </c>
      <c r="F2861" s="2" t="s">
        <v>7</v>
      </c>
      <c r="G2861" s="4">
        <v>43804</v>
      </c>
      <c r="H2861" s="2">
        <v>1400000</v>
      </c>
      <c r="I2861" s="2">
        <v>117317.43309999999</v>
      </c>
    </row>
    <row r="2862" spans="1:9" x14ac:dyDescent="0.25">
      <c r="A2862" s="2" t="s">
        <v>10065</v>
      </c>
      <c r="B2862" s="2" t="s">
        <v>10063</v>
      </c>
      <c r="C2862" s="2" t="s">
        <v>10004</v>
      </c>
      <c r="D2862" s="2" t="s">
        <v>10005</v>
      </c>
      <c r="E2862" s="2" t="s">
        <v>26</v>
      </c>
      <c r="F2862" s="2" t="s">
        <v>7</v>
      </c>
      <c r="G2862" s="4">
        <v>43790</v>
      </c>
      <c r="H2862" s="2">
        <v>247500</v>
      </c>
      <c r="I2862" s="2">
        <v>17918.3236</v>
      </c>
    </row>
    <row r="2863" spans="1:9" x14ac:dyDescent="0.25">
      <c r="A2863" s="2" t="s">
        <v>2552</v>
      </c>
      <c r="B2863" s="2" t="s">
        <v>2550</v>
      </c>
      <c r="C2863" s="2" t="s">
        <v>2554</v>
      </c>
      <c r="D2863" s="2" t="s">
        <v>2555</v>
      </c>
      <c r="E2863" s="2" t="s">
        <v>26</v>
      </c>
      <c r="F2863" s="2" t="s">
        <v>7</v>
      </c>
      <c r="G2863" s="4">
        <v>43801</v>
      </c>
      <c r="H2863" s="2">
        <v>630000</v>
      </c>
      <c r="I2863" s="2">
        <v>31464.569200000002</v>
      </c>
    </row>
    <row r="2864" spans="1:9" x14ac:dyDescent="0.25">
      <c r="A2864" s="2" t="s">
        <v>2553</v>
      </c>
      <c r="B2864" s="2" t="s">
        <v>2551</v>
      </c>
      <c r="C2864" s="2" t="s">
        <v>2554</v>
      </c>
      <c r="D2864" s="2" t="s">
        <v>2555</v>
      </c>
      <c r="E2864" s="2" t="s">
        <v>26</v>
      </c>
      <c r="F2864" s="2" t="s">
        <v>7</v>
      </c>
      <c r="G2864" s="4">
        <v>43801</v>
      </c>
      <c r="H2864" s="2">
        <v>1370000</v>
      </c>
      <c r="I2864" s="2">
        <v>67041.976699999999</v>
      </c>
    </row>
    <row r="2865" spans="1:9" x14ac:dyDescent="0.25">
      <c r="A2865" s="2" t="s">
        <v>1685</v>
      </c>
      <c r="B2865" s="2" t="s">
        <v>1684</v>
      </c>
      <c r="C2865" s="2" t="s">
        <v>1654</v>
      </c>
      <c r="D2865" s="2" t="s">
        <v>1655</v>
      </c>
      <c r="E2865" s="2" t="s">
        <v>26</v>
      </c>
      <c r="F2865" s="2" t="s">
        <v>7</v>
      </c>
      <c r="G2865" s="4">
        <v>43795</v>
      </c>
      <c r="H2865" s="2">
        <v>1183500</v>
      </c>
      <c r="I2865" s="2">
        <v>113310.4396</v>
      </c>
    </row>
    <row r="2866" spans="1:9" x14ac:dyDescent="0.25">
      <c r="A2866" s="2" t="s">
        <v>8197</v>
      </c>
      <c r="B2866" s="2" t="s">
        <v>8196</v>
      </c>
      <c r="C2866" s="2" t="s">
        <v>8170</v>
      </c>
      <c r="D2866" s="2" t="s">
        <v>8171</v>
      </c>
      <c r="E2866" s="2" t="s">
        <v>26</v>
      </c>
      <c r="F2866" s="2" t="s">
        <v>7</v>
      </c>
      <c r="G2866" s="4">
        <v>43796</v>
      </c>
      <c r="H2866" s="2">
        <v>539000</v>
      </c>
      <c r="I2866" s="2">
        <v>29971.7402</v>
      </c>
    </row>
    <row r="2867" spans="1:9" x14ac:dyDescent="0.25">
      <c r="A2867" s="2" t="s">
        <v>5607</v>
      </c>
      <c r="B2867" s="2" t="s">
        <v>5606</v>
      </c>
      <c r="C2867" s="2" t="s">
        <v>5608</v>
      </c>
      <c r="D2867" s="2" t="s">
        <v>5609</v>
      </c>
      <c r="E2867" s="2" t="s">
        <v>26</v>
      </c>
      <c r="F2867" s="2" t="s">
        <v>7</v>
      </c>
      <c r="G2867" s="4">
        <v>43789</v>
      </c>
      <c r="H2867" s="2">
        <v>945000</v>
      </c>
      <c r="I2867" s="2">
        <v>57376.947099999998</v>
      </c>
    </row>
    <row r="2868" spans="1:9" x14ac:dyDescent="0.25">
      <c r="A2868" s="2" t="s">
        <v>8761</v>
      </c>
      <c r="B2868" s="2" t="s">
        <v>8760</v>
      </c>
      <c r="C2868" s="2" t="s">
        <v>8762</v>
      </c>
      <c r="D2868" s="2" t="s">
        <v>8763</v>
      </c>
      <c r="E2868" s="2" t="s">
        <v>26</v>
      </c>
      <c r="F2868" s="2" t="s">
        <v>7</v>
      </c>
      <c r="G2868" s="4">
        <v>43798</v>
      </c>
      <c r="H2868" s="2">
        <v>531000</v>
      </c>
      <c r="I2868" s="2">
        <v>31245.251100000001</v>
      </c>
    </row>
    <row r="2869" spans="1:9" x14ac:dyDescent="0.25">
      <c r="A2869" s="2" t="s">
        <v>1046</v>
      </c>
      <c r="B2869" s="2" t="s">
        <v>1045</v>
      </c>
      <c r="C2869" s="2" t="s">
        <v>1047</v>
      </c>
      <c r="D2869" s="2" t="s">
        <v>1048</v>
      </c>
      <c r="E2869" s="2" t="s">
        <v>26</v>
      </c>
      <c r="F2869" s="2" t="s">
        <v>7</v>
      </c>
      <c r="G2869" s="4">
        <v>43790</v>
      </c>
      <c r="H2869" s="2">
        <v>1080000</v>
      </c>
      <c r="I2869" s="2">
        <v>65732.086200000005</v>
      </c>
    </row>
    <row r="2870" spans="1:9" x14ac:dyDescent="0.25">
      <c r="A2870" s="2" t="s">
        <v>10150</v>
      </c>
      <c r="B2870" s="2" t="s">
        <v>10149</v>
      </c>
      <c r="C2870" s="2" t="s">
        <v>10128</v>
      </c>
      <c r="D2870" s="2" t="s">
        <v>10129</v>
      </c>
      <c r="E2870" s="2" t="s">
        <v>26</v>
      </c>
      <c r="F2870" s="2" t="s">
        <v>7</v>
      </c>
      <c r="G2870" s="4">
        <v>43791</v>
      </c>
      <c r="H2870" s="2">
        <v>1101000</v>
      </c>
      <c r="I2870" s="2">
        <v>66154.557199999996</v>
      </c>
    </row>
    <row r="2871" spans="1:9" x14ac:dyDescent="0.25">
      <c r="A2871" s="2" t="s">
        <v>6757</v>
      </c>
      <c r="B2871" s="2" t="s">
        <v>6756</v>
      </c>
      <c r="C2871" s="2" t="s">
        <v>6656</v>
      </c>
      <c r="D2871" s="2" t="s">
        <v>6657</v>
      </c>
      <c r="E2871" s="2" t="s">
        <v>26</v>
      </c>
      <c r="F2871" s="2" t="s">
        <v>7</v>
      </c>
      <c r="G2871" s="4">
        <v>43805</v>
      </c>
      <c r="H2871" s="2">
        <v>4970000</v>
      </c>
      <c r="I2871" s="2">
        <v>458909.79379999998</v>
      </c>
    </row>
    <row r="2872" spans="1:9" x14ac:dyDescent="0.25">
      <c r="A2872" s="2" t="s">
        <v>9551</v>
      </c>
      <c r="B2872" s="2" t="s">
        <v>9550</v>
      </c>
      <c r="C2872" s="2" t="s">
        <v>9530</v>
      </c>
      <c r="D2872" s="2" t="s">
        <v>9531</v>
      </c>
      <c r="E2872" s="2" t="s">
        <v>26</v>
      </c>
      <c r="F2872" s="2" t="s">
        <v>7</v>
      </c>
      <c r="G2872" s="4">
        <v>43789</v>
      </c>
      <c r="H2872" s="2">
        <v>7150000</v>
      </c>
      <c r="I2872" s="2">
        <v>675202.4081</v>
      </c>
    </row>
    <row r="2873" spans="1:9" x14ac:dyDescent="0.25">
      <c r="A2873" s="2" t="s">
        <v>1389</v>
      </c>
      <c r="B2873" s="2" t="s">
        <v>1388</v>
      </c>
      <c r="C2873" s="2" t="s">
        <v>1390</v>
      </c>
      <c r="D2873" s="2" t="s">
        <v>1391</v>
      </c>
      <c r="E2873" s="2" t="s">
        <v>26</v>
      </c>
      <c r="F2873" s="2" t="s">
        <v>7</v>
      </c>
      <c r="G2873" s="4">
        <v>43797</v>
      </c>
      <c r="H2873" s="2">
        <v>1899000</v>
      </c>
      <c r="I2873" s="2">
        <v>132997.3847</v>
      </c>
    </row>
    <row r="2874" spans="1:9" x14ac:dyDescent="0.25">
      <c r="A2874" s="2" t="s">
        <v>10557</v>
      </c>
      <c r="B2874" s="2" t="s">
        <v>10556</v>
      </c>
      <c r="C2874" s="2" t="s">
        <v>10494</v>
      </c>
      <c r="D2874" s="2" t="s">
        <v>10495</v>
      </c>
      <c r="E2874" s="2" t="s">
        <v>26</v>
      </c>
      <c r="F2874" s="2" t="s">
        <v>7</v>
      </c>
      <c r="G2874" s="4">
        <v>43797</v>
      </c>
      <c r="H2874" s="2">
        <v>1072000</v>
      </c>
      <c r="I2874" s="2">
        <v>112657.98609999999</v>
      </c>
    </row>
    <row r="2875" spans="1:9" x14ac:dyDescent="0.25">
      <c r="A2875" s="2" t="s">
        <v>5985</v>
      </c>
      <c r="B2875" s="2" t="s">
        <v>5984</v>
      </c>
      <c r="C2875" s="2" t="s">
        <v>5986</v>
      </c>
      <c r="D2875" s="2" t="s">
        <v>5987</v>
      </c>
      <c r="E2875" s="2" t="s">
        <v>26</v>
      </c>
      <c r="F2875" s="2" t="s">
        <v>7</v>
      </c>
      <c r="G2875" s="4">
        <v>43803</v>
      </c>
      <c r="H2875" s="2">
        <v>288000</v>
      </c>
      <c r="I2875" s="2">
        <v>17536.127199999999</v>
      </c>
    </row>
    <row r="2876" spans="1:9" x14ac:dyDescent="0.25">
      <c r="A2876" s="2" t="s">
        <v>7047</v>
      </c>
      <c r="B2876" s="2" t="s">
        <v>7046</v>
      </c>
      <c r="C2876" s="2" t="s">
        <v>7000</v>
      </c>
      <c r="D2876" s="2" t="s">
        <v>7001</v>
      </c>
      <c r="E2876" s="2" t="s">
        <v>26</v>
      </c>
      <c r="F2876" s="2" t="s">
        <v>7</v>
      </c>
      <c r="G2876" s="4">
        <v>43788</v>
      </c>
      <c r="H2876" s="2">
        <v>1767128</v>
      </c>
      <c r="I2876" s="2">
        <v>121178.137</v>
      </c>
    </row>
    <row r="2877" spans="1:9" x14ac:dyDescent="0.25">
      <c r="A2877" s="2" t="s">
        <v>1263</v>
      </c>
      <c r="B2877" s="2" t="s">
        <v>1261</v>
      </c>
      <c r="C2877" s="2" t="s">
        <v>1251</v>
      </c>
      <c r="D2877" s="2" t="s">
        <v>1252</v>
      </c>
      <c r="E2877" s="2" t="s">
        <v>26</v>
      </c>
      <c r="F2877" s="2" t="s">
        <v>7</v>
      </c>
      <c r="G2877" s="4">
        <v>43801</v>
      </c>
      <c r="H2877" s="2">
        <v>1299000</v>
      </c>
      <c r="I2877" s="2">
        <v>45141.238299999997</v>
      </c>
    </row>
    <row r="2878" spans="1:9" x14ac:dyDescent="0.25">
      <c r="A2878" s="2" t="s">
        <v>1264</v>
      </c>
      <c r="B2878" s="2" t="s">
        <v>1262</v>
      </c>
      <c r="C2878" s="2" t="s">
        <v>1251</v>
      </c>
      <c r="D2878" s="2" t="s">
        <v>1252</v>
      </c>
      <c r="E2878" s="2" t="s">
        <v>26</v>
      </c>
      <c r="F2878" s="2" t="s">
        <v>7</v>
      </c>
      <c r="G2878" s="4">
        <v>43801</v>
      </c>
      <c r="H2878" s="2">
        <v>2000000</v>
      </c>
      <c r="I2878" s="2">
        <v>99005.607799999998</v>
      </c>
    </row>
    <row r="2879" spans="1:9" x14ac:dyDescent="0.25">
      <c r="A2879" s="2" t="s">
        <v>8873</v>
      </c>
      <c r="B2879" s="2" t="s">
        <v>8872</v>
      </c>
      <c r="C2879" s="2" t="s">
        <v>8874</v>
      </c>
      <c r="D2879" s="2" t="s">
        <v>8875</v>
      </c>
      <c r="E2879" s="2" t="s">
        <v>26</v>
      </c>
      <c r="F2879" s="2" t="s">
        <v>7</v>
      </c>
      <c r="G2879" s="4">
        <v>43795</v>
      </c>
      <c r="H2879" s="2">
        <v>2899000</v>
      </c>
      <c r="I2879" s="2">
        <v>238378.8314</v>
      </c>
    </row>
    <row r="2880" spans="1:9" x14ac:dyDescent="0.25">
      <c r="A2880" s="2" t="s">
        <v>4171</v>
      </c>
      <c r="B2880" s="2" t="s">
        <v>4170</v>
      </c>
      <c r="C2880" s="2" t="s">
        <v>4172</v>
      </c>
      <c r="D2880" s="2" t="s">
        <v>4173</v>
      </c>
      <c r="E2880" s="2" t="s">
        <v>26</v>
      </c>
      <c r="F2880" s="2" t="s">
        <v>7</v>
      </c>
      <c r="G2880" s="4">
        <v>43789</v>
      </c>
      <c r="H2880" s="2">
        <v>1249000</v>
      </c>
      <c r="I2880" s="2">
        <v>104347.2025</v>
      </c>
    </row>
    <row r="2881" spans="1:9" x14ac:dyDescent="0.25">
      <c r="A2881" s="2" t="s">
        <v>2581</v>
      </c>
      <c r="B2881" s="2" t="s">
        <v>2578</v>
      </c>
      <c r="C2881" s="2" t="s">
        <v>2586</v>
      </c>
      <c r="D2881" s="2" t="s">
        <v>2587</v>
      </c>
      <c r="E2881" s="2" t="s">
        <v>26</v>
      </c>
      <c r="F2881" s="2" t="s">
        <v>7</v>
      </c>
      <c r="G2881" s="4">
        <v>43788</v>
      </c>
      <c r="H2881" s="2">
        <v>769500</v>
      </c>
      <c r="I2881" s="2">
        <v>73257.696599999996</v>
      </c>
    </row>
    <row r="2882" spans="1:9" x14ac:dyDescent="0.25">
      <c r="A2882" s="2" t="s">
        <v>2165</v>
      </c>
      <c r="B2882" s="2" t="s">
        <v>2164</v>
      </c>
      <c r="C2882" s="2" t="s">
        <v>2138</v>
      </c>
      <c r="D2882" s="2" t="s">
        <v>2139</v>
      </c>
      <c r="E2882" s="2" t="s">
        <v>26</v>
      </c>
      <c r="F2882" s="2" t="s">
        <v>7</v>
      </c>
      <c r="G2882" s="4">
        <v>43798</v>
      </c>
      <c r="H2882" s="2">
        <v>1070550</v>
      </c>
      <c r="I2882" s="2">
        <v>70141.232300000003</v>
      </c>
    </row>
    <row r="2883" spans="1:9" x14ac:dyDescent="0.25">
      <c r="A2883" s="2" t="s">
        <v>9348</v>
      </c>
      <c r="B2883" s="2" t="s">
        <v>9347</v>
      </c>
      <c r="C2883" s="2" t="s">
        <v>9349</v>
      </c>
      <c r="D2883" s="2" t="s">
        <v>9350</v>
      </c>
      <c r="E2883" s="2" t="s">
        <v>26</v>
      </c>
      <c r="F2883" s="2" t="s">
        <v>7</v>
      </c>
      <c r="G2883" s="4">
        <v>43795</v>
      </c>
      <c r="H2883" s="2">
        <v>2000000</v>
      </c>
      <c r="I2883" s="2">
        <v>57804.214699999997</v>
      </c>
    </row>
    <row r="2884" spans="1:9" x14ac:dyDescent="0.25">
      <c r="A2884" s="2" t="s">
        <v>10964</v>
      </c>
      <c r="B2884" s="2" t="s">
        <v>10963</v>
      </c>
      <c r="C2884" s="2" t="s">
        <v>10965</v>
      </c>
      <c r="D2884" s="2" t="s">
        <v>10966</v>
      </c>
      <c r="E2884" s="2" t="s">
        <v>26</v>
      </c>
      <c r="F2884" s="2" t="s">
        <v>7</v>
      </c>
      <c r="G2884" s="4">
        <v>43797</v>
      </c>
      <c r="H2884" s="2">
        <v>402970</v>
      </c>
      <c r="I2884" s="2">
        <v>14985.8537</v>
      </c>
    </row>
    <row r="2885" spans="1:9" x14ac:dyDescent="0.25">
      <c r="A2885" s="2" t="s">
        <v>10350</v>
      </c>
      <c r="B2885" s="2" t="s">
        <v>10348</v>
      </c>
      <c r="C2885" s="2" t="s">
        <v>10353</v>
      </c>
      <c r="D2885" s="2" t="s">
        <v>10354</v>
      </c>
      <c r="E2885" s="2" t="s">
        <v>26</v>
      </c>
      <c r="F2885" s="2" t="s">
        <v>7</v>
      </c>
      <c r="G2885" s="4">
        <v>43789</v>
      </c>
      <c r="H2885" s="2">
        <v>781885</v>
      </c>
      <c r="I2885" s="2">
        <v>64888.108699999997</v>
      </c>
    </row>
    <row r="2886" spans="1:9" x14ac:dyDescent="0.25">
      <c r="A2886" s="2" t="s">
        <v>6689</v>
      </c>
      <c r="B2886" s="2" t="s">
        <v>6685</v>
      </c>
      <c r="C2886" s="2" t="s">
        <v>6694</v>
      </c>
      <c r="D2886" s="2" t="s">
        <v>6695</v>
      </c>
      <c r="E2886" s="2" t="s">
        <v>26</v>
      </c>
      <c r="F2886" s="2" t="s">
        <v>7</v>
      </c>
      <c r="G2886" s="4">
        <v>43804</v>
      </c>
      <c r="H2886" s="2">
        <v>200000</v>
      </c>
      <c r="I2886" s="2">
        <v>12134.6962</v>
      </c>
    </row>
    <row r="2887" spans="1:9" x14ac:dyDescent="0.25">
      <c r="A2887" s="2" t="s">
        <v>5465</v>
      </c>
      <c r="B2887" s="2" t="s">
        <v>5464</v>
      </c>
      <c r="C2887" s="2" t="s">
        <v>5466</v>
      </c>
      <c r="D2887" s="2" t="s">
        <v>5467</v>
      </c>
      <c r="E2887" s="2" t="s">
        <v>26</v>
      </c>
      <c r="F2887" s="2" t="s">
        <v>7</v>
      </c>
      <c r="G2887" s="4">
        <v>43801</v>
      </c>
      <c r="H2887" s="2">
        <v>1232000</v>
      </c>
      <c r="I2887" s="2">
        <v>74120.188999999998</v>
      </c>
    </row>
    <row r="2888" spans="1:9" x14ac:dyDescent="0.25">
      <c r="A2888" s="2" t="s">
        <v>6791</v>
      </c>
      <c r="B2888" s="2" t="s">
        <v>6790</v>
      </c>
      <c r="C2888" s="2" t="s">
        <v>6776</v>
      </c>
      <c r="D2888" s="2" t="s">
        <v>6777</v>
      </c>
      <c r="E2888" s="2" t="s">
        <v>26</v>
      </c>
      <c r="F2888" s="2" t="s">
        <v>7</v>
      </c>
      <c r="G2888" s="4">
        <v>43796</v>
      </c>
      <c r="H2888" s="2">
        <v>1057892</v>
      </c>
      <c r="I2888" s="2">
        <v>91405.088000000003</v>
      </c>
    </row>
    <row r="2889" spans="1:9" x14ac:dyDescent="0.25">
      <c r="A2889" s="2" t="s">
        <v>3326</v>
      </c>
      <c r="B2889" s="2" t="s">
        <v>3324</v>
      </c>
      <c r="C2889" s="2" t="s">
        <v>3329</v>
      </c>
      <c r="D2889" s="2" t="s">
        <v>3330</v>
      </c>
      <c r="E2889" s="2" t="s">
        <v>26</v>
      </c>
      <c r="F2889" s="2" t="s">
        <v>7</v>
      </c>
      <c r="G2889" s="4">
        <v>43803</v>
      </c>
      <c r="H2889" s="2">
        <v>5586880</v>
      </c>
      <c r="I2889" s="2">
        <v>397388.35849999997</v>
      </c>
    </row>
    <row r="2890" spans="1:9" x14ac:dyDescent="0.25">
      <c r="A2890" s="2" t="s">
        <v>10007</v>
      </c>
      <c r="B2890" s="2" t="s">
        <v>10006</v>
      </c>
      <c r="C2890" s="2" t="s">
        <v>10008</v>
      </c>
      <c r="D2890" s="2" t="s">
        <v>10009</v>
      </c>
      <c r="E2890" s="2" t="s">
        <v>26</v>
      </c>
      <c r="F2890" s="2" t="s">
        <v>7</v>
      </c>
      <c r="G2890" s="4">
        <v>43803</v>
      </c>
      <c r="H2890" s="2">
        <v>545466.59</v>
      </c>
      <c r="I2890" s="2">
        <v>38809.260900000001</v>
      </c>
    </row>
    <row r="2891" spans="1:9" x14ac:dyDescent="0.25">
      <c r="A2891" s="2" t="s">
        <v>3325</v>
      </c>
      <c r="B2891" s="2" t="s">
        <v>3323</v>
      </c>
      <c r="C2891" s="2" t="s">
        <v>3327</v>
      </c>
      <c r="D2891" s="2" t="s">
        <v>3328</v>
      </c>
      <c r="E2891" s="2" t="s">
        <v>26</v>
      </c>
      <c r="F2891" s="2" t="s">
        <v>7</v>
      </c>
      <c r="G2891" s="4">
        <v>43803</v>
      </c>
      <c r="H2891" s="2">
        <v>1356000</v>
      </c>
      <c r="I2891" s="2">
        <v>78523.221999999994</v>
      </c>
    </row>
    <row r="2892" spans="1:9" x14ac:dyDescent="0.25">
      <c r="A2892" s="2" t="s">
        <v>10590</v>
      </c>
      <c r="B2892" s="2" t="s">
        <v>10588</v>
      </c>
      <c r="C2892" s="2" t="s">
        <v>10592</v>
      </c>
      <c r="D2892" s="2" t="s">
        <v>10593</v>
      </c>
      <c r="E2892" s="2" t="s">
        <v>26</v>
      </c>
      <c r="F2892" s="2" t="s">
        <v>7</v>
      </c>
      <c r="G2892" s="4">
        <v>43794</v>
      </c>
      <c r="H2892" s="2">
        <v>1500000</v>
      </c>
      <c r="I2892" s="2">
        <v>163375.6709</v>
      </c>
    </row>
    <row r="2893" spans="1:9" x14ac:dyDescent="0.25">
      <c r="A2893" s="2" t="s">
        <v>396</v>
      </c>
      <c r="B2893" s="2" t="s">
        <v>395</v>
      </c>
      <c r="C2893" s="2" t="s">
        <v>393</v>
      </c>
      <c r="D2893" s="2" t="s">
        <v>394</v>
      </c>
      <c r="E2893" s="2" t="s">
        <v>26</v>
      </c>
      <c r="F2893" s="2" t="s">
        <v>7</v>
      </c>
      <c r="G2893" s="4">
        <v>43789</v>
      </c>
      <c r="H2893" s="2">
        <v>2320000</v>
      </c>
      <c r="I2893" s="2">
        <v>229036.3836</v>
      </c>
    </row>
    <row r="2894" spans="1:9" x14ac:dyDescent="0.25">
      <c r="A2894" s="2" t="s">
        <v>2357</v>
      </c>
      <c r="B2894" s="2" t="s">
        <v>2356</v>
      </c>
      <c r="C2894" s="2" t="s">
        <v>2304</v>
      </c>
      <c r="D2894" s="2" t="s">
        <v>2305</v>
      </c>
      <c r="E2894" s="2" t="s">
        <v>26</v>
      </c>
      <c r="F2894" s="2" t="s">
        <v>7</v>
      </c>
      <c r="G2894" s="4">
        <v>43790</v>
      </c>
      <c r="H2894" s="2">
        <v>194000</v>
      </c>
      <c r="I2894" s="2">
        <v>11717.4622</v>
      </c>
    </row>
    <row r="2895" spans="1:9" x14ac:dyDescent="0.25">
      <c r="A2895" s="2" t="s">
        <v>5419</v>
      </c>
      <c r="B2895" s="2" t="s">
        <v>5418</v>
      </c>
      <c r="C2895" s="2" t="s">
        <v>5420</v>
      </c>
      <c r="D2895" s="2" t="s">
        <v>5421</v>
      </c>
      <c r="E2895" s="2" t="s">
        <v>26</v>
      </c>
      <c r="F2895" s="2" t="s">
        <v>7</v>
      </c>
      <c r="G2895" s="4">
        <v>43798</v>
      </c>
      <c r="H2895" s="2">
        <v>750000</v>
      </c>
      <c r="I2895" s="2">
        <v>45741.3747</v>
      </c>
    </row>
    <row r="2896" spans="1:9" x14ac:dyDescent="0.25">
      <c r="A2896" s="2" t="s">
        <v>386</v>
      </c>
      <c r="B2896" s="2" t="s">
        <v>385</v>
      </c>
      <c r="C2896" s="2" t="s">
        <v>387</v>
      </c>
      <c r="D2896" s="2" t="s">
        <v>388</v>
      </c>
      <c r="E2896" s="2" t="s">
        <v>26</v>
      </c>
      <c r="F2896" s="2" t="s">
        <v>7</v>
      </c>
      <c r="G2896" s="4">
        <v>43796</v>
      </c>
      <c r="H2896" s="2">
        <v>1120000</v>
      </c>
      <c r="I2896" s="2">
        <v>80570.648799999995</v>
      </c>
    </row>
    <row r="2897" spans="1:9" x14ac:dyDescent="0.25">
      <c r="A2897" s="2" t="s">
        <v>5331</v>
      </c>
      <c r="B2897" s="2" t="s">
        <v>5330</v>
      </c>
      <c r="C2897" s="2" t="s">
        <v>5306</v>
      </c>
      <c r="D2897" s="2" t="s">
        <v>5307</v>
      </c>
      <c r="E2897" s="2" t="s">
        <v>26</v>
      </c>
      <c r="F2897" s="2" t="s">
        <v>7</v>
      </c>
      <c r="G2897" s="4">
        <v>43796</v>
      </c>
      <c r="H2897" s="2">
        <v>404000</v>
      </c>
      <c r="I2897" s="2">
        <v>21124.7327</v>
      </c>
    </row>
    <row r="2898" spans="1:9" x14ac:dyDescent="0.25">
      <c r="A2898" s="2" t="s">
        <v>9463</v>
      </c>
      <c r="B2898" s="2" t="s">
        <v>9462</v>
      </c>
      <c r="C2898" s="2" t="s">
        <v>9436</v>
      </c>
      <c r="D2898" s="2" t="s">
        <v>9437</v>
      </c>
      <c r="E2898" s="2" t="s">
        <v>26</v>
      </c>
      <c r="F2898" s="2" t="s">
        <v>7</v>
      </c>
      <c r="G2898" s="4">
        <v>43805</v>
      </c>
      <c r="H2898" s="2">
        <v>375000</v>
      </c>
      <c r="I2898" s="2">
        <v>13562.550999999999</v>
      </c>
    </row>
    <row r="2899" spans="1:9" x14ac:dyDescent="0.25">
      <c r="A2899" s="2" t="s">
        <v>9128</v>
      </c>
      <c r="B2899" s="2" t="s">
        <v>9127</v>
      </c>
      <c r="C2899" s="2" t="s">
        <v>9129</v>
      </c>
      <c r="D2899" s="2" t="s">
        <v>9130</v>
      </c>
      <c r="E2899" s="2" t="s">
        <v>26</v>
      </c>
      <c r="F2899" s="2" t="s">
        <v>7</v>
      </c>
      <c r="G2899" s="4">
        <v>43789</v>
      </c>
      <c r="H2899" s="2">
        <v>2644000</v>
      </c>
      <c r="I2899" s="2">
        <v>204108.31409999999</v>
      </c>
    </row>
    <row r="2900" spans="1:9" x14ac:dyDescent="0.25">
      <c r="A2900" s="2" t="s">
        <v>2972</v>
      </c>
      <c r="B2900" s="2" t="s">
        <v>2970</v>
      </c>
      <c r="C2900" s="2" t="s">
        <v>2974</v>
      </c>
      <c r="D2900" s="2" t="s">
        <v>2975</v>
      </c>
      <c r="E2900" s="2" t="s">
        <v>26</v>
      </c>
      <c r="F2900" s="2" t="s">
        <v>7</v>
      </c>
      <c r="G2900" s="4">
        <v>43803</v>
      </c>
      <c r="H2900" s="2">
        <v>1245000</v>
      </c>
      <c r="I2900" s="2">
        <v>126721.7314</v>
      </c>
    </row>
    <row r="2901" spans="1:9" x14ac:dyDescent="0.25">
      <c r="A2901" s="2" t="s">
        <v>450</v>
      </c>
      <c r="B2901" s="2" t="s">
        <v>449</v>
      </c>
      <c r="C2901" s="2" t="s">
        <v>451</v>
      </c>
      <c r="D2901" s="2" t="s">
        <v>452</v>
      </c>
      <c r="E2901" s="2" t="s">
        <v>26</v>
      </c>
      <c r="F2901" s="2" t="s">
        <v>7</v>
      </c>
      <c r="G2901" s="4">
        <v>43788</v>
      </c>
      <c r="H2901" s="2">
        <v>5789000</v>
      </c>
      <c r="I2901" s="2">
        <v>421761.43520000001</v>
      </c>
    </row>
    <row r="2902" spans="1:9" x14ac:dyDescent="0.25">
      <c r="A2902" s="2" t="s">
        <v>5115</v>
      </c>
      <c r="B2902" s="2" t="s">
        <v>5114</v>
      </c>
      <c r="C2902" s="2" t="s">
        <v>5116</v>
      </c>
      <c r="D2902" s="2" t="s">
        <v>5117</v>
      </c>
      <c r="E2902" s="2" t="s">
        <v>26</v>
      </c>
      <c r="F2902" s="2" t="s">
        <v>7</v>
      </c>
      <c r="G2902" s="4">
        <v>43791</v>
      </c>
      <c r="H2902" s="2">
        <v>595000</v>
      </c>
      <c r="I2902" s="2">
        <v>37114.873500000002</v>
      </c>
    </row>
    <row r="2903" spans="1:9" x14ac:dyDescent="0.25">
      <c r="A2903" s="2" t="s">
        <v>2973</v>
      </c>
      <c r="B2903" s="2" t="s">
        <v>2971</v>
      </c>
      <c r="C2903" s="2" t="s">
        <v>2976</v>
      </c>
      <c r="D2903" s="2" t="s">
        <v>2977</v>
      </c>
      <c r="E2903" s="2" t="s">
        <v>26</v>
      </c>
      <c r="F2903" s="2" t="s">
        <v>7</v>
      </c>
      <c r="G2903" s="4">
        <v>43788</v>
      </c>
      <c r="H2903" s="2">
        <v>906426</v>
      </c>
      <c r="I2903" s="2">
        <v>75978.730899999995</v>
      </c>
    </row>
    <row r="2904" spans="1:9" x14ac:dyDescent="0.25">
      <c r="A2904" s="2" t="s">
        <v>3653</v>
      </c>
      <c r="B2904" s="2" t="s">
        <v>3652</v>
      </c>
      <c r="C2904" s="2" t="s">
        <v>3654</v>
      </c>
      <c r="D2904" s="2" t="s">
        <v>3655</v>
      </c>
      <c r="E2904" s="2" t="s">
        <v>26</v>
      </c>
      <c r="F2904" s="2" t="s">
        <v>7</v>
      </c>
      <c r="G2904" s="4">
        <v>43801</v>
      </c>
      <c r="H2904" s="2">
        <v>6900000</v>
      </c>
      <c r="I2904" s="2">
        <v>573188.48109999998</v>
      </c>
    </row>
    <row r="2905" spans="1:9" x14ac:dyDescent="0.25">
      <c r="A2905" s="2" t="s">
        <v>11613</v>
      </c>
      <c r="B2905" s="2" t="s">
        <v>11612</v>
      </c>
      <c r="C2905" s="2" t="s">
        <v>11614</v>
      </c>
      <c r="D2905" s="2" t="s">
        <v>11615</v>
      </c>
      <c r="E2905" s="2" t="s">
        <v>26</v>
      </c>
      <c r="F2905" s="2" t="s">
        <v>7</v>
      </c>
      <c r="G2905" s="4">
        <v>43796</v>
      </c>
      <c r="H2905" s="2">
        <v>187650</v>
      </c>
      <c r="I2905" s="2">
        <v>9322.6869999999999</v>
      </c>
    </row>
    <row r="2906" spans="1:9" x14ac:dyDescent="0.25">
      <c r="A2906" s="2" t="s">
        <v>10127</v>
      </c>
      <c r="B2906" s="2" t="s">
        <v>10126</v>
      </c>
      <c r="C2906" s="2" t="s">
        <v>10128</v>
      </c>
      <c r="D2906" s="2" t="s">
        <v>10129</v>
      </c>
      <c r="E2906" s="2" t="s">
        <v>26</v>
      </c>
      <c r="F2906" s="2" t="s">
        <v>7</v>
      </c>
      <c r="G2906" s="4">
        <v>43791</v>
      </c>
      <c r="H2906" s="2">
        <v>1369000</v>
      </c>
      <c r="I2906" s="2">
        <v>81074.830900000001</v>
      </c>
    </row>
    <row r="2907" spans="1:9" x14ac:dyDescent="0.25">
      <c r="A2907" s="2" t="s">
        <v>9617</v>
      </c>
      <c r="B2907" s="2" t="s">
        <v>9616</v>
      </c>
      <c r="C2907" s="2" t="s">
        <v>9618</v>
      </c>
      <c r="D2907" s="2" t="s">
        <v>9619</v>
      </c>
      <c r="E2907" s="2" t="s">
        <v>26</v>
      </c>
      <c r="F2907" s="2" t="s">
        <v>7</v>
      </c>
      <c r="G2907" s="4">
        <v>43804</v>
      </c>
      <c r="H2907" s="2">
        <v>845000</v>
      </c>
      <c r="I2907" s="2">
        <v>51326.8917</v>
      </c>
    </row>
    <row r="2908" spans="1:9" x14ac:dyDescent="0.25">
      <c r="A2908" s="2" t="s">
        <v>4486</v>
      </c>
      <c r="B2908" s="2" t="s">
        <v>4485</v>
      </c>
      <c r="C2908" s="2" t="s">
        <v>4487</v>
      </c>
      <c r="D2908" s="2" t="s">
        <v>4488</v>
      </c>
      <c r="E2908" s="2" t="s">
        <v>26</v>
      </c>
      <c r="F2908" s="2" t="s">
        <v>7</v>
      </c>
      <c r="G2908" s="4">
        <v>43803</v>
      </c>
      <c r="H2908" s="2">
        <v>603000</v>
      </c>
      <c r="I2908" s="2">
        <v>36590.36</v>
      </c>
    </row>
    <row r="2909" spans="1:9" x14ac:dyDescent="0.25">
      <c r="A2909" s="2" t="s">
        <v>4078</v>
      </c>
      <c r="B2909" s="2" t="s">
        <v>4076</v>
      </c>
      <c r="C2909" s="2" t="s">
        <v>4054</v>
      </c>
      <c r="D2909" s="2" t="s">
        <v>4055</v>
      </c>
      <c r="E2909" s="2" t="s">
        <v>26</v>
      </c>
      <c r="F2909" s="2" t="s">
        <v>7</v>
      </c>
      <c r="G2909" s="4">
        <v>43791</v>
      </c>
      <c r="H2909" s="2">
        <v>2000000</v>
      </c>
      <c r="I2909" s="2">
        <v>179197.1924</v>
      </c>
    </row>
    <row r="2910" spans="1:9" x14ac:dyDescent="0.25">
      <c r="A2910" s="2" t="s">
        <v>1735</v>
      </c>
      <c r="B2910" s="2" t="s">
        <v>1732</v>
      </c>
      <c r="C2910" s="2" t="s">
        <v>1738</v>
      </c>
      <c r="D2910" s="2" t="s">
        <v>1739</v>
      </c>
      <c r="E2910" s="2" t="s">
        <v>26</v>
      </c>
      <c r="F2910" s="2" t="s">
        <v>7</v>
      </c>
      <c r="G2910" s="4">
        <v>43804</v>
      </c>
      <c r="H2910" s="2">
        <v>690235</v>
      </c>
      <c r="I2910" s="2">
        <v>41461.262799999997</v>
      </c>
    </row>
    <row r="2911" spans="1:9" x14ac:dyDescent="0.25">
      <c r="A2911" s="2" t="s">
        <v>1736</v>
      </c>
      <c r="B2911" s="2" t="s">
        <v>1733</v>
      </c>
      <c r="C2911" s="2" t="s">
        <v>1738</v>
      </c>
      <c r="D2911" s="2" t="s">
        <v>1739</v>
      </c>
      <c r="E2911" s="2" t="s">
        <v>26</v>
      </c>
      <c r="F2911" s="2" t="s">
        <v>7</v>
      </c>
      <c r="G2911" s="4">
        <v>43804</v>
      </c>
      <c r="H2911" s="2">
        <v>1117211</v>
      </c>
      <c r="I2911" s="2">
        <v>67087.704199999993</v>
      </c>
    </row>
    <row r="2912" spans="1:9" x14ac:dyDescent="0.25">
      <c r="A2912" s="2" t="s">
        <v>9270</v>
      </c>
      <c r="B2912" s="2" t="s">
        <v>9269</v>
      </c>
      <c r="C2912" s="2" t="s">
        <v>9271</v>
      </c>
      <c r="D2912" s="2" t="s">
        <v>9272</v>
      </c>
      <c r="E2912" s="2" t="s">
        <v>26</v>
      </c>
      <c r="F2912" s="2" t="s">
        <v>7</v>
      </c>
      <c r="G2912" s="4">
        <v>43795</v>
      </c>
      <c r="H2912" s="2">
        <v>1559000</v>
      </c>
      <c r="I2912" s="2">
        <v>140075.62590000001</v>
      </c>
    </row>
    <row r="2913" spans="1:9" x14ac:dyDescent="0.25">
      <c r="A2913" s="2" t="s">
        <v>1737</v>
      </c>
      <c r="B2913" s="2" t="s">
        <v>1734</v>
      </c>
      <c r="C2913" s="2" t="s">
        <v>1738</v>
      </c>
      <c r="D2913" s="2" t="s">
        <v>1739</v>
      </c>
      <c r="E2913" s="2" t="s">
        <v>26</v>
      </c>
      <c r="F2913" s="2" t="s">
        <v>7</v>
      </c>
      <c r="G2913" s="4">
        <v>43804</v>
      </c>
      <c r="H2913" s="2">
        <v>1312850</v>
      </c>
      <c r="I2913" s="2">
        <v>79024.931100000002</v>
      </c>
    </row>
    <row r="2914" spans="1:9" x14ac:dyDescent="0.25">
      <c r="A2914" s="2" t="s">
        <v>8163</v>
      </c>
      <c r="B2914" s="2" t="s">
        <v>8162</v>
      </c>
      <c r="C2914" s="2" t="s">
        <v>8164</v>
      </c>
      <c r="D2914" s="2" t="s">
        <v>8165</v>
      </c>
      <c r="E2914" s="2" t="s">
        <v>26</v>
      </c>
      <c r="F2914" s="2" t="s">
        <v>7</v>
      </c>
      <c r="G2914" s="4">
        <v>43796</v>
      </c>
      <c r="H2914" s="2">
        <v>1445000</v>
      </c>
      <c r="I2914" s="2">
        <v>112007.6455</v>
      </c>
    </row>
    <row r="2915" spans="1:9" x14ac:dyDescent="0.25">
      <c r="A2915" s="2" t="s">
        <v>7805</v>
      </c>
      <c r="B2915" s="2" t="s">
        <v>7804</v>
      </c>
      <c r="C2915" s="2" t="s">
        <v>7806</v>
      </c>
      <c r="D2915" s="2" t="s">
        <v>7807</v>
      </c>
      <c r="E2915" s="2" t="s">
        <v>26</v>
      </c>
      <c r="F2915" s="2" t="s">
        <v>7</v>
      </c>
      <c r="G2915" s="4">
        <v>43788</v>
      </c>
      <c r="H2915" s="2">
        <v>1384000</v>
      </c>
      <c r="I2915" s="2">
        <v>78563.050199999998</v>
      </c>
    </row>
    <row r="2916" spans="1:9" x14ac:dyDescent="0.25">
      <c r="A2916" s="2" t="s">
        <v>10266</v>
      </c>
      <c r="B2916" s="2" t="s">
        <v>10265</v>
      </c>
      <c r="C2916" s="2" t="s">
        <v>10225</v>
      </c>
      <c r="D2916" s="2" t="s">
        <v>10226</v>
      </c>
      <c r="E2916" s="2" t="s">
        <v>26</v>
      </c>
      <c r="F2916" s="2" t="s">
        <v>7</v>
      </c>
      <c r="G2916" s="4">
        <v>43801</v>
      </c>
      <c r="H2916" s="2">
        <v>3350000</v>
      </c>
      <c r="I2916" s="2">
        <v>220595.21460000001</v>
      </c>
    </row>
    <row r="2917" spans="1:9" x14ac:dyDescent="0.25">
      <c r="A2917" s="2" t="s">
        <v>6265</v>
      </c>
      <c r="B2917" s="2" t="s">
        <v>6264</v>
      </c>
      <c r="C2917" s="2" t="s">
        <v>6266</v>
      </c>
      <c r="D2917" s="2" t="s">
        <v>6267</v>
      </c>
      <c r="E2917" s="2" t="s">
        <v>26</v>
      </c>
      <c r="F2917" s="2" t="s">
        <v>7</v>
      </c>
      <c r="G2917" s="4">
        <v>43804</v>
      </c>
      <c r="H2917" s="2">
        <v>1315000</v>
      </c>
      <c r="I2917" s="2">
        <v>82582.925900000002</v>
      </c>
    </row>
    <row r="2918" spans="1:9" x14ac:dyDescent="0.25">
      <c r="A2918" s="2" t="s">
        <v>9539</v>
      </c>
      <c r="B2918" s="2" t="s">
        <v>9538</v>
      </c>
      <c r="C2918" s="2" t="s">
        <v>9540</v>
      </c>
      <c r="D2918" s="2" t="s">
        <v>9541</v>
      </c>
      <c r="E2918" s="2" t="s">
        <v>26</v>
      </c>
      <c r="F2918" s="2" t="s">
        <v>7</v>
      </c>
      <c r="G2918" s="4">
        <v>43803</v>
      </c>
      <c r="H2918" s="2">
        <v>1000000</v>
      </c>
      <c r="I2918" s="2">
        <v>60250.367599999998</v>
      </c>
    </row>
    <row r="2919" spans="1:9" x14ac:dyDescent="0.25">
      <c r="A2919" s="2" t="s">
        <v>61</v>
      </c>
      <c r="B2919" s="2" t="s">
        <v>60</v>
      </c>
      <c r="C2919" s="2" t="s">
        <v>62</v>
      </c>
      <c r="D2919" s="2" t="s">
        <v>63</v>
      </c>
      <c r="E2919" s="2" t="s">
        <v>26</v>
      </c>
      <c r="F2919" s="2" t="s">
        <v>7</v>
      </c>
      <c r="G2919" s="4">
        <v>43789</v>
      </c>
      <c r="H2919" s="2">
        <v>119000</v>
      </c>
      <c r="I2919" s="2">
        <v>8009.8783999999996</v>
      </c>
    </row>
    <row r="2920" spans="1:9" x14ac:dyDescent="0.25">
      <c r="A2920" s="2" t="s">
        <v>4505</v>
      </c>
      <c r="B2920" s="2" t="s">
        <v>4503</v>
      </c>
      <c r="C2920" s="2" t="s">
        <v>4507</v>
      </c>
      <c r="D2920" s="2" t="s">
        <v>4508</v>
      </c>
      <c r="E2920" s="2" t="s">
        <v>26</v>
      </c>
      <c r="F2920" s="2" t="s">
        <v>7</v>
      </c>
      <c r="G2920" s="4">
        <v>43803</v>
      </c>
      <c r="H2920" s="2">
        <v>656100</v>
      </c>
      <c r="I2920" s="2">
        <v>63000.691200000001</v>
      </c>
    </row>
    <row r="2921" spans="1:9" x14ac:dyDescent="0.25">
      <c r="A2921" s="2" t="s">
        <v>4506</v>
      </c>
      <c r="B2921" s="2" t="s">
        <v>4504</v>
      </c>
      <c r="C2921" s="2" t="s">
        <v>4509</v>
      </c>
      <c r="D2921" s="2" t="s">
        <v>4510</v>
      </c>
      <c r="E2921" s="2" t="s">
        <v>26</v>
      </c>
      <c r="F2921" s="2" t="s">
        <v>7</v>
      </c>
      <c r="G2921" s="4">
        <v>43805</v>
      </c>
      <c r="H2921" s="2">
        <v>2999000</v>
      </c>
      <c r="I2921" s="2">
        <v>472499.20529999997</v>
      </c>
    </row>
    <row r="2922" spans="1:9" x14ac:dyDescent="0.25">
      <c r="A2922" s="2" t="s">
        <v>3817</v>
      </c>
      <c r="B2922" s="2" t="s">
        <v>3816</v>
      </c>
      <c r="C2922" s="2" t="s">
        <v>3818</v>
      </c>
      <c r="D2922" s="2" t="s">
        <v>3819</v>
      </c>
      <c r="E2922" s="2" t="s">
        <v>26</v>
      </c>
      <c r="F2922" s="2" t="s">
        <v>7</v>
      </c>
      <c r="G2922" s="4">
        <v>43801</v>
      </c>
      <c r="H2922" s="2">
        <v>2288500</v>
      </c>
      <c r="I2922" s="2">
        <v>140050.4958</v>
      </c>
    </row>
    <row r="2923" spans="1:9" x14ac:dyDescent="0.25">
      <c r="A2923" s="2" t="s">
        <v>8055</v>
      </c>
      <c r="B2923" s="2" t="s">
        <v>8053</v>
      </c>
      <c r="C2923" s="2" t="s">
        <v>8056</v>
      </c>
      <c r="D2923" s="2" t="s">
        <v>8057</v>
      </c>
      <c r="E2923" s="2" t="s">
        <v>26</v>
      </c>
      <c r="F2923" s="2" t="s">
        <v>7</v>
      </c>
      <c r="G2923" s="4">
        <v>43803</v>
      </c>
      <c r="H2923" s="2">
        <v>522500</v>
      </c>
      <c r="I2923" s="2">
        <v>32005.822499999998</v>
      </c>
    </row>
    <row r="2924" spans="1:9" x14ac:dyDescent="0.25">
      <c r="A2924" s="2" t="s">
        <v>1200</v>
      </c>
      <c r="B2924" s="2" t="s">
        <v>1199</v>
      </c>
      <c r="C2924" s="2" t="s">
        <v>1201</v>
      </c>
      <c r="D2924" s="2" t="s">
        <v>1202</v>
      </c>
      <c r="E2924" s="2" t="s">
        <v>26</v>
      </c>
      <c r="F2924" s="2" t="s">
        <v>7</v>
      </c>
      <c r="G2924" s="4">
        <v>43803</v>
      </c>
      <c r="H2924" s="2">
        <v>2395000</v>
      </c>
      <c r="I2924" s="2">
        <v>180384.48699999999</v>
      </c>
    </row>
    <row r="2925" spans="1:9" x14ac:dyDescent="0.25">
      <c r="A2925" s="2" t="s">
        <v>3815</v>
      </c>
      <c r="B2925" s="2" t="s">
        <v>3814</v>
      </c>
      <c r="C2925" s="2" t="s">
        <v>3812</v>
      </c>
      <c r="D2925" s="2" t="s">
        <v>3813</v>
      </c>
      <c r="E2925" s="2" t="s">
        <v>26</v>
      </c>
      <c r="F2925" s="2" t="s">
        <v>7</v>
      </c>
      <c r="G2925" s="4">
        <v>43805</v>
      </c>
      <c r="H2925" s="2">
        <v>430000</v>
      </c>
      <c r="I2925" s="2">
        <v>25935.566299999999</v>
      </c>
    </row>
    <row r="2926" spans="1:9" x14ac:dyDescent="0.25">
      <c r="A2926" s="2" t="s">
        <v>5380</v>
      </c>
      <c r="B2926" s="2" t="s">
        <v>5377</v>
      </c>
      <c r="C2926" s="2" t="s">
        <v>5384</v>
      </c>
      <c r="D2926" s="2" t="s">
        <v>5385</v>
      </c>
      <c r="E2926" s="2" t="s">
        <v>26</v>
      </c>
      <c r="F2926" s="2" t="s">
        <v>7</v>
      </c>
      <c r="G2926" s="4">
        <v>43803</v>
      </c>
      <c r="H2926" s="2">
        <v>2300000</v>
      </c>
      <c r="I2926" s="2">
        <v>180714.60920000001</v>
      </c>
    </row>
    <row r="2927" spans="1:9" x14ac:dyDescent="0.25">
      <c r="A2927" s="2" t="s">
        <v>10446</v>
      </c>
      <c r="B2927" s="2" t="s">
        <v>10445</v>
      </c>
      <c r="C2927" s="2" t="s">
        <v>8842</v>
      </c>
      <c r="D2927" s="2" t="s">
        <v>10447</v>
      </c>
      <c r="E2927" s="2" t="s">
        <v>26</v>
      </c>
      <c r="F2927" s="2" t="s">
        <v>7</v>
      </c>
      <c r="G2927" s="4">
        <v>43803</v>
      </c>
      <c r="H2927" s="2">
        <v>2405880</v>
      </c>
      <c r="I2927" s="2">
        <v>140833.1453</v>
      </c>
    </row>
    <row r="2928" spans="1:9" x14ac:dyDescent="0.25">
      <c r="A2928" s="2" t="s">
        <v>2247</v>
      </c>
      <c r="B2928" s="2" t="s">
        <v>2246</v>
      </c>
      <c r="C2928" s="2" t="s">
        <v>1844</v>
      </c>
      <c r="D2928" s="2" t="s">
        <v>1845</v>
      </c>
      <c r="E2928" s="2" t="s">
        <v>26</v>
      </c>
      <c r="F2928" s="2" t="s">
        <v>7</v>
      </c>
      <c r="G2928" s="4">
        <v>43805</v>
      </c>
      <c r="H2928" s="2">
        <v>5000000</v>
      </c>
      <c r="I2928" s="2">
        <v>348253.44199999998</v>
      </c>
    </row>
    <row r="2929" spans="1:9" x14ac:dyDescent="0.25">
      <c r="A2929" s="2" t="s">
        <v>10725</v>
      </c>
      <c r="B2929" s="2" t="s">
        <v>10724</v>
      </c>
      <c r="C2929" s="2" t="s">
        <v>10668</v>
      </c>
      <c r="D2929" s="2" t="s">
        <v>10669</v>
      </c>
      <c r="E2929" s="2" t="s">
        <v>26</v>
      </c>
      <c r="F2929" s="2" t="s">
        <v>7</v>
      </c>
      <c r="G2929" s="4">
        <v>43797</v>
      </c>
      <c r="H2929" s="2">
        <v>531000</v>
      </c>
      <c r="I2929" s="2">
        <v>32265.188300000002</v>
      </c>
    </row>
    <row r="2930" spans="1:9" x14ac:dyDescent="0.25">
      <c r="A2930" s="2" t="s">
        <v>6749</v>
      </c>
      <c r="B2930" s="2" t="s">
        <v>6748</v>
      </c>
      <c r="C2930" s="2" t="s">
        <v>6750</v>
      </c>
      <c r="D2930" s="2" t="s">
        <v>6751</v>
      </c>
      <c r="E2930" s="2" t="s">
        <v>26</v>
      </c>
      <c r="F2930" s="2" t="s">
        <v>7</v>
      </c>
      <c r="G2930" s="4">
        <v>43804</v>
      </c>
      <c r="H2930" s="2">
        <v>1170000</v>
      </c>
      <c r="I2930" s="2">
        <v>92633.511499999993</v>
      </c>
    </row>
    <row r="2931" spans="1:9" x14ac:dyDescent="0.25">
      <c r="A2931" s="2" t="s">
        <v>3629</v>
      </c>
      <c r="B2931" s="2" t="s">
        <v>3628</v>
      </c>
      <c r="C2931" s="2" t="s">
        <v>3630</v>
      </c>
      <c r="D2931" s="2" t="s">
        <v>3631</v>
      </c>
      <c r="E2931" s="2" t="s">
        <v>26</v>
      </c>
      <c r="F2931" s="2" t="s">
        <v>7</v>
      </c>
      <c r="G2931" s="4">
        <v>43803</v>
      </c>
      <c r="H2931" s="2">
        <v>1698300</v>
      </c>
      <c r="I2931" s="2">
        <v>136007.16769999999</v>
      </c>
    </row>
    <row r="2932" spans="1:9" x14ac:dyDescent="0.25">
      <c r="A2932" s="2" t="s">
        <v>5687</v>
      </c>
      <c r="B2932" s="2" t="s">
        <v>5686</v>
      </c>
      <c r="C2932" s="2" t="s">
        <v>5688</v>
      </c>
      <c r="D2932" s="2" t="s">
        <v>5689</v>
      </c>
      <c r="E2932" s="2" t="s">
        <v>26</v>
      </c>
      <c r="F2932" s="2" t="s">
        <v>7</v>
      </c>
      <c r="G2932" s="4">
        <v>43804</v>
      </c>
      <c r="H2932" s="2">
        <v>5489000</v>
      </c>
      <c r="I2932" s="2">
        <v>609075.13699999999</v>
      </c>
    </row>
    <row r="2933" spans="1:9" x14ac:dyDescent="0.25">
      <c r="A2933" s="2" t="s">
        <v>4257</v>
      </c>
      <c r="B2933" s="2" t="s">
        <v>4256</v>
      </c>
      <c r="C2933" s="2" t="s">
        <v>4258</v>
      </c>
      <c r="D2933" s="2" t="s">
        <v>4259</v>
      </c>
      <c r="E2933" s="2" t="s">
        <v>26</v>
      </c>
      <c r="F2933" s="2" t="s">
        <v>7</v>
      </c>
      <c r="G2933" s="4">
        <v>43796</v>
      </c>
      <c r="H2933" s="2">
        <v>2000000</v>
      </c>
      <c r="I2933" s="2">
        <v>139253.00839999999</v>
      </c>
    </row>
    <row r="2934" spans="1:9" x14ac:dyDescent="0.25">
      <c r="A2934" s="2" t="s">
        <v>11022</v>
      </c>
      <c r="B2934" s="2" t="s">
        <v>11021</v>
      </c>
      <c r="C2934" s="2" t="s">
        <v>11023</v>
      </c>
      <c r="D2934" s="2" t="s">
        <v>11024</v>
      </c>
      <c r="E2934" s="2" t="s">
        <v>26</v>
      </c>
      <c r="F2934" s="2" t="s">
        <v>7</v>
      </c>
      <c r="G2934" s="4">
        <v>43805</v>
      </c>
      <c r="H2934" s="2">
        <v>1575000</v>
      </c>
      <c r="I2934" s="2">
        <v>124627.9225</v>
      </c>
    </row>
    <row r="2935" spans="1:9" x14ac:dyDescent="0.25">
      <c r="A2935" s="2" t="s">
        <v>5925</v>
      </c>
      <c r="B2935" s="2" t="s">
        <v>5924</v>
      </c>
      <c r="C2935" s="2" t="s">
        <v>5926</v>
      </c>
      <c r="D2935" s="2" t="s">
        <v>5927</v>
      </c>
      <c r="E2935" s="2" t="s">
        <v>26</v>
      </c>
      <c r="F2935" s="2" t="s">
        <v>7</v>
      </c>
      <c r="G2935" s="4">
        <v>43805</v>
      </c>
      <c r="H2935" s="2">
        <v>4348790</v>
      </c>
      <c r="I2935" s="2">
        <v>208486.72630000001</v>
      </c>
    </row>
    <row r="2936" spans="1:9" x14ac:dyDescent="0.25">
      <c r="A2936" s="2" t="s">
        <v>6413</v>
      </c>
      <c r="B2936" s="2" t="s">
        <v>6410</v>
      </c>
      <c r="C2936" s="2" t="s">
        <v>6380</v>
      </c>
      <c r="D2936" s="2" t="s">
        <v>6381</v>
      </c>
      <c r="E2936" s="2" t="s">
        <v>26</v>
      </c>
      <c r="F2936" s="2" t="s">
        <v>7</v>
      </c>
      <c r="G2936" s="4">
        <v>43803</v>
      </c>
      <c r="H2936" s="2">
        <v>3149360</v>
      </c>
      <c r="I2936" s="2">
        <v>184354.27369999999</v>
      </c>
    </row>
    <row r="2937" spans="1:9" x14ac:dyDescent="0.25">
      <c r="A2937" s="2" t="s">
        <v>6412</v>
      </c>
      <c r="B2937" s="2" t="s">
        <v>6409</v>
      </c>
      <c r="C2937" s="2" t="s">
        <v>6380</v>
      </c>
      <c r="D2937" s="2" t="s">
        <v>6381</v>
      </c>
      <c r="E2937" s="2" t="s">
        <v>26</v>
      </c>
      <c r="F2937" s="2" t="s">
        <v>7</v>
      </c>
      <c r="G2937" s="4">
        <v>43803</v>
      </c>
      <c r="H2937" s="2">
        <v>3707009</v>
      </c>
      <c r="I2937" s="2">
        <v>216997.3799</v>
      </c>
    </row>
    <row r="2938" spans="1:9" x14ac:dyDescent="0.25">
      <c r="A2938" s="2" t="s">
        <v>6411</v>
      </c>
      <c r="B2938" s="2" t="s">
        <v>6408</v>
      </c>
      <c r="C2938" s="2" t="s">
        <v>6380</v>
      </c>
      <c r="D2938" s="2" t="s">
        <v>6381</v>
      </c>
      <c r="E2938" s="2" t="s">
        <v>26</v>
      </c>
      <c r="F2938" s="2" t="s">
        <v>7</v>
      </c>
      <c r="G2938" s="4">
        <v>43803</v>
      </c>
      <c r="H2938" s="2">
        <v>3143629</v>
      </c>
      <c r="I2938" s="2">
        <v>183988.74249999999</v>
      </c>
    </row>
    <row r="2939" spans="1:9" x14ac:dyDescent="0.25">
      <c r="A2939" s="2" t="s">
        <v>6249</v>
      </c>
      <c r="B2939" s="2" t="s">
        <v>6248</v>
      </c>
      <c r="C2939" s="2" t="s">
        <v>6250</v>
      </c>
      <c r="D2939" s="2" t="s">
        <v>6251</v>
      </c>
      <c r="E2939" s="2" t="s">
        <v>26</v>
      </c>
      <c r="F2939" s="2" t="s">
        <v>7</v>
      </c>
      <c r="G2939" s="4">
        <v>43797</v>
      </c>
      <c r="H2939" s="2">
        <v>1350000</v>
      </c>
      <c r="I2939" s="2">
        <v>110005.2561</v>
      </c>
    </row>
    <row r="2940" spans="1:9" x14ac:dyDescent="0.25">
      <c r="A2940" s="2" t="s">
        <v>10200</v>
      </c>
      <c r="B2940" s="2" t="s">
        <v>10199</v>
      </c>
      <c r="C2940" s="2" t="s">
        <v>10201</v>
      </c>
      <c r="D2940" s="2" t="s">
        <v>10202</v>
      </c>
      <c r="E2940" s="2" t="s">
        <v>26</v>
      </c>
      <c r="F2940" s="2" t="s">
        <v>7</v>
      </c>
      <c r="G2940" s="4">
        <v>43803</v>
      </c>
      <c r="H2940" s="2">
        <v>1163000</v>
      </c>
      <c r="I2940" s="2">
        <v>124940.34020000001</v>
      </c>
    </row>
    <row r="2941" spans="1:9" x14ac:dyDescent="0.25">
      <c r="A2941" s="2" t="s">
        <v>9199</v>
      </c>
      <c r="B2941" s="2" t="s">
        <v>9197</v>
      </c>
      <c r="C2941" s="2" t="s">
        <v>9201</v>
      </c>
      <c r="D2941" s="2" t="s">
        <v>9202</v>
      </c>
      <c r="E2941" s="2" t="s">
        <v>29</v>
      </c>
      <c r="F2941" s="2" t="s">
        <v>7</v>
      </c>
      <c r="G2941" s="4">
        <v>43585</v>
      </c>
      <c r="H2941" s="2">
        <v>29500000</v>
      </c>
      <c r="I2941" s="2">
        <v>3000450.2023999998</v>
      </c>
    </row>
    <row r="2942" spans="1:9" x14ac:dyDescent="0.25">
      <c r="A2942" s="2" t="s">
        <v>9200</v>
      </c>
      <c r="B2942" s="2" t="s">
        <v>9198</v>
      </c>
      <c r="C2942" s="2" t="s">
        <v>9201</v>
      </c>
      <c r="D2942" s="2" t="s">
        <v>9202</v>
      </c>
      <c r="E2942" s="2" t="s">
        <v>29</v>
      </c>
      <c r="F2942" s="2" t="s">
        <v>7</v>
      </c>
      <c r="G2942" s="4">
        <v>43585</v>
      </c>
      <c r="H2942" s="2">
        <v>15000000</v>
      </c>
      <c r="I2942" s="2">
        <v>1276983.2076000001</v>
      </c>
    </row>
    <row r="2943" spans="1:9" x14ac:dyDescent="0.25">
      <c r="A2943" s="2" t="s">
        <v>10988</v>
      </c>
      <c r="B2943" s="2" t="s">
        <v>10987</v>
      </c>
      <c r="C2943" s="2" t="s">
        <v>10901</v>
      </c>
      <c r="D2943" s="2" t="s">
        <v>10902</v>
      </c>
      <c r="E2943" s="2" t="s">
        <v>29</v>
      </c>
      <c r="F2943" s="2" t="s">
        <v>7</v>
      </c>
      <c r="G2943" s="4">
        <v>43606</v>
      </c>
      <c r="H2943" s="2">
        <v>12413549</v>
      </c>
      <c r="I2943" s="2">
        <v>1296422.5282999999</v>
      </c>
    </row>
    <row r="2944" spans="1:9" x14ac:dyDescent="0.25">
      <c r="A2944" s="2" t="s">
        <v>7396</v>
      </c>
      <c r="B2944" s="2" t="s">
        <v>7395</v>
      </c>
      <c r="C2944" s="2" t="s">
        <v>7358</v>
      </c>
      <c r="D2944" s="2" t="s">
        <v>7359</v>
      </c>
      <c r="E2944" s="2" t="s">
        <v>29</v>
      </c>
      <c r="F2944" s="2" t="s">
        <v>7</v>
      </c>
      <c r="G2944" s="4">
        <v>43634</v>
      </c>
      <c r="H2944" s="2">
        <v>3954103</v>
      </c>
      <c r="I2944" s="2">
        <v>460849.41249999998</v>
      </c>
    </row>
    <row r="2945" spans="1:9" x14ac:dyDescent="0.25">
      <c r="A2945" s="2" t="s">
        <v>2903</v>
      </c>
      <c r="B2945" s="2" t="s">
        <v>2902</v>
      </c>
      <c r="C2945" s="2" t="s">
        <v>2904</v>
      </c>
      <c r="D2945" s="2" t="s">
        <v>2905</v>
      </c>
      <c r="E2945" s="2" t="s">
        <v>29</v>
      </c>
      <c r="F2945" s="2" t="s">
        <v>7</v>
      </c>
      <c r="G2945" s="4">
        <v>43649</v>
      </c>
      <c r="H2945" s="2">
        <v>7732100</v>
      </c>
      <c r="I2945" s="2">
        <v>922526.07929999998</v>
      </c>
    </row>
    <row r="2946" spans="1:9" x14ac:dyDescent="0.25">
      <c r="A2946" s="2" t="s">
        <v>819</v>
      </c>
      <c r="B2946" s="2" t="s">
        <v>817</v>
      </c>
      <c r="C2946" s="2" t="s">
        <v>821</v>
      </c>
      <c r="D2946" s="2" t="s">
        <v>822</v>
      </c>
      <c r="E2946" s="2" t="s">
        <v>29</v>
      </c>
      <c r="F2946" s="2" t="s">
        <v>7</v>
      </c>
      <c r="G2946" s="4">
        <v>43556</v>
      </c>
      <c r="H2946" s="2">
        <v>6948976.9500000002</v>
      </c>
      <c r="I2946" s="2">
        <v>875365.12950000004</v>
      </c>
    </row>
    <row r="2947" spans="1:9" x14ac:dyDescent="0.25">
      <c r="A2947" s="2" t="s">
        <v>8920</v>
      </c>
      <c r="B2947" s="2" t="s">
        <v>8918</v>
      </c>
      <c r="C2947" s="2" t="s">
        <v>8878</v>
      </c>
      <c r="D2947" s="2" t="s">
        <v>8879</v>
      </c>
      <c r="E2947" s="2" t="s">
        <v>29</v>
      </c>
      <c r="F2947" s="2" t="s">
        <v>7</v>
      </c>
      <c r="G2947" s="4">
        <v>43655</v>
      </c>
      <c r="H2947" s="2">
        <v>38491909</v>
      </c>
      <c r="I2947" s="2">
        <v>9336084.8443999998</v>
      </c>
    </row>
    <row r="2948" spans="1:9" x14ac:dyDescent="0.25">
      <c r="A2948" s="2" t="s">
        <v>6917</v>
      </c>
      <c r="B2948" s="2" t="s">
        <v>6915</v>
      </c>
      <c r="C2948" s="2" t="s">
        <v>6920</v>
      </c>
      <c r="D2948" s="2" t="s">
        <v>6921</v>
      </c>
      <c r="E2948" s="2" t="s">
        <v>29</v>
      </c>
      <c r="F2948" s="2" t="s">
        <v>7</v>
      </c>
      <c r="G2948" s="4">
        <v>43636</v>
      </c>
      <c r="H2948" s="2">
        <v>18000000</v>
      </c>
      <c r="I2948" s="2">
        <v>1039738.6145</v>
      </c>
    </row>
    <row r="2949" spans="1:9" x14ac:dyDescent="0.25">
      <c r="A2949" s="2" t="s">
        <v>10192</v>
      </c>
      <c r="B2949" s="2" t="s">
        <v>10191</v>
      </c>
      <c r="C2949" s="2" t="s">
        <v>10110</v>
      </c>
      <c r="D2949" s="2" t="s">
        <v>10111</v>
      </c>
      <c r="E2949" s="2" t="s">
        <v>29</v>
      </c>
      <c r="F2949" s="2" t="s">
        <v>7</v>
      </c>
      <c r="G2949" s="4">
        <v>43803</v>
      </c>
      <c r="H2949" s="2">
        <v>6897653</v>
      </c>
      <c r="I2949" s="2">
        <v>853158.55279999995</v>
      </c>
    </row>
    <row r="2950" spans="1:9" x14ac:dyDescent="0.25">
      <c r="A2950" s="2" t="s">
        <v>9470</v>
      </c>
      <c r="B2950" s="2" t="s">
        <v>9468</v>
      </c>
      <c r="C2950" s="2" t="s">
        <v>9472</v>
      </c>
      <c r="D2950" s="2" t="s">
        <v>9473</v>
      </c>
      <c r="E2950" s="2" t="s">
        <v>29</v>
      </c>
      <c r="F2950" s="2" t="s">
        <v>7</v>
      </c>
      <c r="G2950" s="4">
        <v>43650</v>
      </c>
      <c r="H2950" s="2">
        <v>2594097</v>
      </c>
      <c r="I2950" s="2">
        <v>252481.92860000001</v>
      </c>
    </row>
    <row r="2951" spans="1:9" x14ac:dyDescent="0.25">
      <c r="A2951" s="2" t="s">
        <v>10432</v>
      </c>
      <c r="B2951" s="2" t="s">
        <v>10431</v>
      </c>
      <c r="C2951" s="2" t="s">
        <v>10396</v>
      </c>
      <c r="D2951" s="2" t="s">
        <v>10397</v>
      </c>
      <c r="E2951" s="2" t="s">
        <v>29</v>
      </c>
      <c r="F2951" s="2" t="s">
        <v>7</v>
      </c>
      <c r="G2951" s="4">
        <v>43615</v>
      </c>
      <c r="H2951" s="2">
        <v>12000000</v>
      </c>
      <c r="I2951" s="2">
        <v>1113550.8218</v>
      </c>
    </row>
    <row r="2952" spans="1:9" x14ac:dyDescent="0.25">
      <c r="A2952" s="2" t="s">
        <v>7609</v>
      </c>
      <c r="B2952" s="2" t="s">
        <v>7606</v>
      </c>
      <c r="C2952" s="2" t="s">
        <v>7612</v>
      </c>
      <c r="D2952" s="2" t="s">
        <v>7613</v>
      </c>
      <c r="E2952" s="2" t="s">
        <v>29</v>
      </c>
      <c r="F2952" s="2" t="s">
        <v>7</v>
      </c>
      <c r="G2952" s="4">
        <v>43629</v>
      </c>
      <c r="H2952" s="2">
        <v>24731641</v>
      </c>
      <c r="I2952" s="2">
        <v>3156452.1157999998</v>
      </c>
    </row>
    <row r="2953" spans="1:9" x14ac:dyDescent="0.25">
      <c r="A2953" s="2" t="s">
        <v>10822</v>
      </c>
      <c r="B2953" s="2" t="s">
        <v>10821</v>
      </c>
      <c r="C2953" s="2" t="s">
        <v>10764</v>
      </c>
      <c r="D2953" s="2" t="s">
        <v>10765</v>
      </c>
      <c r="E2953" s="2" t="s">
        <v>29</v>
      </c>
      <c r="F2953" s="2" t="s">
        <v>7</v>
      </c>
      <c r="G2953" s="4">
        <v>43622</v>
      </c>
      <c r="H2953" s="2">
        <v>50000000</v>
      </c>
      <c r="I2953" s="2">
        <v>7230096.1951000001</v>
      </c>
    </row>
    <row r="2954" spans="1:9" x14ac:dyDescent="0.25">
      <c r="A2954" s="2" t="s">
        <v>9965</v>
      </c>
      <c r="B2954" s="2" t="s">
        <v>9964</v>
      </c>
      <c r="C2954" s="2" t="s">
        <v>9966</v>
      </c>
      <c r="D2954" s="2" t="s">
        <v>9967</v>
      </c>
      <c r="E2954" s="2" t="s">
        <v>29</v>
      </c>
      <c r="F2954" s="2" t="s">
        <v>7</v>
      </c>
      <c r="G2954" s="4">
        <v>43704</v>
      </c>
      <c r="H2954" s="2">
        <v>1500000</v>
      </c>
      <c r="I2954" s="2">
        <v>91868.1728</v>
      </c>
    </row>
    <row r="2955" spans="1:9" x14ac:dyDescent="0.25">
      <c r="A2955" s="2" t="s">
        <v>8769</v>
      </c>
      <c r="B2955" s="2" t="s">
        <v>8768</v>
      </c>
      <c r="C2955" s="2" t="s">
        <v>8766</v>
      </c>
      <c r="D2955" s="2" t="s">
        <v>8767</v>
      </c>
      <c r="E2955" s="2" t="s">
        <v>29</v>
      </c>
      <c r="F2955" s="2" t="s">
        <v>7</v>
      </c>
      <c r="G2955" s="4">
        <v>43789</v>
      </c>
      <c r="H2955" s="2">
        <v>1850000</v>
      </c>
      <c r="I2955" s="2">
        <v>430822.2034</v>
      </c>
    </row>
    <row r="2956" spans="1:9" x14ac:dyDescent="0.25">
      <c r="A2956" s="2" t="s">
        <v>5032</v>
      </c>
      <c r="B2956" s="2" t="s">
        <v>5030</v>
      </c>
      <c r="C2956" s="2" t="s">
        <v>5006</v>
      </c>
      <c r="D2956" s="2" t="s">
        <v>5007</v>
      </c>
      <c r="E2956" s="2" t="s">
        <v>29</v>
      </c>
      <c r="F2956" s="2" t="s">
        <v>7</v>
      </c>
      <c r="G2956" s="4">
        <v>43629</v>
      </c>
      <c r="H2956" s="2">
        <v>10897232.609999999</v>
      </c>
      <c r="I2956" s="2">
        <v>514609.6532</v>
      </c>
    </row>
    <row r="2957" spans="1:9" x14ac:dyDescent="0.25">
      <c r="A2957" s="2" t="s">
        <v>11381</v>
      </c>
      <c r="B2957" s="2" t="s">
        <v>11380</v>
      </c>
      <c r="C2957" s="2" t="s">
        <v>11285</v>
      </c>
      <c r="D2957" s="2" t="s">
        <v>11286</v>
      </c>
      <c r="E2957" s="2" t="s">
        <v>29</v>
      </c>
      <c r="F2957" s="2" t="s">
        <v>7</v>
      </c>
      <c r="G2957" s="4">
        <v>43626</v>
      </c>
      <c r="H2957" s="2">
        <v>70000000</v>
      </c>
      <c r="I2957" s="2">
        <v>7788161.8369000005</v>
      </c>
    </row>
    <row r="2958" spans="1:9" x14ac:dyDescent="0.25">
      <c r="A2958" s="2" t="s">
        <v>2421</v>
      </c>
      <c r="B2958" s="2" t="s">
        <v>2420</v>
      </c>
      <c r="C2958" s="2" t="s">
        <v>2422</v>
      </c>
      <c r="D2958" s="2" t="s">
        <v>2423</v>
      </c>
      <c r="E2958" s="2" t="s">
        <v>29</v>
      </c>
      <c r="F2958" s="2" t="s">
        <v>7</v>
      </c>
      <c r="G2958" s="4">
        <v>43644</v>
      </c>
      <c r="H2958" s="2">
        <v>16000000</v>
      </c>
      <c r="I2958" s="2">
        <v>1999775.6222999999</v>
      </c>
    </row>
    <row r="2959" spans="1:9" x14ac:dyDescent="0.25">
      <c r="A2959" s="2" t="s">
        <v>7213</v>
      </c>
      <c r="B2959" s="2" t="s">
        <v>7212</v>
      </c>
      <c r="C2959" s="2" t="s">
        <v>7174</v>
      </c>
      <c r="D2959" s="2" t="s">
        <v>7175</v>
      </c>
      <c r="E2959" s="2" t="s">
        <v>29</v>
      </c>
      <c r="F2959" s="2" t="s">
        <v>7</v>
      </c>
      <c r="G2959" s="4">
        <v>43718</v>
      </c>
      <c r="H2959" s="2">
        <v>80623000</v>
      </c>
      <c r="I2959" s="2">
        <v>5771456.9232999999</v>
      </c>
    </row>
    <row r="2960" spans="1:9" x14ac:dyDescent="0.25">
      <c r="A2960" s="2" t="s">
        <v>2941</v>
      </c>
      <c r="B2960" s="2" t="s">
        <v>2938</v>
      </c>
      <c r="C2960" s="2" t="s">
        <v>2944</v>
      </c>
      <c r="D2960" s="2" t="s">
        <v>2945</v>
      </c>
      <c r="E2960" s="2" t="s">
        <v>29</v>
      </c>
      <c r="F2960" s="2" t="s">
        <v>7</v>
      </c>
      <c r="G2960" s="4">
        <v>43720</v>
      </c>
      <c r="H2960" s="2">
        <v>14000000</v>
      </c>
      <c r="I2960" s="2">
        <v>2488320.6411000001</v>
      </c>
    </row>
    <row r="2961" spans="1:9" x14ac:dyDescent="0.25">
      <c r="A2961" s="2" t="s">
        <v>6837</v>
      </c>
      <c r="B2961" s="2" t="s">
        <v>6835</v>
      </c>
      <c r="C2961" s="2" t="s">
        <v>6840</v>
      </c>
      <c r="D2961" s="2" t="s">
        <v>6841</v>
      </c>
      <c r="E2961" s="2" t="s">
        <v>29</v>
      </c>
      <c r="F2961" s="2" t="s">
        <v>7</v>
      </c>
      <c r="G2961" s="4">
        <v>43706</v>
      </c>
      <c r="H2961" s="2">
        <v>6000000</v>
      </c>
      <c r="I2961" s="2">
        <v>274216.44910000003</v>
      </c>
    </row>
    <row r="2962" spans="1:9" x14ac:dyDescent="0.25">
      <c r="A2962" s="2" t="s">
        <v>562</v>
      </c>
      <c r="B2962" s="2" t="s">
        <v>560</v>
      </c>
      <c r="C2962" s="2" t="s">
        <v>563</v>
      </c>
      <c r="D2962" s="2" t="s">
        <v>564</v>
      </c>
      <c r="E2962" s="2" t="s">
        <v>29</v>
      </c>
      <c r="F2962" s="2" t="s">
        <v>7</v>
      </c>
      <c r="G2962" s="4">
        <v>43629</v>
      </c>
      <c r="H2962" s="2">
        <v>9000000</v>
      </c>
      <c r="I2962" s="2">
        <v>1035238.6553</v>
      </c>
    </row>
    <row r="2963" spans="1:9" x14ac:dyDescent="0.25">
      <c r="A2963" s="2" t="s">
        <v>3729</v>
      </c>
      <c r="B2963" s="2" t="s">
        <v>3728</v>
      </c>
      <c r="C2963" s="2" t="s">
        <v>3730</v>
      </c>
      <c r="D2963" s="2" t="s">
        <v>3731</v>
      </c>
      <c r="E2963" s="2" t="s">
        <v>29</v>
      </c>
      <c r="F2963" s="2" t="s">
        <v>7</v>
      </c>
      <c r="G2963" s="4">
        <v>43720</v>
      </c>
      <c r="H2963" s="2">
        <v>112500000</v>
      </c>
      <c r="I2963" s="2">
        <v>8124939.8063000003</v>
      </c>
    </row>
    <row r="2964" spans="1:9" x14ac:dyDescent="0.25">
      <c r="A2964" s="2" t="s">
        <v>5824</v>
      </c>
      <c r="B2964" s="2" t="s">
        <v>5822</v>
      </c>
      <c r="C2964" s="2" t="s">
        <v>5812</v>
      </c>
      <c r="D2964" s="2" t="s">
        <v>5813</v>
      </c>
      <c r="E2964" s="2" t="s">
        <v>29</v>
      </c>
      <c r="F2964" s="2" t="s">
        <v>7</v>
      </c>
      <c r="G2964" s="4">
        <v>43699</v>
      </c>
      <c r="H2964" s="2">
        <v>3075695</v>
      </c>
      <c r="I2964" s="2">
        <v>370280.94429999997</v>
      </c>
    </row>
    <row r="2965" spans="1:9" x14ac:dyDescent="0.25">
      <c r="A2965" s="2" t="s">
        <v>2624</v>
      </c>
      <c r="B2965" s="2" t="s">
        <v>2618</v>
      </c>
      <c r="C2965" s="2" t="s">
        <v>1283</v>
      </c>
      <c r="D2965" s="2" t="s">
        <v>1284</v>
      </c>
      <c r="E2965" s="2" t="s">
        <v>29</v>
      </c>
      <c r="F2965" s="2" t="s">
        <v>7</v>
      </c>
      <c r="G2965" s="4">
        <v>43686</v>
      </c>
      <c r="H2965" s="2">
        <v>7479771</v>
      </c>
      <c r="I2965" s="2">
        <v>803289.02240000002</v>
      </c>
    </row>
    <row r="2966" spans="1:9" x14ac:dyDescent="0.25">
      <c r="A2966" s="2" t="s">
        <v>9446</v>
      </c>
      <c r="B2966" s="2" t="s">
        <v>9444</v>
      </c>
      <c r="C2966" s="2" t="s">
        <v>9448</v>
      </c>
      <c r="D2966" s="2" t="s">
        <v>9449</v>
      </c>
      <c r="E2966" s="2" t="s">
        <v>29</v>
      </c>
      <c r="F2966" s="2" t="s">
        <v>7</v>
      </c>
      <c r="G2966" s="4">
        <v>43713</v>
      </c>
      <c r="H2966" s="2">
        <v>45000000</v>
      </c>
      <c r="I2966" s="2">
        <v>9252554.25</v>
      </c>
    </row>
    <row r="2967" spans="1:9" x14ac:dyDescent="0.25">
      <c r="A2967" s="2" t="s">
        <v>9821</v>
      </c>
      <c r="B2967" s="2" t="s">
        <v>9820</v>
      </c>
      <c r="C2967" s="2" t="s">
        <v>9822</v>
      </c>
      <c r="D2967" s="2" t="s">
        <v>9823</v>
      </c>
      <c r="E2967" s="2" t="s">
        <v>29</v>
      </c>
      <c r="F2967" s="2" t="s">
        <v>7</v>
      </c>
      <c r="G2967" s="4">
        <v>43704</v>
      </c>
      <c r="H2967" s="2">
        <v>6000000</v>
      </c>
      <c r="I2967" s="2">
        <v>929096.06830000004</v>
      </c>
    </row>
    <row r="2968" spans="1:9" x14ac:dyDescent="0.25">
      <c r="A2968" s="2" t="s">
        <v>8721</v>
      </c>
      <c r="B2968" s="2" t="s">
        <v>8720</v>
      </c>
      <c r="C2968" s="2" t="s">
        <v>8722</v>
      </c>
      <c r="D2968" s="2" t="s">
        <v>8723</v>
      </c>
      <c r="E2968" s="2" t="s">
        <v>29</v>
      </c>
      <c r="F2968" s="2" t="s">
        <v>7</v>
      </c>
      <c r="G2968" s="4">
        <v>43636</v>
      </c>
      <c r="H2968" s="2">
        <v>15000000</v>
      </c>
      <c r="I2968" s="2">
        <v>1887931.6266000001</v>
      </c>
    </row>
    <row r="2969" spans="1:9" x14ac:dyDescent="0.25">
      <c r="A2969" s="2" t="s">
        <v>6836</v>
      </c>
      <c r="B2969" s="2" t="s">
        <v>6834</v>
      </c>
      <c r="C2969" s="2" t="s">
        <v>6838</v>
      </c>
      <c r="D2969" s="2" t="s">
        <v>6839</v>
      </c>
      <c r="E2969" s="2" t="s">
        <v>29</v>
      </c>
      <c r="F2969" s="2" t="s">
        <v>7</v>
      </c>
      <c r="G2969" s="4">
        <v>43629</v>
      </c>
      <c r="H2969" s="2">
        <v>12000000</v>
      </c>
      <c r="I2969" s="2">
        <v>1464012.4987999999</v>
      </c>
    </row>
    <row r="2970" spans="1:9" x14ac:dyDescent="0.25">
      <c r="A2970" s="2" t="s">
        <v>7372</v>
      </c>
      <c r="B2970" s="2" t="s">
        <v>7370</v>
      </c>
      <c r="C2970" s="2" t="s">
        <v>660</v>
      </c>
      <c r="D2970" s="2" t="s">
        <v>7374</v>
      </c>
      <c r="E2970" s="2" t="s">
        <v>29</v>
      </c>
      <c r="F2970" s="2" t="s">
        <v>7</v>
      </c>
      <c r="G2970" s="4">
        <v>43746</v>
      </c>
      <c r="H2970" s="2">
        <v>7995091</v>
      </c>
      <c r="I2970" s="2">
        <v>922876.27839999995</v>
      </c>
    </row>
    <row r="2971" spans="1:9" x14ac:dyDescent="0.25">
      <c r="A2971" s="2" t="s">
        <v>11445</v>
      </c>
      <c r="B2971" s="2" t="s">
        <v>11444</v>
      </c>
      <c r="C2971" s="2" t="s">
        <v>11412</v>
      </c>
      <c r="D2971" s="2" t="s">
        <v>11413</v>
      </c>
      <c r="E2971" s="2" t="s">
        <v>29</v>
      </c>
      <c r="F2971" s="2" t="s">
        <v>7</v>
      </c>
      <c r="G2971" s="4">
        <v>43718</v>
      </c>
      <c r="H2971" s="2">
        <v>29982471</v>
      </c>
      <c r="I2971" s="2">
        <v>3253144.7716000001</v>
      </c>
    </row>
    <row r="2972" spans="1:9" x14ac:dyDescent="0.25">
      <c r="A2972" s="2" t="s">
        <v>4406</v>
      </c>
      <c r="B2972" s="2" t="s">
        <v>4403</v>
      </c>
      <c r="C2972" s="2" t="s">
        <v>4409</v>
      </c>
      <c r="D2972" s="2" t="s">
        <v>4410</v>
      </c>
      <c r="E2972" s="2" t="s">
        <v>29</v>
      </c>
      <c r="F2972" s="2" t="s">
        <v>7</v>
      </c>
      <c r="G2972" s="4">
        <v>43698</v>
      </c>
      <c r="H2972" s="2">
        <v>19700000</v>
      </c>
      <c r="I2972" s="2">
        <v>3008348.8333999999</v>
      </c>
    </row>
    <row r="2973" spans="1:9" x14ac:dyDescent="0.25">
      <c r="A2973" s="2" t="s">
        <v>7575</v>
      </c>
      <c r="B2973" s="2" t="s">
        <v>7574</v>
      </c>
      <c r="C2973" s="2" t="s">
        <v>7576</v>
      </c>
      <c r="D2973" s="2" t="s">
        <v>7577</v>
      </c>
      <c r="E2973" s="2" t="s">
        <v>29</v>
      </c>
      <c r="F2973" s="2" t="s">
        <v>7</v>
      </c>
      <c r="G2973" s="4">
        <v>43704</v>
      </c>
      <c r="H2973" s="2">
        <v>24500000</v>
      </c>
      <c r="I2973" s="2">
        <v>7798335.0994999995</v>
      </c>
    </row>
    <row r="2974" spans="1:9" x14ac:dyDescent="0.25">
      <c r="A2974" s="2" t="s">
        <v>10471</v>
      </c>
      <c r="B2974" s="2" t="s">
        <v>10470</v>
      </c>
      <c r="C2974" s="2" t="s">
        <v>10472</v>
      </c>
      <c r="D2974" s="2" t="s">
        <v>10473</v>
      </c>
      <c r="E2974" s="2" t="s">
        <v>29</v>
      </c>
      <c r="F2974" s="2" t="s">
        <v>7</v>
      </c>
      <c r="G2974" s="4">
        <v>43700</v>
      </c>
      <c r="H2974" s="2">
        <v>885300</v>
      </c>
      <c r="I2974" s="2">
        <v>91732.784700000004</v>
      </c>
    </row>
    <row r="2975" spans="1:9" x14ac:dyDescent="0.25">
      <c r="A2975" s="2" t="s">
        <v>3274</v>
      </c>
      <c r="B2975" s="2" t="s">
        <v>3273</v>
      </c>
      <c r="C2975" s="2" t="s">
        <v>3251</v>
      </c>
      <c r="D2975" s="2" t="s">
        <v>3252</v>
      </c>
      <c r="E2975" s="2" t="s">
        <v>29</v>
      </c>
      <c r="F2975" s="2" t="s">
        <v>7</v>
      </c>
      <c r="G2975" s="4">
        <v>43732</v>
      </c>
      <c r="H2975" s="2">
        <v>60000000</v>
      </c>
      <c r="I2975" s="2">
        <v>8661919.0568000004</v>
      </c>
    </row>
    <row r="2976" spans="1:9" x14ac:dyDescent="0.25">
      <c r="A2976" s="2" t="s">
        <v>5566</v>
      </c>
      <c r="B2976" s="2" t="s">
        <v>5564</v>
      </c>
      <c r="C2976" s="2" t="s">
        <v>5568</v>
      </c>
      <c r="D2976" s="2" t="s">
        <v>5569</v>
      </c>
      <c r="E2976" s="2" t="s">
        <v>29</v>
      </c>
      <c r="F2976" s="2" t="s">
        <v>7</v>
      </c>
      <c r="G2976" s="4">
        <v>43711</v>
      </c>
      <c r="H2976" s="2">
        <v>4000000</v>
      </c>
      <c r="I2976" s="2">
        <v>537369.19920000003</v>
      </c>
    </row>
    <row r="2977" spans="1:9" x14ac:dyDescent="0.25">
      <c r="A2977" s="2" t="s">
        <v>5458</v>
      </c>
      <c r="B2977" s="2" t="s">
        <v>5455</v>
      </c>
      <c r="C2977" s="2" t="s">
        <v>5460</v>
      </c>
      <c r="D2977" s="2" t="s">
        <v>5461</v>
      </c>
      <c r="E2977" s="2" t="s">
        <v>29</v>
      </c>
      <c r="F2977" s="2" t="s">
        <v>7</v>
      </c>
      <c r="G2977" s="4">
        <v>43635</v>
      </c>
      <c r="H2977" s="2">
        <v>26820445</v>
      </c>
      <c r="I2977" s="2">
        <v>3748684.8936000001</v>
      </c>
    </row>
    <row r="2978" spans="1:9" x14ac:dyDescent="0.25">
      <c r="A2978" s="2" t="s">
        <v>438</v>
      </c>
      <c r="B2978" s="2" t="s">
        <v>437</v>
      </c>
      <c r="C2978" s="2" t="s">
        <v>439</v>
      </c>
      <c r="D2978" s="2" t="s">
        <v>440</v>
      </c>
      <c r="E2978" s="2" t="s">
        <v>29</v>
      </c>
      <c r="F2978" s="2" t="s">
        <v>7</v>
      </c>
      <c r="G2978" s="4">
        <v>43649</v>
      </c>
      <c r="H2978" s="2">
        <v>7500000</v>
      </c>
      <c r="I2978" s="2">
        <v>813127.24100000004</v>
      </c>
    </row>
    <row r="2979" spans="1:9" x14ac:dyDescent="0.25">
      <c r="A2979" s="2" t="s">
        <v>6368</v>
      </c>
      <c r="B2979" s="2" t="s">
        <v>6366</v>
      </c>
      <c r="C2979" s="2" t="s">
        <v>6370</v>
      </c>
      <c r="D2979" s="2" t="s">
        <v>6371</v>
      </c>
      <c r="E2979" s="2" t="s">
        <v>29</v>
      </c>
      <c r="F2979" s="2" t="s">
        <v>7</v>
      </c>
      <c r="G2979" s="4">
        <v>43718</v>
      </c>
      <c r="H2979" s="2">
        <v>1500000</v>
      </c>
      <c r="I2979" s="2">
        <v>144071.6226</v>
      </c>
    </row>
    <row r="2980" spans="1:9" x14ac:dyDescent="0.25">
      <c r="A2980" s="2" t="s">
        <v>9753</v>
      </c>
      <c r="B2980" s="2" t="s">
        <v>9752</v>
      </c>
      <c r="C2980" s="2" t="s">
        <v>9754</v>
      </c>
      <c r="D2980" s="2" t="s">
        <v>9755</v>
      </c>
      <c r="E2980" s="2" t="s">
        <v>29</v>
      </c>
      <c r="F2980" s="2" t="s">
        <v>7</v>
      </c>
      <c r="G2980" s="4">
        <v>43711</v>
      </c>
      <c r="H2980" s="2">
        <v>25000000</v>
      </c>
      <c r="I2980" s="2">
        <v>3262340.4764</v>
      </c>
    </row>
    <row r="2981" spans="1:9" x14ac:dyDescent="0.25">
      <c r="A2981" s="2" t="s">
        <v>6522</v>
      </c>
      <c r="B2981" s="2" t="s">
        <v>6519</v>
      </c>
      <c r="C2981" s="2" t="s">
        <v>6526</v>
      </c>
      <c r="D2981" s="2" t="s">
        <v>6527</v>
      </c>
      <c r="E2981" s="2" t="s">
        <v>29</v>
      </c>
      <c r="F2981" s="2" t="s">
        <v>7</v>
      </c>
      <c r="G2981" s="4">
        <v>43699</v>
      </c>
      <c r="H2981" s="2">
        <v>10000000</v>
      </c>
      <c r="I2981" s="2">
        <v>1026546.9723</v>
      </c>
    </row>
    <row r="2982" spans="1:9" x14ac:dyDescent="0.25">
      <c r="A2982" s="2" t="s">
        <v>3225</v>
      </c>
      <c r="B2982" s="2" t="s">
        <v>3223</v>
      </c>
      <c r="C2982" s="2" t="s">
        <v>3227</v>
      </c>
      <c r="D2982" s="2" t="s">
        <v>3228</v>
      </c>
      <c r="E2982" s="2" t="s">
        <v>29</v>
      </c>
      <c r="F2982" s="2" t="s">
        <v>7</v>
      </c>
      <c r="G2982" s="4">
        <v>43788</v>
      </c>
      <c r="H2982" s="2">
        <v>12727927</v>
      </c>
      <c r="I2982" s="2">
        <v>1357932.2623000001</v>
      </c>
    </row>
    <row r="2983" spans="1:9" x14ac:dyDescent="0.25">
      <c r="A2983" s="2" t="s">
        <v>418</v>
      </c>
      <c r="B2983" s="2" t="s">
        <v>417</v>
      </c>
      <c r="C2983" s="2" t="s">
        <v>419</v>
      </c>
      <c r="D2983" s="2" t="s">
        <v>420</v>
      </c>
      <c r="E2983" s="2" t="s">
        <v>29</v>
      </c>
      <c r="F2983" s="2" t="s">
        <v>7</v>
      </c>
      <c r="G2983" s="4">
        <v>43712</v>
      </c>
      <c r="H2983" s="2">
        <v>3300000</v>
      </c>
      <c r="I2983" s="2">
        <v>324734.16360000003</v>
      </c>
    </row>
    <row r="2984" spans="1:9" x14ac:dyDescent="0.25">
      <c r="A2984" s="2" t="s">
        <v>526</v>
      </c>
      <c r="B2984" s="2" t="s">
        <v>524</v>
      </c>
      <c r="C2984" s="2" t="s">
        <v>527</v>
      </c>
      <c r="D2984" s="2" t="s">
        <v>528</v>
      </c>
      <c r="E2984" s="2" t="s">
        <v>29</v>
      </c>
      <c r="F2984" s="2" t="s">
        <v>7</v>
      </c>
      <c r="G2984" s="4">
        <v>43726</v>
      </c>
      <c r="H2984" s="2">
        <v>10000000</v>
      </c>
      <c r="I2984" s="2">
        <v>637470.02679999999</v>
      </c>
    </row>
    <row r="2985" spans="1:9" x14ac:dyDescent="0.25">
      <c r="A2985" s="2" t="s">
        <v>10922</v>
      </c>
      <c r="B2985" s="2" t="s">
        <v>10921</v>
      </c>
      <c r="C2985" s="2" t="s">
        <v>10923</v>
      </c>
      <c r="D2985" s="2" t="s">
        <v>10924</v>
      </c>
      <c r="E2985" s="2" t="s">
        <v>29</v>
      </c>
      <c r="F2985" s="2" t="s">
        <v>7</v>
      </c>
      <c r="G2985" s="4">
        <v>43788</v>
      </c>
      <c r="H2985" s="2">
        <v>5800000</v>
      </c>
      <c r="I2985" s="2">
        <v>913020.61289999995</v>
      </c>
    </row>
    <row r="2986" spans="1:9" x14ac:dyDescent="0.25">
      <c r="A2986" s="2" t="s">
        <v>11423</v>
      </c>
      <c r="B2986" s="2" t="s">
        <v>11422</v>
      </c>
      <c r="C2986" s="2" t="s">
        <v>11424</v>
      </c>
      <c r="D2986" s="2" t="s">
        <v>11425</v>
      </c>
      <c r="E2986" s="2" t="s">
        <v>29</v>
      </c>
      <c r="F2986" s="2" t="s">
        <v>7</v>
      </c>
      <c r="G2986" s="4">
        <v>43718</v>
      </c>
      <c r="H2986" s="2">
        <v>3800000</v>
      </c>
      <c r="I2986" s="2">
        <v>494480.48790000001</v>
      </c>
    </row>
    <row r="2987" spans="1:9" x14ac:dyDescent="0.25">
      <c r="A2987" s="2" t="s">
        <v>2470</v>
      </c>
      <c r="B2987" s="2" t="s">
        <v>2467</v>
      </c>
      <c r="C2987" s="2" t="s">
        <v>2002</v>
      </c>
      <c r="D2987" s="2" t="s">
        <v>2003</v>
      </c>
      <c r="E2987" s="2" t="s">
        <v>29</v>
      </c>
      <c r="F2987" s="2" t="s">
        <v>7</v>
      </c>
      <c r="G2987" s="4">
        <v>43788</v>
      </c>
      <c r="H2987" s="2">
        <v>4500000</v>
      </c>
      <c r="I2987" s="2">
        <v>575682.12549999997</v>
      </c>
    </row>
    <row r="2988" spans="1:9" x14ac:dyDescent="0.25">
      <c r="A2988" s="2" t="s">
        <v>4356</v>
      </c>
      <c r="B2988" s="2" t="s">
        <v>4355</v>
      </c>
      <c r="C2988" s="2" t="s">
        <v>4357</v>
      </c>
      <c r="D2988" s="2" t="s">
        <v>4358</v>
      </c>
      <c r="E2988" s="2" t="s">
        <v>29</v>
      </c>
      <c r="F2988" s="2" t="s">
        <v>7</v>
      </c>
      <c r="G2988" s="4">
        <v>43713</v>
      </c>
      <c r="H2988" s="2">
        <v>17500000</v>
      </c>
      <c r="I2988" s="2">
        <v>4752916.0187999997</v>
      </c>
    </row>
    <row r="2989" spans="1:9" x14ac:dyDescent="0.25">
      <c r="A2989" s="2" t="s">
        <v>9385</v>
      </c>
      <c r="B2989" s="2" t="s">
        <v>9384</v>
      </c>
      <c r="C2989" s="2" t="s">
        <v>9386</v>
      </c>
      <c r="D2989" s="2" t="s">
        <v>9387</v>
      </c>
      <c r="E2989" s="2" t="s">
        <v>29</v>
      </c>
      <c r="F2989" s="2" t="s">
        <v>7</v>
      </c>
      <c r="G2989" s="4">
        <v>43650</v>
      </c>
      <c r="H2989" s="2">
        <v>5000000</v>
      </c>
      <c r="I2989" s="2">
        <v>706878.60219999996</v>
      </c>
    </row>
    <row r="2990" spans="1:9" x14ac:dyDescent="0.25">
      <c r="A2990" s="2" t="s">
        <v>8540</v>
      </c>
      <c r="B2990" s="2" t="s">
        <v>8539</v>
      </c>
      <c r="C2990" s="2" t="s">
        <v>8457</v>
      </c>
      <c r="D2990" s="2" t="s">
        <v>8458</v>
      </c>
      <c r="E2990" s="2" t="s">
        <v>29</v>
      </c>
      <c r="F2990" s="2" t="s">
        <v>7</v>
      </c>
      <c r="G2990" s="4">
        <v>43741</v>
      </c>
      <c r="H2990" s="2">
        <v>3500000</v>
      </c>
      <c r="I2990" s="2">
        <v>197857.84450000001</v>
      </c>
    </row>
    <row r="2991" spans="1:9" x14ac:dyDescent="0.25">
      <c r="A2991" s="2" t="s">
        <v>2877</v>
      </c>
      <c r="B2991" s="2" t="s">
        <v>2876</v>
      </c>
      <c r="C2991" s="2" t="s">
        <v>2724</v>
      </c>
      <c r="D2991" s="2" t="s">
        <v>2725</v>
      </c>
      <c r="E2991" s="2" t="s">
        <v>29</v>
      </c>
      <c r="F2991" s="2" t="s">
        <v>7</v>
      </c>
      <c r="G2991" s="4">
        <v>43711</v>
      </c>
      <c r="H2991" s="2">
        <v>6000000</v>
      </c>
      <c r="I2991" s="2">
        <v>765536.58270000003</v>
      </c>
    </row>
    <row r="2992" spans="1:9" x14ac:dyDescent="0.25">
      <c r="A2992" s="2" t="s">
        <v>6429</v>
      </c>
      <c r="B2992" s="2" t="s">
        <v>6427</v>
      </c>
      <c r="C2992" s="2" t="s">
        <v>6432</v>
      </c>
      <c r="D2992" s="2" t="s">
        <v>6433</v>
      </c>
      <c r="E2992" s="2" t="s">
        <v>29</v>
      </c>
      <c r="F2992" s="2" t="s">
        <v>7</v>
      </c>
      <c r="G2992" s="4">
        <v>43804</v>
      </c>
      <c r="H2992" s="2">
        <v>1353000</v>
      </c>
      <c r="I2992" s="2">
        <v>108767.2381</v>
      </c>
    </row>
    <row r="2993" spans="1:9" x14ac:dyDescent="0.25">
      <c r="A2993" s="2" t="s">
        <v>3138</v>
      </c>
      <c r="B2993" s="2" t="s">
        <v>3137</v>
      </c>
      <c r="C2993" s="2" t="s">
        <v>3139</v>
      </c>
      <c r="D2993" s="2" t="s">
        <v>3140</v>
      </c>
      <c r="E2993" s="2" t="s">
        <v>29</v>
      </c>
      <c r="F2993" s="2" t="s">
        <v>7</v>
      </c>
      <c r="G2993" s="4">
        <v>43704</v>
      </c>
      <c r="H2993" s="2">
        <v>22000000</v>
      </c>
      <c r="I2993" s="2">
        <v>1522325.8</v>
      </c>
    </row>
    <row r="2994" spans="1:9" x14ac:dyDescent="0.25">
      <c r="A2994" s="2" t="s">
        <v>6595</v>
      </c>
      <c r="B2994" s="2" t="s">
        <v>6593</v>
      </c>
      <c r="C2994" s="2" t="s">
        <v>6582</v>
      </c>
      <c r="D2994" s="2" t="s">
        <v>6583</v>
      </c>
      <c r="E2994" s="2" t="s">
        <v>29</v>
      </c>
      <c r="F2994" s="2" t="s">
        <v>7</v>
      </c>
      <c r="G2994" s="4">
        <v>43789</v>
      </c>
      <c r="H2994" s="2">
        <v>3610000</v>
      </c>
      <c r="I2994" s="2">
        <v>682747.10620000004</v>
      </c>
    </row>
    <row r="2995" spans="1:9" x14ac:dyDescent="0.25">
      <c r="A2995" s="2" t="s">
        <v>3845</v>
      </c>
      <c r="B2995" s="2" t="s">
        <v>3844</v>
      </c>
      <c r="C2995" s="2" t="s">
        <v>3846</v>
      </c>
      <c r="D2995" s="2" t="s">
        <v>3847</v>
      </c>
      <c r="E2995" s="2" t="s">
        <v>29</v>
      </c>
      <c r="F2995" s="2" t="s">
        <v>7</v>
      </c>
      <c r="G2995" s="4">
        <v>43797</v>
      </c>
      <c r="H2995" s="2">
        <v>5315750</v>
      </c>
      <c r="I2995" s="2">
        <v>266672.15980000002</v>
      </c>
    </row>
    <row r="2996" spans="1:9" x14ac:dyDescent="0.25">
      <c r="A2996" s="2" t="s">
        <v>3487</v>
      </c>
      <c r="B2996" s="2" t="s">
        <v>3485</v>
      </c>
      <c r="C2996" s="2" t="s">
        <v>3489</v>
      </c>
      <c r="D2996" s="2" t="s">
        <v>3490</v>
      </c>
      <c r="E2996" s="2" t="s">
        <v>29</v>
      </c>
      <c r="F2996" s="2" t="s">
        <v>7</v>
      </c>
      <c r="G2996" s="4">
        <v>43752</v>
      </c>
      <c r="H2996" s="2">
        <v>3165500</v>
      </c>
      <c r="I2996" s="2">
        <v>343501</v>
      </c>
    </row>
    <row r="2997" spans="1:9" x14ac:dyDescent="0.25">
      <c r="A2997" s="2" t="s">
        <v>6707</v>
      </c>
      <c r="B2997" s="2" t="s">
        <v>6706</v>
      </c>
      <c r="C2997" s="2" t="s">
        <v>6708</v>
      </c>
      <c r="D2997" s="2" t="s">
        <v>6709</v>
      </c>
      <c r="E2997" s="2" t="s">
        <v>29</v>
      </c>
      <c r="F2997" s="2" t="s">
        <v>7</v>
      </c>
      <c r="G2997" s="4">
        <v>43698</v>
      </c>
      <c r="H2997" s="2">
        <v>3000000</v>
      </c>
      <c r="I2997" s="2">
        <v>647081.37730000005</v>
      </c>
    </row>
    <row r="2998" spans="1:9" x14ac:dyDescent="0.25">
      <c r="A2998" s="2" t="s">
        <v>2312</v>
      </c>
      <c r="B2998" s="2" t="s">
        <v>2310</v>
      </c>
      <c r="C2998" s="2" t="s">
        <v>2314</v>
      </c>
      <c r="D2998" s="2" t="s">
        <v>2315</v>
      </c>
      <c r="E2998" s="2" t="s">
        <v>29</v>
      </c>
      <c r="F2998" s="2" t="s">
        <v>7</v>
      </c>
      <c r="G2998" s="4">
        <v>43752</v>
      </c>
      <c r="H2998" s="2">
        <v>2500000</v>
      </c>
      <c r="I2998" s="2">
        <v>270344.02409999998</v>
      </c>
    </row>
    <row r="2999" spans="1:9" x14ac:dyDescent="0.25">
      <c r="A2999" s="2" t="s">
        <v>5473</v>
      </c>
      <c r="B2999" s="2" t="s">
        <v>5470</v>
      </c>
      <c r="C2999" s="2" t="s">
        <v>5396</v>
      </c>
      <c r="D2999" s="2" t="s">
        <v>5397</v>
      </c>
      <c r="E2999" s="2" t="s">
        <v>29</v>
      </c>
      <c r="F2999" s="2" t="s">
        <v>7</v>
      </c>
      <c r="G2999" s="4">
        <v>43768</v>
      </c>
      <c r="H2999" s="2">
        <v>18000000</v>
      </c>
      <c r="I2999" s="2">
        <v>2244365.6927</v>
      </c>
    </row>
    <row r="3000" spans="1:9" x14ac:dyDescent="0.25">
      <c r="A3000" s="2" t="s">
        <v>4378</v>
      </c>
      <c r="B3000" s="2" t="s">
        <v>4376</v>
      </c>
      <c r="C3000" s="2" t="s">
        <v>4381</v>
      </c>
      <c r="D3000" s="2" t="s">
        <v>4382</v>
      </c>
      <c r="E3000" s="2" t="s">
        <v>29</v>
      </c>
      <c r="F3000" s="2" t="s">
        <v>7</v>
      </c>
      <c r="G3000" s="4">
        <v>43763</v>
      </c>
      <c r="H3000" s="2">
        <v>50000000</v>
      </c>
      <c r="I3000" s="2">
        <v>7894220.3371000001</v>
      </c>
    </row>
    <row r="3001" spans="1:9" x14ac:dyDescent="0.25">
      <c r="A3001" s="2" t="s">
        <v>9672</v>
      </c>
      <c r="B3001" s="2" t="s">
        <v>9670</v>
      </c>
      <c r="C3001" s="2" t="s">
        <v>9674</v>
      </c>
      <c r="D3001" s="2" t="s">
        <v>9675</v>
      </c>
      <c r="E3001" s="2" t="s">
        <v>29</v>
      </c>
      <c r="F3001" s="2" t="s">
        <v>7</v>
      </c>
      <c r="G3001" s="4">
        <v>43791</v>
      </c>
      <c r="H3001" s="2">
        <v>18000000</v>
      </c>
      <c r="I3001" s="2">
        <v>2433613.5487000002</v>
      </c>
    </row>
    <row r="3002" spans="1:9" x14ac:dyDescent="0.25">
      <c r="A3002" s="2" t="s">
        <v>885</v>
      </c>
      <c r="B3002" s="2" t="s">
        <v>883</v>
      </c>
      <c r="C3002" s="2" t="s">
        <v>887</v>
      </c>
      <c r="D3002" s="2" t="s">
        <v>888</v>
      </c>
      <c r="E3002" s="2" t="s">
        <v>29</v>
      </c>
      <c r="F3002" s="2" t="s">
        <v>7</v>
      </c>
      <c r="G3002" s="4">
        <v>43791</v>
      </c>
      <c r="H3002" s="2">
        <v>1832000</v>
      </c>
      <c r="I3002" s="2">
        <v>100565.50930000001</v>
      </c>
    </row>
    <row r="3003" spans="1:9" x14ac:dyDescent="0.25">
      <c r="A3003" s="2" t="s">
        <v>8005</v>
      </c>
      <c r="B3003" s="2" t="s">
        <v>8004</v>
      </c>
      <c r="C3003" s="2" t="s">
        <v>8006</v>
      </c>
      <c r="D3003" s="2" t="s">
        <v>8007</v>
      </c>
      <c r="E3003" s="2" t="s">
        <v>29</v>
      </c>
      <c r="F3003" s="2" t="s">
        <v>7</v>
      </c>
      <c r="G3003" s="4">
        <v>43798</v>
      </c>
      <c r="H3003" s="2">
        <v>10000000</v>
      </c>
      <c r="I3003" s="2">
        <v>1368517.1605</v>
      </c>
    </row>
    <row r="3004" spans="1:9" x14ac:dyDescent="0.25">
      <c r="A3004" s="2" t="s">
        <v>9907</v>
      </c>
      <c r="B3004" s="2" t="s">
        <v>9906</v>
      </c>
      <c r="C3004" s="2" t="s">
        <v>9864</v>
      </c>
      <c r="D3004" s="2" t="s">
        <v>9865</v>
      </c>
      <c r="E3004" s="2" t="s">
        <v>29</v>
      </c>
      <c r="F3004" s="2" t="s">
        <v>7</v>
      </c>
      <c r="G3004" s="4">
        <v>43804</v>
      </c>
      <c r="H3004" s="2">
        <v>16300000</v>
      </c>
      <c r="I3004" s="2">
        <v>2986001.2071000002</v>
      </c>
    </row>
    <row r="3005" spans="1:9" x14ac:dyDescent="0.25">
      <c r="A3005" s="2" t="s">
        <v>10651</v>
      </c>
      <c r="B3005" s="2" t="s">
        <v>10650</v>
      </c>
      <c r="C3005" s="2" t="s">
        <v>10652</v>
      </c>
      <c r="D3005" s="2" t="s">
        <v>10653</v>
      </c>
      <c r="E3005" s="2" t="s">
        <v>29</v>
      </c>
      <c r="F3005" s="2" t="s">
        <v>7</v>
      </c>
      <c r="G3005" s="4">
        <v>43788</v>
      </c>
      <c r="H3005" s="2">
        <v>3013351</v>
      </c>
      <c r="I3005" s="2">
        <v>183482.5981</v>
      </c>
    </row>
    <row r="3006" spans="1:9" x14ac:dyDescent="0.25">
      <c r="A3006" s="2" t="s">
        <v>4546</v>
      </c>
      <c r="B3006" s="2" t="s">
        <v>4545</v>
      </c>
      <c r="C3006" s="2" t="s">
        <v>4547</v>
      </c>
      <c r="D3006" s="2" t="s">
        <v>4548</v>
      </c>
      <c r="E3006" s="2" t="s">
        <v>3094</v>
      </c>
      <c r="F3006" s="2" t="s">
        <v>7</v>
      </c>
      <c r="G3006" s="4">
        <v>43725</v>
      </c>
      <c r="H3006" s="2">
        <v>200000</v>
      </c>
      <c r="I3006" s="2">
        <v>11526.457399999999</v>
      </c>
    </row>
    <row r="3007" spans="1:9" x14ac:dyDescent="0.25">
      <c r="A3007" s="2" t="s">
        <v>10526</v>
      </c>
      <c r="B3007" s="2" t="s">
        <v>10523</v>
      </c>
      <c r="C3007" s="2" t="s">
        <v>10530</v>
      </c>
      <c r="D3007" s="2" t="s">
        <v>10531</v>
      </c>
      <c r="E3007" s="2" t="s">
        <v>3094</v>
      </c>
      <c r="F3007" s="2" t="s">
        <v>7</v>
      </c>
      <c r="G3007" s="4">
        <v>43804</v>
      </c>
      <c r="H3007" s="2">
        <v>375000</v>
      </c>
      <c r="I3007" s="2">
        <v>24388.9113</v>
      </c>
    </row>
    <row r="3008" spans="1:9" x14ac:dyDescent="0.25">
      <c r="A3008" s="8" t="s">
        <v>28359</v>
      </c>
      <c r="B3008" s="8"/>
      <c r="C3008" s="8"/>
      <c r="D3008" s="8"/>
      <c r="E3008" s="8"/>
      <c r="F3008" s="8"/>
      <c r="G3008" s="8"/>
      <c r="H3008" s="7">
        <f>SUBTOTAL(109,Tabulka1[Výše úvěru])</f>
        <v>7341387925.0299997</v>
      </c>
      <c r="I3008" s="7">
        <f>SUBTOTAL(109,Tabulka1[Výše dotace])</f>
        <v>630325981.87550056</v>
      </c>
    </row>
  </sheetData>
  <pageMargins left="0.70866141732283472" right="0.70866141732283472" top="0.78740157480314965" bottom="0.78740157480314965" header="0.31496062992125984" footer="0.31496062992125984"/>
  <pageSetup paperSize="9" scale="57" fitToHeight="0" orientation="landscape" r:id="rId1"/>
  <headerFooter>
    <oddHeader>&amp;LPGRLF, a.s.&amp;CZúčtování se SR 2019
&amp;RI-Zemědělec</oddHeader>
    <oddFooter>&amp;L&amp;D&amp;R&amp;P/&amp;N</oddFooter>
  </headerFooter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9"/>
  <sheetViews>
    <sheetView topLeftCell="A11" zoomScaleNormal="100" workbookViewId="0">
      <selection activeCell="K39" sqref="K39"/>
    </sheetView>
  </sheetViews>
  <sheetFormatPr defaultRowHeight="15" x14ac:dyDescent="0.25"/>
  <cols>
    <col min="1" max="1" width="15.28515625" customWidth="1"/>
    <col min="2" max="2" width="25.42578125" bestFit="1" customWidth="1"/>
    <col min="3" max="3" width="73.7109375" bestFit="1" customWidth="1"/>
    <col min="4" max="4" width="12.85546875" customWidth="1"/>
    <col min="5" max="5" width="24.42578125" bestFit="1" customWidth="1"/>
    <col min="6" max="6" width="16.85546875" bestFit="1" customWidth="1"/>
    <col min="7" max="7" width="19.140625" style="1" bestFit="1" customWidth="1"/>
    <col min="8" max="8" width="26.140625" hidden="1" customWidth="1"/>
    <col min="9" max="9" width="23.7109375" hidden="1" customWidth="1"/>
    <col min="10" max="10" width="23.7109375" style="2" customWidth="1"/>
    <col min="11" max="11" width="19.140625" style="2" bestFit="1" customWidth="1"/>
  </cols>
  <sheetData>
    <row r="1" spans="1:11" x14ac:dyDescent="0.25">
      <c r="A1" t="s">
        <v>28361</v>
      </c>
      <c r="B1" t="s">
        <v>28362</v>
      </c>
      <c r="C1" t="s">
        <v>4</v>
      </c>
      <c r="D1" t="s">
        <v>28363</v>
      </c>
      <c r="E1" t="s">
        <v>28364</v>
      </c>
      <c r="F1" t="s">
        <v>2</v>
      </c>
      <c r="G1" t="s">
        <v>1</v>
      </c>
      <c r="H1" t="s">
        <v>13667</v>
      </c>
      <c r="I1" t="s">
        <v>13668</v>
      </c>
      <c r="J1" s="2" t="s">
        <v>28360</v>
      </c>
      <c r="K1" s="2" t="s">
        <v>13669</v>
      </c>
    </row>
    <row r="2" spans="1:11" x14ac:dyDescent="0.25">
      <c r="A2" t="s">
        <v>28226</v>
      </c>
      <c r="B2" t="s">
        <v>28225</v>
      </c>
      <c r="C2" t="s">
        <v>14361</v>
      </c>
      <c r="D2" t="s">
        <v>14362</v>
      </c>
      <c r="E2" t="s">
        <v>28221</v>
      </c>
      <c r="F2" t="s">
        <v>718</v>
      </c>
      <c r="G2" s="1">
        <v>43508</v>
      </c>
      <c r="H2">
        <v>55509</v>
      </c>
      <c r="I2">
        <v>55509</v>
      </c>
      <c r="J2" s="2">
        <v>55509</v>
      </c>
      <c r="K2" s="2">
        <v>16652.7</v>
      </c>
    </row>
    <row r="3" spans="1:11" x14ac:dyDescent="0.25">
      <c r="A3" t="s">
        <v>28228</v>
      </c>
      <c r="B3" t="s">
        <v>28227</v>
      </c>
      <c r="C3" t="s">
        <v>28229</v>
      </c>
      <c r="D3" t="s">
        <v>28230</v>
      </c>
      <c r="E3" t="s">
        <v>28221</v>
      </c>
      <c r="F3" t="s">
        <v>718</v>
      </c>
      <c r="G3" s="1">
        <v>43535</v>
      </c>
      <c r="H3">
        <v>25826</v>
      </c>
      <c r="I3">
        <v>25826</v>
      </c>
      <c r="J3" s="2">
        <v>25826</v>
      </c>
      <c r="K3" s="2">
        <v>7747.8</v>
      </c>
    </row>
    <row r="4" spans="1:11" x14ac:dyDescent="0.25">
      <c r="A4" t="s">
        <v>28232</v>
      </c>
      <c r="B4" t="s">
        <v>28231</v>
      </c>
      <c r="C4" t="s">
        <v>28233</v>
      </c>
      <c r="D4" t="s">
        <v>28234</v>
      </c>
      <c r="E4" t="s">
        <v>28221</v>
      </c>
      <c r="F4" t="s">
        <v>718</v>
      </c>
      <c r="G4" s="1">
        <v>43539</v>
      </c>
      <c r="H4">
        <v>41658</v>
      </c>
      <c r="I4">
        <v>41658</v>
      </c>
      <c r="J4" s="2">
        <v>41658</v>
      </c>
      <c r="K4" s="2">
        <v>12497.4</v>
      </c>
    </row>
    <row r="5" spans="1:11" x14ac:dyDescent="0.25">
      <c r="A5" t="s">
        <v>28236</v>
      </c>
      <c r="B5" t="s">
        <v>28235</v>
      </c>
      <c r="C5" t="s">
        <v>28237</v>
      </c>
      <c r="D5" t="s">
        <v>28238</v>
      </c>
      <c r="E5" t="s">
        <v>28221</v>
      </c>
      <c r="F5" t="s">
        <v>718</v>
      </c>
      <c r="G5" s="1">
        <v>43522</v>
      </c>
      <c r="H5">
        <v>2004288</v>
      </c>
      <c r="I5">
        <v>2004288</v>
      </c>
      <c r="J5" s="2">
        <v>2004288</v>
      </c>
      <c r="K5" s="2">
        <v>601286.40000000002</v>
      </c>
    </row>
    <row r="6" spans="1:11" x14ac:dyDescent="0.25">
      <c r="A6" t="s">
        <v>28240</v>
      </c>
      <c r="B6" t="s">
        <v>28239</v>
      </c>
      <c r="C6" t="s">
        <v>28241</v>
      </c>
      <c r="D6" t="s">
        <v>28242</v>
      </c>
      <c r="E6" t="s">
        <v>28221</v>
      </c>
      <c r="F6" t="s">
        <v>718</v>
      </c>
      <c r="G6" s="1">
        <v>43522</v>
      </c>
      <c r="H6">
        <v>36567</v>
      </c>
      <c r="I6">
        <v>36567</v>
      </c>
      <c r="J6" s="2">
        <v>36567</v>
      </c>
      <c r="K6" s="2">
        <v>10970.1</v>
      </c>
    </row>
    <row r="7" spans="1:11" x14ac:dyDescent="0.25">
      <c r="A7" t="s">
        <v>28244</v>
      </c>
      <c r="B7" t="s">
        <v>28243</v>
      </c>
      <c r="C7" t="s">
        <v>28245</v>
      </c>
      <c r="D7" t="s">
        <v>28246</v>
      </c>
      <c r="E7" t="s">
        <v>28221</v>
      </c>
      <c r="F7" t="s">
        <v>718</v>
      </c>
      <c r="G7" s="1">
        <v>43535</v>
      </c>
      <c r="H7">
        <v>69886</v>
      </c>
      <c r="I7">
        <v>69886</v>
      </c>
      <c r="J7" s="2">
        <v>69886</v>
      </c>
      <c r="K7" s="2">
        <v>20965.8</v>
      </c>
    </row>
    <row r="8" spans="1:11" x14ac:dyDescent="0.25">
      <c r="A8" t="s">
        <v>28248</v>
      </c>
      <c r="B8" t="s">
        <v>28247</v>
      </c>
      <c r="C8" t="s">
        <v>28249</v>
      </c>
      <c r="D8" t="s">
        <v>28250</v>
      </c>
      <c r="E8" t="s">
        <v>28221</v>
      </c>
      <c r="F8" t="s">
        <v>718</v>
      </c>
      <c r="G8" s="1">
        <v>43607</v>
      </c>
      <c r="H8">
        <v>12614</v>
      </c>
      <c r="I8">
        <v>12614</v>
      </c>
      <c r="J8" s="2">
        <v>12614</v>
      </c>
      <c r="K8" s="2">
        <v>3784.2</v>
      </c>
    </row>
    <row r="9" spans="1:11" x14ac:dyDescent="0.25">
      <c r="A9" t="s">
        <v>28252</v>
      </c>
      <c r="B9" t="s">
        <v>28251</v>
      </c>
      <c r="C9" t="s">
        <v>28253</v>
      </c>
      <c r="D9" t="s">
        <v>28254</v>
      </c>
      <c r="E9" t="s">
        <v>28221</v>
      </c>
      <c r="F9" t="s">
        <v>718</v>
      </c>
      <c r="G9" s="1">
        <v>43545</v>
      </c>
      <c r="H9">
        <v>256986</v>
      </c>
      <c r="I9">
        <v>256986</v>
      </c>
      <c r="J9" s="2">
        <v>256986</v>
      </c>
      <c r="K9" s="2">
        <v>77095.8</v>
      </c>
    </row>
    <row r="10" spans="1:11" x14ac:dyDescent="0.25">
      <c r="A10" t="s">
        <v>28256</v>
      </c>
      <c r="B10" t="s">
        <v>28255</v>
      </c>
      <c r="C10" t="s">
        <v>14347</v>
      </c>
      <c r="D10" t="s">
        <v>14348</v>
      </c>
      <c r="E10" t="s">
        <v>28221</v>
      </c>
      <c r="F10" t="s">
        <v>718</v>
      </c>
      <c r="G10" s="1">
        <v>43697</v>
      </c>
      <c r="H10">
        <v>999000</v>
      </c>
      <c r="I10">
        <v>897732</v>
      </c>
      <c r="J10" s="2">
        <v>897732</v>
      </c>
      <c r="K10" s="2">
        <v>269319.59999999998</v>
      </c>
    </row>
    <row r="11" spans="1:11" x14ac:dyDescent="0.25">
      <c r="A11" t="s">
        <v>28258</v>
      </c>
      <c r="B11" t="s">
        <v>28257</v>
      </c>
      <c r="C11" t="s">
        <v>28259</v>
      </c>
      <c r="D11" t="s">
        <v>28260</v>
      </c>
      <c r="E11" t="s">
        <v>28221</v>
      </c>
      <c r="F11" t="s">
        <v>718</v>
      </c>
      <c r="G11" s="1">
        <v>43535</v>
      </c>
      <c r="H11">
        <v>29494</v>
      </c>
      <c r="I11">
        <v>29494</v>
      </c>
      <c r="J11" s="2">
        <v>29494</v>
      </c>
      <c r="K11" s="2">
        <v>8848.2000000000007</v>
      </c>
    </row>
    <row r="12" spans="1:11" x14ac:dyDescent="0.25">
      <c r="A12" t="s">
        <v>28264</v>
      </c>
      <c r="B12" t="s">
        <v>28263</v>
      </c>
      <c r="C12" t="s">
        <v>28265</v>
      </c>
      <c r="D12" t="s">
        <v>28266</v>
      </c>
      <c r="E12" t="s">
        <v>28221</v>
      </c>
      <c r="F12" t="s">
        <v>718</v>
      </c>
      <c r="G12" s="1">
        <v>43483</v>
      </c>
      <c r="H12">
        <v>20463</v>
      </c>
      <c r="I12">
        <v>20463</v>
      </c>
      <c r="J12" s="2">
        <v>20463</v>
      </c>
      <c r="K12" s="2">
        <v>6138.9</v>
      </c>
    </row>
    <row r="13" spans="1:11" x14ac:dyDescent="0.25">
      <c r="A13" t="s">
        <v>28268</v>
      </c>
      <c r="B13" t="s">
        <v>28267</v>
      </c>
      <c r="C13" t="s">
        <v>28269</v>
      </c>
      <c r="D13" t="s">
        <v>28270</v>
      </c>
      <c r="E13" t="s">
        <v>28221</v>
      </c>
      <c r="F13" t="s">
        <v>718</v>
      </c>
      <c r="G13" s="1">
        <v>43621</v>
      </c>
      <c r="H13">
        <v>57354</v>
      </c>
      <c r="I13">
        <v>57354</v>
      </c>
      <c r="J13" s="2">
        <v>57354</v>
      </c>
      <c r="K13" s="2">
        <v>17206.2</v>
      </c>
    </row>
    <row r="14" spans="1:11" x14ac:dyDescent="0.25">
      <c r="A14" t="s">
        <v>28272</v>
      </c>
      <c r="B14" t="s">
        <v>28271</v>
      </c>
      <c r="C14" t="s">
        <v>28273</v>
      </c>
      <c r="D14" t="s">
        <v>28274</v>
      </c>
      <c r="E14" t="s">
        <v>28221</v>
      </c>
      <c r="F14" t="s">
        <v>718</v>
      </c>
      <c r="G14" s="1">
        <v>43543</v>
      </c>
      <c r="H14">
        <v>60156</v>
      </c>
      <c r="I14">
        <v>60156</v>
      </c>
      <c r="J14" s="2">
        <v>60156</v>
      </c>
      <c r="K14" s="2">
        <v>18046.8</v>
      </c>
    </row>
    <row r="15" spans="1:11" x14ac:dyDescent="0.25">
      <c r="A15" t="s">
        <v>28276</v>
      </c>
      <c r="B15" t="s">
        <v>28275</v>
      </c>
      <c r="C15" t="s">
        <v>28277</v>
      </c>
      <c r="D15" t="s">
        <v>28278</v>
      </c>
      <c r="E15" t="s">
        <v>28221</v>
      </c>
      <c r="F15" t="s">
        <v>718</v>
      </c>
      <c r="G15" s="1">
        <v>43522</v>
      </c>
      <c r="H15">
        <v>42863</v>
      </c>
      <c r="I15">
        <v>42863</v>
      </c>
      <c r="J15" s="2">
        <v>42863</v>
      </c>
      <c r="K15" s="2">
        <v>12858.9</v>
      </c>
    </row>
    <row r="16" spans="1:11" x14ac:dyDescent="0.25">
      <c r="A16" t="s">
        <v>28280</v>
      </c>
      <c r="B16" t="s">
        <v>28279</v>
      </c>
      <c r="C16" t="s">
        <v>28281</v>
      </c>
      <c r="D16" t="s">
        <v>28282</v>
      </c>
      <c r="E16" t="s">
        <v>28221</v>
      </c>
      <c r="F16" t="s">
        <v>718</v>
      </c>
      <c r="G16" s="1">
        <v>43503</v>
      </c>
      <c r="I16">
        <v>165344</v>
      </c>
      <c r="J16" s="2">
        <v>165344</v>
      </c>
      <c r="K16" s="2">
        <v>49603.199999999997</v>
      </c>
    </row>
    <row r="17" spans="1:11" x14ac:dyDescent="0.25">
      <c r="A17" t="s">
        <v>28284</v>
      </c>
      <c r="B17" t="s">
        <v>28283</v>
      </c>
      <c r="C17" t="s">
        <v>28285</v>
      </c>
      <c r="D17" t="s">
        <v>28286</v>
      </c>
      <c r="E17" t="s">
        <v>28221</v>
      </c>
      <c r="F17" t="s">
        <v>718</v>
      </c>
      <c r="G17" s="1">
        <v>43543</v>
      </c>
      <c r="H17">
        <v>42586</v>
      </c>
      <c r="I17">
        <v>42586</v>
      </c>
      <c r="J17" s="2">
        <v>42586</v>
      </c>
      <c r="K17" s="2">
        <v>12775.8</v>
      </c>
    </row>
    <row r="18" spans="1:11" x14ac:dyDescent="0.25">
      <c r="A18" t="s">
        <v>28288</v>
      </c>
      <c r="B18" t="s">
        <v>28287</v>
      </c>
      <c r="C18" t="s">
        <v>28289</v>
      </c>
      <c r="D18" t="s">
        <v>28290</v>
      </c>
      <c r="E18" t="s">
        <v>28221</v>
      </c>
      <c r="F18" t="s">
        <v>718</v>
      </c>
      <c r="G18" s="1">
        <v>43530</v>
      </c>
      <c r="I18">
        <v>160274</v>
      </c>
      <c r="J18" s="2">
        <v>160274</v>
      </c>
      <c r="K18" s="2">
        <v>48082.2</v>
      </c>
    </row>
    <row r="19" spans="1:11" x14ac:dyDescent="0.25">
      <c r="A19" t="s">
        <v>28292</v>
      </c>
      <c r="B19" t="s">
        <v>28291</v>
      </c>
      <c r="C19" t="s">
        <v>28293</v>
      </c>
      <c r="D19" t="s">
        <v>28294</v>
      </c>
      <c r="E19" t="s">
        <v>28221</v>
      </c>
      <c r="F19" t="s">
        <v>718</v>
      </c>
      <c r="G19" s="1">
        <v>43474</v>
      </c>
      <c r="H19">
        <v>39047</v>
      </c>
      <c r="I19">
        <v>39047</v>
      </c>
      <c r="J19" s="2">
        <v>39047</v>
      </c>
      <c r="K19" s="2">
        <v>11714.1</v>
      </c>
    </row>
    <row r="20" spans="1:11" x14ac:dyDescent="0.25">
      <c r="A20" t="s">
        <v>28296</v>
      </c>
      <c r="B20" t="s">
        <v>28295</v>
      </c>
      <c r="C20" t="s">
        <v>28297</v>
      </c>
      <c r="D20" t="s">
        <v>28298</v>
      </c>
      <c r="E20" t="s">
        <v>28221</v>
      </c>
      <c r="F20" t="s">
        <v>718</v>
      </c>
      <c r="G20" s="1">
        <v>43543</v>
      </c>
      <c r="H20">
        <v>53002</v>
      </c>
      <c r="I20">
        <v>53002</v>
      </c>
      <c r="J20" s="2">
        <v>53002</v>
      </c>
      <c r="K20" s="2">
        <v>15900.6</v>
      </c>
    </row>
    <row r="21" spans="1:11" x14ac:dyDescent="0.25">
      <c r="A21" t="s">
        <v>28300</v>
      </c>
      <c r="B21" t="s">
        <v>28299</v>
      </c>
      <c r="C21" t="s">
        <v>28301</v>
      </c>
      <c r="D21" t="s">
        <v>28302</v>
      </c>
      <c r="E21" t="s">
        <v>28221</v>
      </c>
      <c r="F21" t="s">
        <v>718</v>
      </c>
      <c r="G21" s="1">
        <v>43535</v>
      </c>
      <c r="H21">
        <v>23881</v>
      </c>
      <c r="I21">
        <v>23881</v>
      </c>
      <c r="J21" s="2">
        <v>23881</v>
      </c>
      <c r="K21" s="2">
        <v>7164.3</v>
      </c>
    </row>
    <row r="22" spans="1:11" x14ac:dyDescent="0.25">
      <c r="A22" t="s">
        <v>28304</v>
      </c>
      <c r="B22" t="s">
        <v>28303</v>
      </c>
      <c r="C22" t="s">
        <v>28305</v>
      </c>
      <c r="D22" t="s">
        <v>28306</v>
      </c>
      <c r="E22" t="s">
        <v>28221</v>
      </c>
      <c r="F22" t="s">
        <v>718</v>
      </c>
      <c r="G22" s="1">
        <v>43539</v>
      </c>
      <c r="I22">
        <v>49500</v>
      </c>
      <c r="J22" s="2">
        <v>49500</v>
      </c>
      <c r="K22" s="2">
        <v>14850</v>
      </c>
    </row>
    <row r="23" spans="1:11" x14ac:dyDescent="0.25">
      <c r="A23" t="s">
        <v>28308</v>
      </c>
      <c r="B23" t="s">
        <v>28307</v>
      </c>
      <c r="C23" t="s">
        <v>28309</v>
      </c>
      <c r="D23" t="s">
        <v>28310</v>
      </c>
      <c r="E23" t="s">
        <v>28221</v>
      </c>
      <c r="F23" t="s">
        <v>718</v>
      </c>
      <c r="G23" s="1">
        <v>43507</v>
      </c>
      <c r="I23">
        <v>41071</v>
      </c>
      <c r="J23" s="2">
        <v>41071</v>
      </c>
      <c r="K23" s="2">
        <v>12321.3</v>
      </c>
    </row>
    <row r="24" spans="1:11" x14ac:dyDescent="0.25">
      <c r="A24" t="s">
        <v>28314</v>
      </c>
      <c r="B24" t="s">
        <v>28313</v>
      </c>
      <c r="C24" t="s">
        <v>28315</v>
      </c>
      <c r="D24" t="s">
        <v>28316</v>
      </c>
      <c r="E24" t="s">
        <v>28221</v>
      </c>
      <c r="F24" t="s">
        <v>718</v>
      </c>
      <c r="G24" s="1">
        <v>43539</v>
      </c>
      <c r="H24">
        <v>56370</v>
      </c>
      <c r="I24">
        <v>56370</v>
      </c>
      <c r="J24" s="2">
        <v>56370</v>
      </c>
      <c r="K24" s="2">
        <v>16911</v>
      </c>
    </row>
    <row r="25" spans="1:11" x14ac:dyDescent="0.25">
      <c r="A25" t="s">
        <v>28320</v>
      </c>
      <c r="B25" t="s">
        <v>28319</v>
      </c>
      <c r="C25" t="s">
        <v>28321</v>
      </c>
      <c r="D25" t="s">
        <v>28322</v>
      </c>
      <c r="E25" t="s">
        <v>28221</v>
      </c>
      <c r="F25" t="s">
        <v>718</v>
      </c>
      <c r="G25" s="1">
        <v>43523</v>
      </c>
      <c r="H25">
        <v>37579</v>
      </c>
      <c r="I25">
        <v>37579</v>
      </c>
      <c r="J25" s="2">
        <v>37579</v>
      </c>
      <c r="K25" s="2">
        <v>11273.7</v>
      </c>
    </row>
    <row r="26" spans="1:11" x14ac:dyDescent="0.25">
      <c r="A26" t="s">
        <v>28324</v>
      </c>
      <c r="B26" t="s">
        <v>28323</v>
      </c>
      <c r="C26" t="s">
        <v>28325</v>
      </c>
      <c r="D26" t="s">
        <v>28326</v>
      </c>
      <c r="E26" t="s">
        <v>28221</v>
      </c>
      <c r="F26" t="s">
        <v>718</v>
      </c>
      <c r="G26" s="1">
        <v>43543</v>
      </c>
      <c r="H26">
        <v>15186</v>
      </c>
      <c r="I26">
        <v>15186</v>
      </c>
      <c r="J26" s="2">
        <v>15186</v>
      </c>
      <c r="K26" s="2">
        <v>4555.8</v>
      </c>
    </row>
    <row r="27" spans="1:11" x14ac:dyDescent="0.25">
      <c r="A27" t="s">
        <v>28328</v>
      </c>
      <c r="B27" t="s">
        <v>28327</v>
      </c>
      <c r="C27" t="s">
        <v>28329</v>
      </c>
      <c r="D27" t="s">
        <v>28330</v>
      </c>
      <c r="E27" t="s">
        <v>28221</v>
      </c>
      <c r="F27" t="s">
        <v>718</v>
      </c>
      <c r="G27" s="1">
        <v>43752</v>
      </c>
      <c r="H27">
        <v>22875</v>
      </c>
      <c r="I27">
        <v>22875</v>
      </c>
      <c r="J27" s="2">
        <v>22875</v>
      </c>
      <c r="K27" s="2">
        <v>6862.5</v>
      </c>
    </row>
    <row r="28" spans="1:11" x14ac:dyDescent="0.25">
      <c r="A28" t="s">
        <v>28332</v>
      </c>
      <c r="B28" t="s">
        <v>28331</v>
      </c>
      <c r="C28" t="s">
        <v>28333</v>
      </c>
      <c r="D28" t="s">
        <v>28334</v>
      </c>
      <c r="E28" t="s">
        <v>28221</v>
      </c>
      <c r="F28" t="s">
        <v>718</v>
      </c>
      <c r="G28" s="1">
        <v>43546</v>
      </c>
      <c r="H28">
        <v>48872</v>
      </c>
      <c r="I28">
        <v>48872</v>
      </c>
      <c r="J28" s="2">
        <v>48872</v>
      </c>
      <c r="K28" s="2">
        <v>14661.6</v>
      </c>
    </row>
    <row r="29" spans="1:11" x14ac:dyDescent="0.25">
      <c r="A29" t="s">
        <v>28336</v>
      </c>
      <c r="B29" t="s">
        <v>28335</v>
      </c>
      <c r="C29" t="s">
        <v>28337</v>
      </c>
      <c r="D29" t="s">
        <v>28338</v>
      </c>
      <c r="E29" t="s">
        <v>28221</v>
      </c>
      <c r="F29" t="s">
        <v>718</v>
      </c>
      <c r="G29" s="1">
        <v>43543</v>
      </c>
      <c r="H29">
        <v>67278</v>
      </c>
      <c r="I29">
        <v>67278</v>
      </c>
      <c r="J29" s="2">
        <v>67278</v>
      </c>
      <c r="K29" s="2">
        <v>20183.400000000001</v>
      </c>
    </row>
    <row r="30" spans="1:11" x14ac:dyDescent="0.25">
      <c r="A30" t="s">
        <v>28340</v>
      </c>
      <c r="B30" t="s">
        <v>28339</v>
      </c>
      <c r="C30" t="s">
        <v>28341</v>
      </c>
      <c r="D30" t="s">
        <v>28342</v>
      </c>
      <c r="E30" t="s">
        <v>28221</v>
      </c>
      <c r="F30" t="s">
        <v>718</v>
      </c>
      <c r="G30" s="1">
        <v>43507</v>
      </c>
      <c r="I30">
        <v>65358</v>
      </c>
      <c r="J30" s="2">
        <v>65358</v>
      </c>
      <c r="K30" s="2">
        <v>19607.400000000001</v>
      </c>
    </row>
    <row r="31" spans="1:11" x14ac:dyDescent="0.25">
      <c r="A31" t="s">
        <v>28344</v>
      </c>
      <c r="B31" t="s">
        <v>28343</v>
      </c>
      <c r="C31" t="s">
        <v>28345</v>
      </c>
      <c r="D31" t="s">
        <v>28346</v>
      </c>
      <c r="E31" t="s">
        <v>28221</v>
      </c>
      <c r="F31" t="s">
        <v>718</v>
      </c>
      <c r="G31" s="1">
        <v>43612</v>
      </c>
      <c r="H31">
        <v>60434</v>
      </c>
      <c r="I31">
        <v>60434</v>
      </c>
      <c r="J31" s="2">
        <v>60434</v>
      </c>
      <c r="K31" s="2">
        <v>18130.2</v>
      </c>
    </row>
    <row r="32" spans="1:11" x14ac:dyDescent="0.25">
      <c r="A32" t="s">
        <v>28348</v>
      </c>
      <c r="B32" t="s">
        <v>28347</v>
      </c>
      <c r="C32" t="s">
        <v>28349</v>
      </c>
      <c r="D32" t="s">
        <v>28350</v>
      </c>
      <c r="E32" t="s">
        <v>28221</v>
      </c>
      <c r="F32" t="s">
        <v>718</v>
      </c>
      <c r="G32" s="1">
        <v>43545</v>
      </c>
      <c r="H32">
        <v>17840</v>
      </c>
      <c r="I32">
        <v>17840</v>
      </c>
      <c r="J32" s="2">
        <v>17840</v>
      </c>
      <c r="K32" s="2">
        <v>5352</v>
      </c>
    </row>
    <row r="33" spans="1:11" x14ac:dyDescent="0.25">
      <c r="A33" t="s">
        <v>28352</v>
      </c>
      <c r="B33" t="s">
        <v>28351</v>
      </c>
      <c r="C33" t="s">
        <v>28353</v>
      </c>
      <c r="D33" t="s">
        <v>28354</v>
      </c>
      <c r="E33" t="s">
        <v>28221</v>
      </c>
      <c r="F33" t="s">
        <v>718</v>
      </c>
      <c r="G33" s="1">
        <v>43535</v>
      </c>
      <c r="I33">
        <v>93320</v>
      </c>
      <c r="J33" s="2">
        <v>93320</v>
      </c>
      <c r="K33" s="2">
        <v>27996</v>
      </c>
    </row>
    <row r="34" spans="1:11" x14ac:dyDescent="0.25">
      <c r="A34" t="s">
        <v>28356</v>
      </c>
      <c r="B34" t="s">
        <v>28355</v>
      </c>
      <c r="C34" t="s">
        <v>28357</v>
      </c>
      <c r="D34" t="s">
        <v>28358</v>
      </c>
      <c r="E34" t="s">
        <v>28221</v>
      </c>
      <c r="F34" t="s">
        <v>718</v>
      </c>
      <c r="G34" s="1">
        <v>43634</v>
      </c>
      <c r="I34">
        <v>214110</v>
      </c>
      <c r="J34" s="2">
        <v>214110</v>
      </c>
      <c r="K34" s="2">
        <v>64233</v>
      </c>
    </row>
    <row r="35" spans="1:11" x14ac:dyDescent="0.25">
      <c r="A35" t="s">
        <v>28222</v>
      </c>
      <c r="B35" t="s">
        <v>28220</v>
      </c>
      <c r="C35" t="s">
        <v>28223</v>
      </c>
      <c r="D35" t="s">
        <v>28224</v>
      </c>
      <c r="E35" t="s">
        <v>28221</v>
      </c>
      <c r="F35" t="s">
        <v>718</v>
      </c>
      <c r="G35" s="1">
        <v>43815</v>
      </c>
      <c r="H35">
        <v>1435</v>
      </c>
      <c r="I35">
        <v>1435</v>
      </c>
      <c r="J35" s="2">
        <v>1435</v>
      </c>
      <c r="K35" s="2">
        <v>430.5</v>
      </c>
    </row>
    <row r="36" spans="1:11" x14ac:dyDescent="0.25">
      <c r="A36" t="s">
        <v>28262</v>
      </c>
      <c r="B36" t="s">
        <v>28261</v>
      </c>
      <c r="C36" t="s">
        <v>28253</v>
      </c>
      <c r="D36" t="s">
        <v>28254</v>
      </c>
      <c r="E36" t="s">
        <v>28221</v>
      </c>
      <c r="F36" t="s">
        <v>718</v>
      </c>
      <c r="G36" s="1">
        <v>43812</v>
      </c>
      <c r="H36">
        <v>256986</v>
      </c>
      <c r="I36">
        <v>256986</v>
      </c>
      <c r="J36" s="2">
        <v>256986</v>
      </c>
      <c r="K36" s="2">
        <v>77095.8</v>
      </c>
    </row>
    <row r="37" spans="1:11" x14ac:dyDescent="0.25">
      <c r="A37" t="s">
        <v>28312</v>
      </c>
      <c r="B37" t="s">
        <v>28311</v>
      </c>
      <c r="C37" t="s">
        <v>28305</v>
      </c>
      <c r="D37" t="s">
        <v>28306</v>
      </c>
      <c r="E37" t="s">
        <v>28221</v>
      </c>
      <c r="F37" t="s">
        <v>718</v>
      </c>
      <c r="G37" s="1">
        <v>43805</v>
      </c>
      <c r="H37">
        <v>49500</v>
      </c>
      <c r="I37">
        <v>49500</v>
      </c>
      <c r="J37" s="2">
        <v>49500</v>
      </c>
      <c r="K37" s="2">
        <v>14850</v>
      </c>
    </row>
    <row r="38" spans="1:11" x14ac:dyDescent="0.25">
      <c r="A38" t="s">
        <v>28318</v>
      </c>
      <c r="B38" t="s">
        <v>28317</v>
      </c>
      <c r="C38" t="s">
        <v>28293</v>
      </c>
      <c r="D38" t="s">
        <v>28294</v>
      </c>
      <c r="E38" t="s">
        <v>28221</v>
      </c>
      <c r="F38" t="s">
        <v>718</v>
      </c>
      <c r="G38" s="1">
        <v>43815</v>
      </c>
      <c r="H38">
        <v>39047</v>
      </c>
      <c r="I38">
        <v>39047</v>
      </c>
      <c r="J38" s="2">
        <v>39047</v>
      </c>
      <c r="K38" s="2">
        <v>11714.1</v>
      </c>
    </row>
    <row r="39" spans="1:11" x14ac:dyDescent="0.25">
      <c r="A39" t="s">
        <v>28359</v>
      </c>
      <c r="G39"/>
      <c r="J39" s="7">
        <f>SUBTOTAL(109,Tabulka10[Pojistné])</f>
        <v>5232291</v>
      </c>
      <c r="K39" s="7">
        <f>SUBTOTAL(109,Tabulka10[Výše podpory])</f>
        <v>1569687.3000000003</v>
      </c>
    </row>
  </sheetData>
  <pageMargins left="0.70866141732283472" right="0.70866141732283472" top="0.78740157480314965" bottom="0.78740157480314965" header="0.31496062992125984" footer="0.31496062992125984"/>
  <pageSetup paperSize="9" scale="57" fitToHeight="0" orientation="landscape" r:id="rId1"/>
  <headerFooter>
    <oddHeader>&amp;LPGRLF, a.s.&amp;CZúčtování se SR 2019&amp;RPojištění lesní porosty</oddHeader>
    <oddFooter>&amp;L&amp;D&amp;R&amp;P/&amp;N</oddFooter>
  </headerFooter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"/>
  <sheetViews>
    <sheetView zoomScaleNormal="100" workbookViewId="0">
      <selection activeCell="I6" sqref="I6"/>
    </sheetView>
  </sheetViews>
  <sheetFormatPr defaultRowHeight="15" x14ac:dyDescent="0.25"/>
  <cols>
    <col min="1" max="1" width="15.28515625" customWidth="1"/>
    <col min="2" max="2" width="25.42578125" bestFit="1" customWidth="1"/>
    <col min="3" max="3" width="50.5703125" bestFit="1" customWidth="1"/>
    <col min="4" max="4" width="12.85546875" customWidth="1"/>
    <col min="5" max="5" width="41.85546875" bestFit="1" customWidth="1"/>
    <col min="6" max="6" width="16.85546875" bestFit="1" customWidth="1"/>
    <col min="7" max="7" width="19.140625" style="1" bestFit="1" customWidth="1"/>
    <col min="8" max="8" width="25.5703125" style="2" bestFit="1" customWidth="1"/>
    <col min="9" max="9" width="18" style="2" bestFit="1" customWidth="1"/>
  </cols>
  <sheetData>
    <row r="1" spans="1:9" x14ac:dyDescent="0.25">
      <c r="A1" t="s">
        <v>28361</v>
      </c>
      <c r="B1" t="s">
        <v>28362</v>
      </c>
      <c r="C1" t="s">
        <v>4</v>
      </c>
      <c r="D1" t="s">
        <v>28363</v>
      </c>
      <c r="E1" t="s">
        <v>28364</v>
      </c>
      <c r="F1" t="s">
        <v>2</v>
      </c>
      <c r="G1" t="s">
        <v>1</v>
      </c>
      <c r="H1" t="s">
        <v>3</v>
      </c>
      <c r="I1" t="s">
        <v>28365</v>
      </c>
    </row>
    <row r="2" spans="1:9" x14ac:dyDescent="0.25">
      <c r="A2" t="s">
        <v>13666</v>
      </c>
      <c r="B2" t="s">
        <v>13665</v>
      </c>
      <c r="C2" t="s">
        <v>13653</v>
      </c>
      <c r="D2" t="s">
        <v>13654</v>
      </c>
      <c r="E2" t="s">
        <v>0</v>
      </c>
      <c r="F2" t="s">
        <v>7</v>
      </c>
      <c r="G2" s="1">
        <v>43502</v>
      </c>
      <c r="H2" s="2">
        <v>380000</v>
      </c>
      <c r="I2" s="2">
        <v>0</v>
      </c>
    </row>
    <row r="3" spans="1:9" x14ac:dyDescent="0.25">
      <c r="A3" t="s">
        <v>13664</v>
      </c>
      <c r="B3" t="s">
        <v>13663</v>
      </c>
      <c r="C3" t="s">
        <v>13649</v>
      </c>
      <c r="D3" t="s">
        <v>13650</v>
      </c>
      <c r="E3" t="s">
        <v>0</v>
      </c>
      <c r="F3" t="s">
        <v>7</v>
      </c>
      <c r="G3" s="1">
        <v>43504</v>
      </c>
      <c r="H3" s="2">
        <v>380000</v>
      </c>
      <c r="I3" s="2">
        <v>0</v>
      </c>
    </row>
    <row r="4" spans="1:9" x14ac:dyDescent="0.25">
      <c r="A4" t="s">
        <v>13652</v>
      </c>
      <c r="B4" t="s">
        <v>13651</v>
      </c>
      <c r="C4" t="s">
        <v>13653</v>
      </c>
      <c r="D4" t="s">
        <v>13654</v>
      </c>
      <c r="E4" t="s">
        <v>13647</v>
      </c>
      <c r="F4" t="s">
        <v>7</v>
      </c>
      <c r="G4" s="1">
        <v>43502</v>
      </c>
      <c r="I4" s="2">
        <v>380000</v>
      </c>
    </row>
    <row r="5" spans="1:9" x14ac:dyDescent="0.25">
      <c r="A5" t="s">
        <v>13648</v>
      </c>
      <c r="B5" t="s">
        <v>13646</v>
      </c>
      <c r="C5" t="s">
        <v>13649</v>
      </c>
      <c r="D5" t="s">
        <v>13650</v>
      </c>
      <c r="E5" t="s">
        <v>13647</v>
      </c>
      <c r="F5" t="s">
        <v>7</v>
      </c>
      <c r="G5" s="1">
        <v>43504</v>
      </c>
      <c r="I5" s="2">
        <v>380000</v>
      </c>
    </row>
    <row r="6" spans="1:9" x14ac:dyDescent="0.25">
      <c r="A6" t="s">
        <v>28359</v>
      </c>
      <c r="G6"/>
      <c r="H6" s="7">
        <f>SUBTOTAL(109,Tabulka12[Výše úvěru])</f>
        <v>760000</v>
      </c>
      <c r="I6" s="7">
        <f>SUBTOTAL(109,Tabulka12[Výše dotace])</f>
        <v>760000</v>
      </c>
    </row>
  </sheetData>
  <pageMargins left="0.70866141732283472" right="0.70866141732283472" top="0.78740157480314965" bottom="0.78740157480314965" header="0.31496062992125984" footer="0.31496062992125984"/>
  <pageSetup paperSize="9" scale="58" fitToHeight="0" orientation="landscape" r:id="rId1"/>
  <headerFooter>
    <oddHeader>&amp;LPGRLF, a.s.&amp;CZúčtování se SR 2019&amp;RÚvěry na nákup půdy</oddHeader>
    <oddFooter>&amp;L&amp;D&amp;R&amp;P/&amp;N</oddFooter>
  </headerFooter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"/>
  <sheetViews>
    <sheetView zoomScaleNormal="100" workbookViewId="0">
      <selection activeCell="I4" sqref="I4"/>
    </sheetView>
  </sheetViews>
  <sheetFormatPr defaultRowHeight="15" x14ac:dyDescent="0.25"/>
  <cols>
    <col min="1" max="1" width="15.28515625" customWidth="1"/>
    <col min="2" max="2" width="25.42578125" bestFit="1" customWidth="1"/>
    <col min="3" max="3" width="50.5703125" bestFit="1" customWidth="1"/>
    <col min="4" max="4" width="12.85546875" customWidth="1"/>
    <col min="5" max="5" width="41.85546875" bestFit="1" customWidth="1"/>
    <col min="6" max="6" width="16.85546875" bestFit="1" customWidth="1"/>
    <col min="7" max="7" width="19.140625" style="1" bestFit="1" customWidth="1"/>
    <col min="8" max="8" width="25.5703125" style="2" bestFit="1" customWidth="1"/>
    <col min="9" max="9" width="18" style="2" bestFit="1" customWidth="1"/>
  </cols>
  <sheetData>
    <row r="1" spans="1:9" x14ac:dyDescent="0.25">
      <c r="A1" t="s">
        <v>28361</v>
      </c>
      <c r="B1" t="s">
        <v>28362</v>
      </c>
      <c r="C1" t="s">
        <v>4</v>
      </c>
      <c r="D1" t="s">
        <v>28363</v>
      </c>
      <c r="E1" t="s">
        <v>28364</v>
      </c>
      <c r="F1" t="s">
        <v>2</v>
      </c>
      <c r="G1" t="s">
        <v>1</v>
      </c>
      <c r="H1" t="s">
        <v>3</v>
      </c>
      <c r="I1" t="s">
        <v>28365</v>
      </c>
    </row>
    <row r="2" spans="1:9" x14ac:dyDescent="0.25">
      <c r="A2" t="s">
        <v>13662</v>
      </c>
      <c r="B2" t="s">
        <v>13660</v>
      </c>
      <c r="C2" t="s">
        <v>13658</v>
      </c>
      <c r="D2" t="s">
        <v>13659</v>
      </c>
      <c r="E2" t="s">
        <v>13661</v>
      </c>
      <c r="F2" t="s">
        <v>718</v>
      </c>
      <c r="G2" s="1">
        <v>43480</v>
      </c>
      <c r="H2" s="2">
        <v>350000</v>
      </c>
      <c r="I2" s="2">
        <v>0</v>
      </c>
    </row>
    <row r="3" spans="1:9" x14ac:dyDescent="0.25">
      <c r="A3" t="s">
        <v>13657</v>
      </c>
      <c r="B3" t="s">
        <v>13655</v>
      </c>
      <c r="C3" t="s">
        <v>13658</v>
      </c>
      <c r="D3" t="s">
        <v>13659</v>
      </c>
      <c r="E3" t="s">
        <v>13656</v>
      </c>
      <c r="F3" t="s">
        <v>718</v>
      </c>
      <c r="G3" s="1">
        <v>43480</v>
      </c>
      <c r="I3" s="2">
        <v>335275</v>
      </c>
    </row>
    <row r="4" spans="1:9" x14ac:dyDescent="0.25">
      <c r="A4" t="s">
        <v>28359</v>
      </c>
      <c r="G4"/>
      <c r="H4" s="7">
        <f>SUBTOTAL(109,Tabulka13[Výše úvěru])</f>
        <v>350000</v>
      </c>
      <c r="I4" s="7">
        <f>SUBTOTAL(109,Tabulka13[Výše dotace])</f>
        <v>335275</v>
      </c>
    </row>
  </sheetData>
  <pageMargins left="0.70866141732283472" right="0.70866141732283472" top="0.78740157480314965" bottom="0.78740157480314965" header="0.31496062992125984" footer="0.31496062992125984"/>
  <pageSetup paperSize="9" scale="58" fitToHeight="0" orientation="landscape" r:id="rId1"/>
  <headerFooter>
    <oddHeader>&amp;LPGRLF, a.s.&amp;CZúčtování se SR 2019&amp;RSociální zemědělství Investice</oddHeader>
    <oddFooter>&amp;L&amp;D&amp;R&amp;P/&amp;N</oddFooter>
  </headerFooter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0"/>
  <sheetViews>
    <sheetView topLeftCell="A46" zoomScaleNormal="100" workbookViewId="0">
      <selection activeCell="I80" sqref="I80"/>
    </sheetView>
  </sheetViews>
  <sheetFormatPr defaultRowHeight="15" x14ac:dyDescent="0.25"/>
  <cols>
    <col min="1" max="1" width="15.28515625" customWidth="1"/>
    <col min="2" max="2" width="25.42578125" bestFit="1" customWidth="1"/>
    <col min="3" max="3" width="50.5703125" bestFit="1" customWidth="1"/>
    <col min="4" max="4" width="12.85546875" customWidth="1"/>
    <col min="5" max="5" width="41.85546875" bestFit="1" customWidth="1"/>
    <col min="6" max="6" width="16.85546875" bestFit="1" customWidth="1"/>
    <col min="7" max="7" width="19.140625" style="1" bestFit="1" customWidth="1"/>
    <col min="8" max="8" width="25.5703125" style="2" bestFit="1" customWidth="1"/>
    <col min="9" max="9" width="18" style="2" bestFit="1" customWidth="1"/>
  </cols>
  <sheetData>
    <row r="1" spans="1:9" x14ac:dyDescent="0.25">
      <c r="A1" t="s">
        <v>28361</v>
      </c>
      <c r="B1" t="s">
        <v>28362</v>
      </c>
      <c r="C1" t="s">
        <v>4</v>
      </c>
      <c r="D1" t="s">
        <v>28363</v>
      </c>
      <c r="E1" t="s">
        <v>28364</v>
      </c>
      <c r="F1" t="s">
        <v>2</v>
      </c>
      <c r="G1" t="s">
        <v>1</v>
      </c>
      <c r="H1" t="s">
        <v>3</v>
      </c>
      <c r="I1" t="s">
        <v>28365</v>
      </c>
    </row>
    <row r="2" spans="1:9" x14ac:dyDescent="0.25">
      <c r="A2" t="s">
        <v>11807</v>
      </c>
      <c r="B2" t="s">
        <v>11806</v>
      </c>
      <c r="C2" t="s">
        <v>11808</v>
      </c>
      <c r="D2" t="s">
        <v>11809</v>
      </c>
      <c r="E2" t="s">
        <v>11718</v>
      </c>
      <c r="F2" t="s">
        <v>718</v>
      </c>
      <c r="G2" s="1">
        <v>43587</v>
      </c>
      <c r="H2" s="2">
        <v>802000</v>
      </c>
      <c r="I2" s="2">
        <v>0</v>
      </c>
    </row>
    <row r="3" spans="1:9" x14ac:dyDescent="0.25">
      <c r="A3" t="s">
        <v>11833</v>
      </c>
      <c r="B3" t="s">
        <v>11832</v>
      </c>
      <c r="C3" t="s">
        <v>11834</v>
      </c>
      <c r="D3" t="s">
        <v>11835</v>
      </c>
      <c r="E3" t="s">
        <v>11718</v>
      </c>
      <c r="F3" t="s">
        <v>7</v>
      </c>
      <c r="G3" s="1">
        <v>43542</v>
      </c>
      <c r="H3" s="2">
        <v>480000</v>
      </c>
      <c r="I3" s="2">
        <v>0</v>
      </c>
    </row>
    <row r="4" spans="1:9" x14ac:dyDescent="0.25">
      <c r="A4" t="s">
        <v>11795</v>
      </c>
      <c r="B4" t="s">
        <v>11794</v>
      </c>
      <c r="C4" t="s">
        <v>11796</v>
      </c>
      <c r="D4" t="s">
        <v>11797</v>
      </c>
      <c r="E4" t="s">
        <v>11718</v>
      </c>
      <c r="F4" t="s">
        <v>7</v>
      </c>
      <c r="G4" s="1">
        <v>43629</v>
      </c>
      <c r="H4" s="2">
        <v>474708</v>
      </c>
      <c r="I4" s="2">
        <v>0</v>
      </c>
    </row>
    <row r="5" spans="1:9" x14ac:dyDescent="0.25">
      <c r="A5" t="s">
        <v>11759</v>
      </c>
      <c r="B5" t="s">
        <v>11758</v>
      </c>
      <c r="C5" t="s">
        <v>11760</v>
      </c>
      <c r="D5" t="s">
        <v>11761</v>
      </c>
      <c r="E5" t="s">
        <v>11718</v>
      </c>
      <c r="F5" t="s">
        <v>7</v>
      </c>
      <c r="G5" s="1">
        <v>43473</v>
      </c>
      <c r="H5" s="2">
        <v>760000</v>
      </c>
      <c r="I5" s="2">
        <v>0</v>
      </c>
    </row>
    <row r="6" spans="1:9" x14ac:dyDescent="0.25">
      <c r="A6" t="s">
        <v>11744</v>
      </c>
      <c r="B6" t="s">
        <v>11742</v>
      </c>
      <c r="C6" t="s">
        <v>11746</v>
      </c>
      <c r="D6" t="s">
        <v>11747</v>
      </c>
      <c r="E6" t="s">
        <v>11718</v>
      </c>
      <c r="F6" t="s">
        <v>718</v>
      </c>
      <c r="G6" s="1">
        <v>43507</v>
      </c>
      <c r="H6" s="2">
        <v>1000000</v>
      </c>
      <c r="I6" s="2">
        <v>0</v>
      </c>
    </row>
    <row r="7" spans="1:9" x14ac:dyDescent="0.25">
      <c r="A7" t="s">
        <v>11745</v>
      </c>
      <c r="B7" t="s">
        <v>11743</v>
      </c>
      <c r="C7" t="s">
        <v>11748</v>
      </c>
      <c r="D7" t="s">
        <v>11749</v>
      </c>
      <c r="E7" t="s">
        <v>11718</v>
      </c>
      <c r="F7" t="s">
        <v>718</v>
      </c>
      <c r="G7" s="1">
        <v>43467</v>
      </c>
      <c r="H7" s="2">
        <v>595630</v>
      </c>
      <c r="I7" s="2">
        <v>0</v>
      </c>
    </row>
    <row r="8" spans="1:9" x14ac:dyDescent="0.25">
      <c r="A8" t="s">
        <v>11773</v>
      </c>
      <c r="B8" t="s">
        <v>11772</v>
      </c>
      <c r="C8" t="s">
        <v>11774</v>
      </c>
      <c r="D8" t="s">
        <v>11775</v>
      </c>
      <c r="E8" t="s">
        <v>11718</v>
      </c>
      <c r="F8" t="s">
        <v>7</v>
      </c>
      <c r="G8" s="1">
        <v>43627</v>
      </c>
      <c r="H8" s="2">
        <v>650000</v>
      </c>
      <c r="I8" s="2">
        <v>0</v>
      </c>
    </row>
    <row r="9" spans="1:9" x14ac:dyDescent="0.25">
      <c r="A9" t="s">
        <v>11851</v>
      </c>
      <c r="B9" t="s">
        <v>11850</v>
      </c>
      <c r="C9" t="s">
        <v>11852</v>
      </c>
      <c r="D9" t="s">
        <v>11853</v>
      </c>
      <c r="E9" t="s">
        <v>11718</v>
      </c>
      <c r="F9" t="s">
        <v>718</v>
      </c>
      <c r="G9" s="1">
        <v>43473</v>
      </c>
      <c r="H9" s="2">
        <v>1143450</v>
      </c>
      <c r="I9" s="2">
        <v>0</v>
      </c>
    </row>
    <row r="10" spans="1:9" x14ac:dyDescent="0.25">
      <c r="A10" t="s">
        <v>11811</v>
      </c>
      <c r="B10" t="s">
        <v>11810</v>
      </c>
      <c r="C10" t="s">
        <v>11812</v>
      </c>
      <c r="D10" t="s">
        <v>11813</v>
      </c>
      <c r="E10" t="s">
        <v>11718</v>
      </c>
      <c r="F10" t="s">
        <v>718</v>
      </c>
      <c r="G10" s="1">
        <v>43510</v>
      </c>
      <c r="H10" s="2">
        <v>1200000</v>
      </c>
      <c r="I10" s="2">
        <v>0</v>
      </c>
    </row>
    <row r="11" spans="1:9" x14ac:dyDescent="0.25">
      <c r="A11" t="s">
        <v>11821</v>
      </c>
      <c r="B11" t="s">
        <v>11820</v>
      </c>
      <c r="C11" t="s">
        <v>11822</v>
      </c>
      <c r="D11" t="s">
        <v>11823</v>
      </c>
      <c r="E11" t="s">
        <v>11718</v>
      </c>
      <c r="F11" t="s">
        <v>718</v>
      </c>
      <c r="G11" s="1">
        <v>43510</v>
      </c>
      <c r="H11" s="2">
        <v>1010000</v>
      </c>
      <c r="I11" s="2">
        <v>0</v>
      </c>
    </row>
    <row r="12" spans="1:9" x14ac:dyDescent="0.25">
      <c r="A12" t="s">
        <v>11844</v>
      </c>
      <c r="B12" t="s">
        <v>11842</v>
      </c>
      <c r="C12" t="s">
        <v>11846</v>
      </c>
      <c r="D12" t="s">
        <v>11847</v>
      </c>
      <c r="E12" t="s">
        <v>11718</v>
      </c>
      <c r="F12" t="s">
        <v>7</v>
      </c>
      <c r="G12" s="1">
        <v>43608</v>
      </c>
      <c r="H12" s="2">
        <v>750000</v>
      </c>
      <c r="I12" s="2">
        <v>0</v>
      </c>
    </row>
    <row r="13" spans="1:9" x14ac:dyDescent="0.25">
      <c r="A13" t="s">
        <v>11803</v>
      </c>
      <c r="B13" t="s">
        <v>11802</v>
      </c>
      <c r="C13" t="s">
        <v>11804</v>
      </c>
      <c r="D13" t="s">
        <v>11805</v>
      </c>
      <c r="E13" t="s">
        <v>11718</v>
      </c>
      <c r="F13" t="s">
        <v>718</v>
      </c>
      <c r="G13" s="1">
        <v>43468</v>
      </c>
      <c r="H13" s="2">
        <v>500000</v>
      </c>
      <c r="I13" s="2">
        <v>0</v>
      </c>
    </row>
    <row r="14" spans="1:9" x14ac:dyDescent="0.25">
      <c r="A14" t="s">
        <v>11845</v>
      </c>
      <c r="B14" t="s">
        <v>11843</v>
      </c>
      <c r="C14" t="s">
        <v>11848</v>
      </c>
      <c r="D14" t="s">
        <v>11849</v>
      </c>
      <c r="E14" t="s">
        <v>11718</v>
      </c>
      <c r="F14" t="s">
        <v>7</v>
      </c>
      <c r="G14" s="1">
        <v>43467</v>
      </c>
      <c r="H14" s="2">
        <v>650000</v>
      </c>
      <c r="I14" s="2">
        <v>0</v>
      </c>
    </row>
    <row r="15" spans="1:9" x14ac:dyDescent="0.25">
      <c r="A15" t="s">
        <v>11767</v>
      </c>
      <c r="B15" t="s">
        <v>11766</v>
      </c>
      <c r="C15" t="s">
        <v>11760</v>
      </c>
      <c r="D15" t="s">
        <v>11761</v>
      </c>
      <c r="E15" t="s">
        <v>11718</v>
      </c>
      <c r="F15" t="s">
        <v>7</v>
      </c>
      <c r="G15" s="1">
        <v>43473</v>
      </c>
      <c r="H15" s="2">
        <v>545000</v>
      </c>
      <c r="I15" s="2">
        <v>0</v>
      </c>
    </row>
    <row r="16" spans="1:9" x14ac:dyDescent="0.25">
      <c r="A16" t="s">
        <v>11777</v>
      </c>
      <c r="B16" t="s">
        <v>11776</v>
      </c>
      <c r="C16" t="s">
        <v>2148</v>
      </c>
      <c r="D16" t="s">
        <v>2149</v>
      </c>
      <c r="E16" t="s">
        <v>11718</v>
      </c>
      <c r="F16" t="s">
        <v>7</v>
      </c>
      <c r="G16" s="1">
        <v>43495</v>
      </c>
      <c r="H16" s="2">
        <v>1400000</v>
      </c>
      <c r="I16" s="2">
        <v>0</v>
      </c>
    </row>
    <row r="17" spans="1:9" x14ac:dyDescent="0.25">
      <c r="A17" t="s">
        <v>11751</v>
      </c>
      <c r="B17" t="s">
        <v>11750</v>
      </c>
      <c r="C17" t="s">
        <v>11752</v>
      </c>
      <c r="D17" t="s">
        <v>11753</v>
      </c>
      <c r="E17" t="s">
        <v>11718</v>
      </c>
      <c r="F17" t="s">
        <v>7</v>
      </c>
      <c r="G17" s="1">
        <v>43496</v>
      </c>
      <c r="H17" s="2">
        <v>2000000</v>
      </c>
      <c r="I17" s="2">
        <v>0</v>
      </c>
    </row>
    <row r="18" spans="1:9" x14ac:dyDescent="0.25">
      <c r="A18" t="s">
        <v>11755</v>
      </c>
      <c r="B18" t="s">
        <v>11754</v>
      </c>
      <c r="C18" t="s">
        <v>11756</v>
      </c>
      <c r="D18" t="s">
        <v>11757</v>
      </c>
      <c r="E18" t="s">
        <v>11718</v>
      </c>
      <c r="F18" t="s">
        <v>7</v>
      </c>
      <c r="G18" s="1">
        <v>43480</v>
      </c>
      <c r="H18" s="2">
        <v>1609000</v>
      </c>
      <c r="I18" s="2">
        <v>0</v>
      </c>
    </row>
    <row r="19" spans="1:9" x14ac:dyDescent="0.25">
      <c r="A19" t="s">
        <v>11721</v>
      </c>
      <c r="B19" t="s">
        <v>11717</v>
      </c>
      <c r="C19" t="s">
        <v>11724</v>
      </c>
      <c r="D19" t="s">
        <v>11725</v>
      </c>
      <c r="E19" t="s">
        <v>11718</v>
      </c>
      <c r="F19" t="s">
        <v>7</v>
      </c>
      <c r="G19" s="1">
        <v>43580</v>
      </c>
      <c r="H19" s="2">
        <v>1191111</v>
      </c>
      <c r="I19" s="2">
        <v>0</v>
      </c>
    </row>
    <row r="20" spans="1:9" x14ac:dyDescent="0.25">
      <c r="A20" t="s">
        <v>11783</v>
      </c>
      <c r="B20" t="s">
        <v>11782</v>
      </c>
      <c r="C20" t="s">
        <v>11784</v>
      </c>
      <c r="D20" t="s">
        <v>11785</v>
      </c>
      <c r="E20" t="s">
        <v>11718</v>
      </c>
      <c r="F20" t="s">
        <v>718</v>
      </c>
      <c r="G20" s="1">
        <v>43522</v>
      </c>
      <c r="H20" s="2">
        <v>1100000</v>
      </c>
      <c r="I20" s="2">
        <v>0</v>
      </c>
    </row>
    <row r="21" spans="1:9" x14ac:dyDescent="0.25">
      <c r="A21" t="s">
        <v>11722</v>
      </c>
      <c r="B21" t="s">
        <v>11719</v>
      </c>
      <c r="C21" t="s">
        <v>11726</v>
      </c>
      <c r="D21" t="s">
        <v>11727</v>
      </c>
      <c r="E21" t="s">
        <v>11718</v>
      </c>
      <c r="F21" t="s">
        <v>718</v>
      </c>
      <c r="G21" s="1">
        <v>43567</v>
      </c>
      <c r="H21" s="2">
        <v>1600000</v>
      </c>
      <c r="I21" s="2">
        <v>0</v>
      </c>
    </row>
    <row r="22" spans="1:9" x14ac:dyDescent="0.25">
      <c r="A22" t="s">
        <v>11723</v>
      </c>
      <c r="B22" t="s">
        <v>11720</v>
      </c>
      <c r="C22" t="s">
        <v>11728</v>
      </c>
      <c r="D22" t="s">
        <v>11729</v>
      </c>
      <c r="E22" t="s">
        <v>11718</v>
      </c>
      <c r="F22" t="s">
        <v>7</v>
      </c>
      <c r="G22" s="1">
        <v>43543</v>
      </c>
      <c r="H22" s="2">
        <v>449000</v>
      </c>
      <c r="I22" s="2">
        <v>0</v>
      </c>
    </row>
    <row r="23" spans="1:9" x14ac:dyDescent="0.25">
      <c r="A23" t="s">
        <v>11817</v>
      </c>
      <c r="B23" t="s">
        <v>11816</v>
      </c>
      <c r="C23" t="s">
        <v>11818</v>
      </c>
      <c r="D23" t="s">
        <v>11819</v>
      </c>
      <c r="E23" t="s">
        <v>11718</v>
      </c>
      <c r="F23" t="s">
        <v>7</v>
      </c>
      <c r="G23" s="1">
        <v>43557</v>
      </c>
      <c r="H23" s="2">
        <v>128357</v>
      </c>
      <c r="I23" s="2">
        <v>0</v>
      </c>
    </row>
    <row r="24" spans="1:9" x14ac:dyDescent="0.25">
      <c r="A24" t="s">
        <v>11769</v>
      </c>
      <c r="B24" t="s">
        <v>11768</v>
      </c>
      <c r="C24" t="s">
        <v>11770</v>
      </c>
      <c r="D24" t="s">
        <v>11771</v>
      </c>
      <c r="E24" t="s">
        <v>11718</v>
      </c>
      <c r="F24" t="s">
        <v>7</v>
      </c>
      <c r="G24" s="1">
        <v>43563</v>
      </c>
      <c r="H24" s="2">
        <v>763026</v>
      </c>
      <c r="I24" s="2">
        <v>0</v>
      </c>
    </row>
    <row r="25" spans="1:9" x14ac:dyDescent="0.25">
      <c r="A25" t="s">
        <v>11825</v>
      </c>
      <c r="B25" t="s">
        <v>11824</v>
      </c>
      <c r="C25" t="s">
        <v>11826</v>
      </c>
      <c r="D25" t="s">
        <v>11827</v>
      </c>
      <c r="E25" t="s">
        <v>11718</v>
      </c>
      <c r="F25" t="s">
        <v>7</v>
      </c>
      <c r="G25" s="1">
        <v>43600</v>
      </c>
      <c r="H25" s="2">
        <v>1840000</v>
      </c>
      <c r="I25" s="2">
        <v>0</v>
      </c>
    </row>
    <row r="26" spans="1:9" x14ac:dyDescent="0.25">
      <c r="A26" t="s">
        <v>11815</v>
      </c>
      <c r="B26" t="s">
        <v>11814</v>
      </c>
      <c r="C26" t="s">
        <v>3117</v>
      </c>
      <c r="D26" t="s">
        <v>3118</v>
      </c>
      <c r="E26" t="s">
        <v>11718</v>
      </c>
      <c r="F26" t="s">
        <v>7</v>
      </c>
      <c r="G26" s="1">
        <v>43514</v>
      </c>
      <c r="H26" s="2">
        <v>563200</v>
      </c>
      <c r="I26" s="2">
        <v>0</v>
      </c>
    </row>
    <row r="27" spans="1:9" x14ac:dyDescent="0.25">
      <c r="A27" t="s">
        <v>11855</v>
      </c>
      <c r="B27" t="s">
        <v>11854</v>
      </c>
      <c r="C27" t="s">
        <v>11856</v>
      </c>
      <c r="D27" t="s">
        <v>11857</v>
      </c>
      <c r="E27" t="s">
        <v>11718</v>
      </c>
      <c r="F27" t="s">
        <v>7</v>
      </c>
      <c r="G27" s="1">
        <v>43557</v>
      </c>
      <c r="H27" s="2">
        <v>489100</v>
      </c>
      <c r="I27" s="2">
        <v>0</v>
      </c>
    </row>
    <row r="28" spans="1:9" x14ac:dyDescent="0.25">
      <c r="A28" t="s">
        <v>11799</v>
      </c>
      <c r="B28" t="s">
        <v>11798</v>
      </c>
      <c r="C28" t="s">
        <v>11800</v>
      </c>
      <c r="D28" t="s">
        <v>11801</v>
      </c>
      <c r="E28" t="s">
        <v>11718</v>
      </c>
      <c r="F28" t="s">
        <v>718</v>
      </c>
      <c r="G28" s="1">
        <v>43580</v>
      </c>
      <c r="H28" s="2">
        <v>1753109</v>
      </c>
      <c r="I28" s="2">
        <v>0</v>
      </c>
    </row>
    <row r="29" spans="1:9" x14ac:dyDescent="0.25">
      <c r="A29" t="s">
        <v>11787</v>
      </c>
      <c r="B29" t="s">
        <v>11786</v>
      </c>
      <c r="C29" t="s">
        <v>11788</v>
      </c>
      <c r="D29" t="s">
        <v>11789</v>
      </c>
      <c r="E29" t="s">
        <v>11718</v>
      </c>
      <c r="F29" t="s">
        <v>718</v>
      </c>
      <c r="G29" s="1">
        <v>43580</v>
      </c>
      <c r="H29" s="2">
        <v>840000</v>
      </c>
      <c r="I29" s="2">
        <v>0</v>
      </c>
    </row>
    <row r="30" spans="1:9" x14ac:dyDescent="0.25">
      <c r="A30" t="s">
        <v>11839</v>
      </c>
      <c r="B30" t="s">
        <v>11838</v>
      </c>
      <c r="C30" t="s">
        <v>11840</v>
      </c>
      <c r="D30" t="s">
        <v>11841</v>
      </c>
      <c r="E30" t="s">
        <v>11718</v>
      </c>
      <c r="F30" t="s">
        <v>718</v>
      </c>
      <c r="G30" s="1">
        <v>43545</v>
      </c>
      <c r="H30" s="2">
        <v>956250</v>
      </c>
      <c r="I30" s="2">
        <v>0</v>
      </c>
    </row>
    <row r="31" spans="1:9" x14ac:dyDescent="0.25">
      <c r="A31" t="s">
        <v>11731</v>
      </c>
      <c r="B31" t="s">
        <v>11730</v>
      </c>
      <c r="C31" t="s">
        <v>11732</v>
      </c>
      <c r="D31" t="s">
        <v>11733</v>
      </c>
      <c r="E31" t="s">
        <v>11718</v>
      </c>
      <c r="F31" t="s">
        <v>7</v>
      </c>
      <c r="G31" s="1">
        <v>43595</v>
      </c>
      <c r="H31" s="2">
        <v>750000</v>
      </c>
      <c r="I31" s="2">
        <v>0</v>
      </c>
    </row>
    <row r="32" spans="1:9" x14ac:dyDescent="0.25">
      <c r="A32" t="s">
        <v>11859</v>
      </c>
      <c r="B32" t="s">
        <v>11858</v>
      </c>
      <c r="C32" t="s">
        <v>11860</v>
      </c>
      <c r="D32" t="s">
        <v>11861</v>
      </c>
      <c r="E32" t="s">
        <v>11718</v>
      </c>
      <c r="F32" t="s">
        <v>7</v>
      </c>
      <c r="G32" s="1">
        <v>43557</v>
      </c>
      <c r="H32" s="2">
        <v>2500000</v>
      </c>
      <c r="I32" s="2">
        <v>0</v>
      </c>
    </row>
    <row r="33" spans="1:9" x14ac:dyDescent="0.25">
      <c r="A33" t="s">
        <v>11791</v>
      </c>
      <c r="B33" t="s">
        <v>11790</v>
      </c>
      <c r="C33" t="s">
        <v>11792</v>
      </c>
      <c r="D33" t="s">
        <v>11793</v>
      </c>
      <c r="E33" t="s">
        <v>11718</v>
      </c>
      <c r="F33" t="s">
        <v>7</v>
      </c>
      <c r="G33" s="1">
        <v>43543</v>
      </c>
      <c r="H33" s="2">
        <v>840000</v>
      </c>
      <c r="I33" s="2">
        <v>0</v>
      </c>
    </row>
    <row r="34" spans="1:9" x14ac:dyDescent="0.25">
      <c r="A34" t="s">
        <v>11837</v>
      </c>
      <c r="B34" t="s">
        <v>11836</v>
      </c>
      <c r="C34" t="s">
        <v>11822</v>
      </c>
      <c r="D34" t="s">
        <v>11823</v>
      </c>
      <c r="E34" t="s">
        <v>11718</v>
      </c>
      <c r="F34" t="s">
        <v>7</v>
      </c>
      <c r="G34" s="1">
        <v>43683</v>
      </c>
      <c r="H34" s="2">
        <v>694000</v>
      </c>
      <c r="I34" s="2">
        <v>0</v>
      </c>
    </row>
    <row r="35" spans="1:9" x14ac:dyDescent="0.25">
      <c r="A35" t="s">
        <v>11735</v>
      </c>
      <c r="B35" t="s">
        <v>11734</v>
      </c>
      <c r="C35" t="s">
        <v>11736</v>
      </c>
      <c r="D35" t="s">
        <v>11737</v>
      </c>
      <c r="E35" t="s">
        <v>11718</v>
      </c>
      <c r="F35" t="s">
        <v>7</v>
      </c>
      <c r="G35" s="1">
        <v>43544</v>
      </c>
      <c r="H35" s="2">
        <v>591000</v>
      </c>
      <c r="I35" s="2">
        <v>0</v>
      </c>
    </row>
    <row r="36" spans="1:9" x14ac:dyDescent="0.25">
      <c r="A36" t="s">
        <v>11763</v>
      </c>
      <c r="B36" t="s">
        <v>11762</v>
      </c>
      <c r="C36" t="s">
        <v>11764</v>
      </c>
      <c r="D36" t="s">
        <v>11765</v>
      </c>
      <c r="E36" t="s">
        <v>11718</v>
      </c>
      <c r="F36" t="s">
        <v>718</v>
      </c>
      <c r="G36" s="1">
        <v>43514</v>
      </c>
      <c r="H36" s="2">
        <v>1493800</v>
      </c>
      <c r="I36" s="2">
        <v>0</v>
      </c>
    </row>
    <row r="37" spans="1:9" x14ac:dyDescent="0.25">
      <c r="A37" t="s">
        <v>11863</v>
      </c>
      <c r="B37" t="s">
        <v>11862</v>
      </c>
      <c r="C37" t="s">
        <v>11864</v>
      </c>
      <c r="D37" t="s">
        <v>11865</v>
      </c>
      <c r="E37" t="s">
        <v>11718</v>
      </c>
      <c r="F37" t="s">
        <v>7</v>
      </c>
      <c r="G37" s="1">
        <v>43504</v>
      </c>
      <c r="H37" s="2">
        <v>1550000</v>
      </c>
      <c r="I37" s="2">
        <v>0</v>
      </c>
    </row>
    <row r="38" spans="1:9" x14ac:dyDescent="0.25">
      <c r="A38" t="s">
        <v>11739</v>
      </c>
      <c r="B38" t="s">
        <v>11738</v>
      </c>
      <c r="C38" t="s">
        <v>11740</v>
      </c>
      <c r="D38" t="s">
        <v>11741</v>
      </c>
      <c r="E38" t="s">
        <v>11718</v>
      </c>
      <c r="F38" t="s">
        <v>718</v>
      </c>
      <c r="G38" s="1">
        <v>43496</v>
      </c>
      <c r="H38" s="2">
        <v>1227500</v>
      </c>
      <c r="I38" s="2">
        <v>0</v>
      </c>
    </row>
    <row r="39" spans="1:9" x14ac:dyDescent="0.25">
      <c r="A39" t="s">
        <v>11829</v>
      </c>
      <c r="B39" t="s">
        <v>11828</v>
      </c>
      <c r="C39" t="s">
        <v>11830</v>
      </c>
      <c r="D39" t="s">
        <v>11831</v>
      </c>
      <c r="E39" t="s">
        <v>11718</v>
      </c>
      <c r="F39" t="s">
        <v>718</v>
      </c>
      <c r="G39" s="1">
        <v>43545</v>
      </c>
      <c r="H39" s="2">
        <v>1360000</v>
      </c>
      <c r="I39" s="2">
        <v>0</v>
      </c>
    </row>
    <row r="40" spans="1:9" x14ac:dyDescent="0.25">
      <c r="A40" t="s">
        <v>11779</v>
      </c>
      <c r="B40" t="s">
        <v>11778</v>
      </c>
      <c r="C40" t="s">
        <v>11780</v>
      </c>
      <c r="D40" t="s">
        <v>11781</v>
      </c>
      <c r="E40" t="s">
        <v>11718</v>
      </c>
      <c r="F40" t="s">
        <v>718</v>
      </c>
      <c r="G40" s="1">
        <v>43549</v>
      </c>
      <c r="H40" s="2">
        <v>942350</v>
      </c>
      <c r="I40" s="2">
        <v>0</v>
      </c>
    </row>
    <row r="41" spans="1:9" x14ac:dyDescent="0.25">
      <c r="A41" t="s">
        <v>12266</v>
      </c>
      <c r="B41" t="s">
        <v>12265</v>
      </c>
      <c r="C41" t="s">
        <v>11796</v>
      </c>
      <c r="D41" t="s">
        <v>11797</v>
      </c>
      <c r="E41" t="s">
        <v>12231</v>
      </c>
      <c r="F41" t="s">
        <v>718</v>
      </c>
      <c r="G41" s="1">
        <v>43629</v>
      </c>
      <c r="I41" s="2">
        <v>379766</v>
      </c>
    </row>
    <row r="42" spans="1:9" x14ac:dyDescent="0.25">
      <c r="A42" t="s">
        <v>12284</v>
      </c>
      <c r="B42" t="s">
        <v>12283</v>
      </c>
      <c r="C42" t="s">
        <v>11808</v>
      </c>
      <c r="D42" t="s">
        <v>11809</v>
      </c>
      <c r="E42" t="s">
        <v>12231</v>
      </c>
      <c r="F42" t="s">
        <v>718</v>
      </c>
      <c r="G42" s="1">
        <v>43587</v>
      </c>
      <c r="I42" s="2">
        <v>384945</v>
      </c>
    </row>
    <row r="43" spans="1:9" x14ac:dyDescent="0.25">
      <c r="A43" t="s">
        <v>12302</v>
      </c>
      <c r="B43" t="s">
        <v>12301</v>
      </c>
      <c r="C43" t="s">
        <v>11834</v>
      </c>
      <c r="D43" t="s">
        <v>11835</v>
      </c>
      <c r="E43" t="s">
        <v>12231</v>
      </c>
      <c r="F43" t="s">
        <v>718</v>
      </c>
      <c r="G43" s="1">
        <v>43542</v>
      </c>
      <c r="I43" s="2">
        <v>384000</v>
      </c>
    </row>
    <row r="44" spans="1:9" x14ac:dyDescent="0.25">
      <c r="A44" t="s">
        <v>12300</v>
      </c>
      <c r="B44" t="s">
        <v>12299</v>
      </c>
      <c r="C44" t="s">
        <v>11760</v>
      </c>
      <c r="D44" t="s">
        <v>11761</v>
      </c>
      <c r="E44" t="s">
        <v>12231</v>
      </c>
      <c r="F44" t="s">
        <v>718</v>
      </c>
      <c r="G44" s="1">
        <v>43473</v>
      </c>
      <c r="I44" s="2">
        <v>380000</v>
      </c>
    </row>
    <row r="45" spans="1:9" x14ac:dyDescent="0.25">
      <c r="A45" t="s">
        <v>12253</v>
      </c>
      <c r="B45" t="s">
        <v>12251</v>
      </c>
      <c r="C45" t="s">
        <v>11746</v>
      </c>
      <c r="D45" t="s">
        <v>11747</v>
      </c>
      <c r="E45" t="s">
        <v>12231</v>
      </c>
      <c r="F45" t="s">
        <v>718</v>
      </c>
      <c r="G45" s="1">
        <v>43507</v>
      </c>
      <c r="I45" s="2">
        <v>500000</v>
      </c>
    </row>
    <row r="46" spans="1:9" x14ac:dyDescent="0.25">
      <c r="A46" t="s">
        <v>12243</v>
      </c>
      <c r="B46" t="s">
        <v>12241</v>
      </c>
      <c r="C46" t="s">
        <v>11748</v>
      </c>
      <c r="D46" t="s">
        <v>11749</v>
      </c>
      <c r="E46" t="s">
        <v>12231</v>
      </c>
      <c r="F46" t="s">
        <v>718</v>
      </c>
      <c r="G46" s="1">
        <v>43467</v>
      </c>
      <c r="I46" s="2">
        <v>476504</v>
      </c>
    </row>
    <row r="47" spans="1:9" x14ac:dyDescent="0.25">
      <c r="A47" t="s">
        <v>12290</v>
      </c>
      <c r="B47" t="s">
        <v>12289</v>
      </c>
      <c r="C47" t="s">
        <v>11774</v>
      </c>
      <c r="D47" t="s">
        <v>11775</v>
      </c>
      <c r="E47" t="s">
        <v>12231</v>
      </c>
      <c r="F47" t="s">
        <v>718</v>
      </c>
      <c r="G47" s="1">
        <v>43627</v>
      </c>
      <c r="I47" s="2">
        <v>325000</v>
      </c>
    </row>
    <row r="48" spans="1:9" x14ac:dyDescent="0.25">
      <c r="A48" t="s">
        <v>12244</v>
      </c>
      <c r="B48" t="s">
        <v>12242</v>
      </c>
      <c r="C48" t="s">
        <v>11852</v>
      </c>
      <c r="D48" t="s">
        <v>11853</v>
      </c>
      <c r="E48" t="s">
        <v>12231</v>
      </c>
      <c r="F48" t="s">
        <v>718</v>
      </c>
      <c r="G48" s="1">
        <v>43473</v>
      </c>
      <c r="I48" s="2">
        <v>571725</v>
      </c>
    </row>
    <row r="49" spans="1:9" x14ac:dyDescent="0.25">
      <c r="A49" t="s">
        <v>12278</v>
      </c>
      <c r="B49" t="s">
        <v>12277</v>
      </c>
      <c r="C49" t="s">
        <v>11812</v>
      </c>
      <c r="D49" t="s">
        <v>11813</v>
      </c>
      <c r="E49" t="s">
        <v>12231</v>
      </c>
      <c r="F49" t="s">
        <v>718</v>
      </c>
      <c r="G49" s="1">
        <v>43510</v>
      </c>
      <c r="I49" s="2">
        <v>600000</v>
      </c>
    </row>
    <row r="50" spans="1:9" x14ac:dyDescent="0.25">
      <c r="A50" t="s">
        <v>12282</v>
      </c>
      <c r="B50" t="s">
        <v>12281</v>
      </c>
      <c r="C50" t="s">
        <v>11822</v>
      </c>
      <c r="D50" t="s">
        <v>11823</v>
      </c>
      <c r="E50" t="s">
        <v>12231</v>
      </c>
      <c r="F50" t="s">
        <v>718</v>
      </c>
      <c r="G50" s="1">
        <v>43510</v>
      </c>
      <c r="I50" s="2">
        <v>505000</v>
      </c>
    </row>
    <row r="51" spans="1:9" x14ac:dyDescent="0.25">
      <c r="A51" t="s">
        <v>12292</v>
      </c>
      <c r="B51" t="s">
        <v>12291</v>
      </c>
      <c r="C51" t="s">
        <v>11846</v>
      </c>
      <c r="D51" t="s">
        <v>11847</v>
      </c>
      <c r="E51" t="s">
        <v>12231</v>
      </c>
      <c r="F51" t="s">
        <v>7</v>
      </c>
      <c r="G51" s="1">
        <v>43608</v>
      </c>
      <c r="I51" s="2">
        <v>375000</v>
      </c>
    </row>
    <row r="52" spans="1:9" x14ac:dyDescent="0.25">
      <c r="A52" t="s">
        <v>12246</v>
      </c>
      <c r="B52" t="s">
        <v>12245</v>
      </c>
      <c r="C52" t="s">
        <v>11804</v>
      </c>
      <c r="D52" t="s">
        <v>11805</v>
      </c>
      <c r="E52" t="s">
        <v>12231</v>
      </c>
      <c r="F52" t="s">
        <v>718</v>
      </c>
      <c r="G52" s="1">
        <v>43468</v>
      </c>
      <c r="I52" s="2">
        <v>250000</v>
      </c>
    </row>
    <row r="53" spans="1:9" x14ac:dyDescent="0.25">
      <c r="A53" t="s">
        <v>12308</v>
      </c>
      <c r="B53" t="s">
        <v>12307</v>
      </c>
      <c r="C53" t="s">
        <v>11848</v>
      </c>
      <c r="D53" t="s">
        <v>11849</v>
      </c>
      <c r="E53" t="s">
        <v>12231</v>
      </c>
      <c r="F53" t="s">
        <v>718</v>
      </c>
      <c r="G53" s="1">
        <v>43467</v>
      </c>
      <c r="I53" s="2">
        <v>325000</v>
      </c>
    </row>
    <row r="54" spans="1:9" x14ac:dyDescent="0.25">
      <c r="A54" t="s">
        <v>12263</v>
      </c>
      <c r="B54" t="s">
        <v>12261</v>
      </c>
      <c r="C54" t="s">
        <v>11760</v>
      </c>
      <c r="D54" t="s">
        <v>11761</v>
      </c>
      <c r="E54" t="s">
        <v>12231</v>
      </c>
      <c r="F54" t="s">
        <v>718</v>
      </c>
      <c r="G54" s="1">
        <v>43473</v>
      </c>
      <c r="I54" s="2">
        <v>272500</v>
      </c>
    </row>
    <row r="55" spans="1:9" x14ac:dyDescent="0.25">
      <c r="A55" t="s">
        <v>12259</v>
      </c>
      <c r="B55" t="s">
        <v>12257</v>
      </c>
      <c r="C55" t="s">
        <v>2148</v>
      </c>
      <c r="D55" t="s">
        <v>2149</v>
      </c>
      <c r="E55" t="s">
        <v>12231</v>
      </c>
      <c r="F55" t="s">
        <v>718</v>
      </c>
      <c r="G55" s="1">
        <v>43495</v>
      </c>
      <c r="I55" s="2">
        <v>700000</v>
      </c>
    </row>
    <row r="56" spans="1:9" x14ac:dyDescent="0.25">
      <c r="A56" t="s">
        <v>12248</v>
      </c>
      <c r="B56" t="s">
        <v>12247</v>
      </c>
      <c r="C56" t="s">
        <v>11752</v>
      </c>
      <c r="D56" t="s">
        <v>11753</v>
      </c>
      <c r="E56" t="s">
        <v>12231</v>
      </c>
      <c r="F56" t="s">
        <v>718</v>
      </c>
      <c r="G56" s="1">
        <v>43496</v>
      </c>
      <c r="I56" s="2">
        <v>768870</v>
      </c>
    </row>
    <row r="57" spans="1:9" x14ac:dyDescent="0.25">
      <c r="A57" t="s">
        <v>12294</v>
      </c>
      <c r="B57" t="s">
        <v>12293</v>
      </c>
      <c r="C57" t="s">
        <v>11756</v>
      </c>
      <c r="D57" t="s">
        <v>11757</v>
      </c>
      <c r="E57" t="s">
        <v>12231</v>
      </c>
      <c r="F57" t="s">
        <v>718</v>
      </c>
      <c r="G57" s="1">
        <v>43480</v>
      </c>
      <c r="I57" s="2">
        <v>780960</v>
      </c>
    </row>
    <row r="58" spans="1:9" x14ac:dyDescent="0.25">
      <c r="A58" t="s">
        <v>12234</v>
      </c>
      <c r="B58" t="s">
        <v>12230</v>
      </c>
      <c r="C58" t="s">
        <v>11724</v>
      </c>
      <c r="D58" t="s">
        <v>11725</v>
      </c>
      <c r="E58" t="s">
        <v>12231</v>
      </c>
      <c r="F58" t="s">
        <v>718</v>
      </c>
      <c r="G58" s="1">
        <v>43580</v>
      </c>
      <c r="I58" s="2">
        <v>595555</v>
      </c>
    </row>
    <row r="59" spans="1:9" x14ac:dyDescent="0.25">
      <c r="A59" t="s">
        <v>12276</v>
      </c>
      <c r="B59" t="s">
        <v>12275</v>
      </c>
      <c r="C59" t="s">
        <v>11784</v>
      </c>
      <c r="D59" t="s">
        <v>11785</v>
      </c>
      <c r="E59" t="s">
        <v>12231</v>
      </c>
      <c r="F59" t="s">
        <v>718</v>
      </c>
      <c r="G59" s="1">
        <v>43522</v>
      </c>
      <c r="I59" s="2">
        <v>550000</v>
      </c>
    </row>
    <row r="60" spans="1:9" x14ac:dyDescent="0.25">
      <c r="A60" t="s">
        <v>12254</v>
      </c>
      <c r="B60" t="s">
        <v>12252</v>
      </c>
      <c r="C60" t="s">
        <v>11726</v>
      </c>
      <c r="D60" t="s">
        <v>11727</v>
      </c>
      <c r="E60" t="s">
        <v>12231</v>
      </c>
      <c r="F60" t="s">
        <v>718</v>
      </c>
      <c r="G60" s="1">
        <v>43567</v>
      </c>
      <c r="I60" s="2">
        <v>769380</v>
      </c>
    </row>
    <row r="61" spans="1:9" x14ac:dyDescent="0.25">
      <c r="A61" t="s">
        <v>12260</v>
      </c>
      <c r="B61" t="s">
        <v>12258</v>
      </c>
      <c r="C61" t="s">
        <v>11728</v>
      </c>
      <c r="D61" t="s">
        <v>11729</v>
      </c>
      <c r="E61" t="s">
        <v>12231</v>
      </c>
      <c r="F61" t="s">
        <v>718</v>
      </c>
      <c r="G61" s="1">
        <v>43543</v>
      </c>
      <c r="I61" s="2">
        <v>224500</v>
      </c>
    </row>
    <row r="62" spans="1:9" x14ac:dyDescent="0.25">
      <c r="A62" t="s">
        <v>12235</v>
      </c>
      <c r="B62" t="s">
        <v>12232</v>
      </c>
      <c r="C62" t="s">
        <v>11818</v>
      </c>
      <c r="D62" t="s">
        <v>11819</v>
      </c>
      <c r="E62" t="s">
        <v>12231</v>
      </c>
      <c r="F62" t="s">
        <v>718</v>
      </c>
      <c r="G62" s="1">
        <v>43557</v>
      </c>
      <c r="I62" s="2">
        <v>64178</v>
      </c>
    </row>
    <row r="63" spans="1:9" x14ac:dyDescent="0.25">
      <c r="A63" t="s">
        <v>12268</v>
      </c>
      <c r="B63" t="s">
        <v>12267</v>
      </c>
      <c r="C63" t="s">
        <v>11770</v>
      </c>
      <c r="D63" t="s">
        <v>11771</v>
      </c>
      <c r="E63" t="s">
        <v>12231</v>
      </c>
      <c r="F63" t="s">
        <v>718</v>
      </c>
      <c r="G63" s="1">
        <v>43563</v>
      </c>
      <c r="I63" s="2">
        <v>381513</v>
      </c>
    </row>
    <row r="64" spans="1:9" x14ac:dyDescent="0.25">
      <c r="A64" t="s">
        <v>12296</v>
      </c>
      <c r="B64" t="s">
        <v>12295</v>
      </c>
      <c r="C64" t="s">
        <v>11826</v>
      </c>
      <c r="D64" t="s">
        <v>11827</v>
      </c>
      <c r="E64" t="s">
        <v>12231</v>
      </c>
      <c r="F64" t="s">
        <v>7</v>
      </c>
      <c r="G64" s="1">
        <v>43600</v>
      </c>
      <c r="I64" s="2">
        <v>769770</v>
      </c>
    </row>
    <row r="65" spans="1:9" x14ac:dyDescent="0.25">
      <c r="A65" t="s">
        <v>12236</v>
      </c>
      <c r="B65" t="s">
        <v>12233</v>
      </c>
      <c r="C65" t="s">
        <v>3117</v>
      </c>
      <c r="D65" t="s">
        <v>3118</v>
      </c>
      <c r="E65" t="s">
        <v>12231</v>
      </c>
      <c r="F65" t="s">
        <v>718</v>
      </c>
      <c r="G65" s="1">
        <v>43514</v>
      </c>
      <c r="I65" s="2">
        <v>281600</v>
      </c>
    </row>
    <row r="66" spans="1:9" x14ac:dyDescent="0.25">
      <c r="A66" t="s">
        <v>12298</v>
      </c>
      <c r="B66" t="s">
        <v>12297</v>
      </c>
      <c r="C66" t="s">
        <v>11856</v>
      </c>
      <c r="D66" t="s">
        <v>11857</v>
      </c>
      <c r="E66" t="s">
        <v>12231</v>
      </c>
      <c r="F66" t="s">
        <v>718</v>
      </c>
      <c r="G66" s="1">
        <v>43557</v>
      </c>
      <c r="I66" s="2">
        <v>244550</v>
      </c>
    </row>
    <row r="67" spans="1:9" x14ac:dyDescent="0.25">
      <c r="A67" t="s">
        <v>12280</v>
      </c>
      <c r="B67" t="s">
        <v>12279</v>
      </c>
      <c r="C67" t="s">
        <v>11800</v>
      </c>
      <c r="D67" t="s">
        <v>11801</v>
      </c>
      <c r="E67" t="s">
        <v>12231</v>
      </c>
      <c r="F67" t="s">
        <v>718</v>
      </c>
      <c r="G67" s="1">
        <v>43580</v>
      </c>
      <c r="I67" s="2">
        <v>770790</v>
      </c>
    </row>
    <row r="68" spans="1:9" x14ac:dyDescent="0.25">
      <c r="A68" t="s">
        <v>12274</v>
      </c>
      <c r="B68" t="s">
        <v>12273</v>
      </c>
      <c r="C68" t="s">
        <v>11788</v>
      </c>
      <c r="D68" t="s">
        <v>11789</v>
      </c>
      <c r="E68" t="s">
        <v>12231</v>
      </c>
      <c r="F68" t="s">
        <v>718</v>
      </c>
      <c r="G68" s="1">
        <v>43580</v>
      </c>
      <c r="I68" s="2">
        <v>420000</v>
      </c>
    </row>
    <row r="69" spans="1:9" x14ac:dyDescent="0.25">
      <c r="A69" t="s">
        <v>12306</v>
      </c>
      <c r="B69" t="s">
        <v>12305</v>
      </c>
      <c r="C69" t="s">
        <v>11840</v>
      </c>
      <c r="D69" t="s">
        <v>11841</v>
      </c>
      <c r="E69" t="s">
        <v>12231</v>
      </c>
      <c r="F69" t="s">
        <v>718</v>
      </c>
      <c r="G69" s="1">
        <v>43545</v>
      </c>
      <c r="I69" s="2">
        <v>765000</v>
      </c>
    </row>
    <row r="70" spans="1:9" x14ac:dyDescent="0.25">
      <c r="A70" t="s">
        <v>12256</v>
      </c>
      <c r="B70" t="s">
        <v>12255</v>
      </c>
      <c r="C70" t="s">
        <v>11732</v>
      </c>
      <c r="D70" t="s">
        <v>11733</v>
      </c>
      <c r="E70" t="s">
        <v>12231</v>
      </c>
      <c r="F70" t="s">
        <v>718</v>
      </c>
      <c r="G70" s="1">
        <v>43595</v>
      </c>
      <c r="I70" s="2">
        <v>600000</v>
      </c>
    </row>
    <row r="71" spans="1:9" x14ac:dyDescent="0.25">
      <c r="A71" t="s">
        <v>12238</v>
      </c>
      <c r="B71" t="s">
        <v>12237</v>
      </c>
      <c r="C71" t="s">
        <v>11860</v>
      </c>
      <c r="D71" t="s">
        <v>11861</v>
      </c>
      <c r="E71" t="s">
        <v>12231</v>
      </c>
      <c r="F71" t="s">
        <v>718</v>
      </c>
      <c r="G71" s="1">
        <v>43557</v>
      </c>
      <c r="I71" s="2">
        <v>768690</v>
      </c>
    </row>
    <row r="72" spans="1:9" x14ac:dyDescent="0.25">
      <c r="A72" t="s">
        <v>12272</v>
      </c>
      <c r="B72" t="s">
        <v>12271</v>
      </c>
      <c r="C72" t="s">
        <v>11792</v>
      </c>
      <c r="D72" t="s">
        <v>11793</v>
      </c>
      <c r="E72" t="s">
        <v>12231</v>
      </c>
      <c r="F72" t="s">
        <v>718</v>
      </c>
      <c r="G72" s="1">
        <v>43543</v>
      </c>
      <c r="I72" s="2">
        <v>420000</v>
      </c>
    </row>
    <row r="73" spans="1:9" x14ac:dyDescent="0.25">
      <c r="A73" t="s">
        <v>12304</v>
      </c>
      <c r="B73" t="s">
        <v>12303</v>
      </c>
      <c r="C73" t="s">
        <v>11822</v>
      </c>
      <c r="D73" t="s">
        <v>11823</v>
      </c>
      <c r="E73" t="s">
        <v>12231</v>
      </c>
      <c r="F73" t="s">
        <v>718</v>
      </c>
      <c r="G73" s="1">
        <v>43683</v>
      </c>
      <c r="I73" s="2">
        <v>347000</v>
      </c>
    </row>
    <row r="74" spans="1:9" x14ac:dyDescent="0.25">
      <c r="A74" t="s">
        <v>12288</v>
      </c>
      <c r="B74" t="s">
        <v>12287</v>
      </c>
      <c r="C74" t="s">
        <v>11736</v>
      </c>
      <c r="D74" t="s">
        <v>11737</v>
      </c>
      <c r="E74" t="s">
        <v>12231</v>
      </c>
      <c r="F74" t="s">
        <v>718</v>
      </c>
      <c r="G74" s="1">
        <v>43544</v>
      </c>
      <c r="I74" s="2">
        <v>295500</v>
      </c>
    </row>
    <row r="75" spans="1:9" x14ac:dyDescent="0.25">
      <c r="A75" t="s">
        <v>12264</v>
      </c>
      <c r="B75" t="s">
        <v>12262</v>
      </c>
      <c r="C75" t="s">
        <v>11764</v>
      </c>
      <c r="D75" t="s">
        <v>11765</v>
      </c>
      <c r="E75" t="s">
        <v>12231</v>
      </c>
      <c r="F75" t="s">
        <v>718</v>
      </c>
      <c r="G75" s="1">
        <v>43514</v>
      </c>
      <c r="I75" s="2">
        <v>746900</v>
      </c>
    </row>
    <row r="76" spans="1:9" x14ac:dyDescent="0.25">
      <c r="A76" t="s">
        <v>12240</v>
      </c>
      <c r="B76" t="s">
        <v>12239</v>
      </c>
      <c r="C76" t="s">
        <v>11864</v>
      </c>
      <c r="D76" t="s">
        <v>11865</v>
      </c>
      <c r="E76" t="s">
        <v>12231</v>
      </c>
      <c r="F76" t="s">
        <v>718</v>
      </c>
      <c r="G76" s="1">
        <v>43504</v>
      </c>
      <c r="I76" s="2">
        <v>770790</v>
      </c>
    </row>
    <row r="77" spans="1:9" x14ac:dyDescent="0.25">
      <c r="A77" t="s">
        <v>12250</v>
      </c>
      <c r="B77" t="s">
        <v>12249</v>
      </c>
      <c r="C77" t="s">
        <v>11740</v>
      </c>
      <c r="D77" t="s">
        <v>11741</v>
      </c>
      <c r="E77" t="s">
        <v>12231</v>
      </c>
      <c r="F77" t="s">
        <v>718</v>
      </c>
      <c r="G77" s="1">
        <v>43496</v>
      </c>
      <c r="I77" s="2">
        <v>613750</v>
      </c>
    </row>
    <row r="78" spans="1:9" x14ac:dyDescent="0.25">
      <c r="A78" t="s">
        <v>12286</v>
      </c>
      <c r="B78" t="s">
        <v>12285</v>
      </c>
      <c r="C78" t="s">
        <v>11830</v>
      </c>
      <c r="D78" t="s">
        <v>11831</v>
      </c>
      <c r="E78" t="s">
        <v>12231</v>
      </c>
      <c r="F78" t="s">
        <v>718</v>
      </c>
      <c r="G78" s="1">
        <v>43545</v>
      </c>
      <c r="I78" s="2">
        <v>773430</v>
      </c>
    </row>
    <row r="79" spans="1:9" x14ac:dyDescent="0.25">
      <c r="A79" t="s">
        <v>12270</v>
      </c>
      <c r="B79" t="s">
        <v>12269</v>
      </c>
      <c r="C79" t="s">
        <v>11780</v>
      </c>
      <c r="D79" t="s">
        <v>11781</v>
      </c>
      <c r="E79" t="s">
        <v>12231</v>
      </c>
      <c r="F79" t="s">
        <v>718</v>
      </c>
      <c r="G79" s="1">
        <v>43549</v>
      </c>
      <c r="I79" s="2">
        <v>753880</v>
      </c>
    </row>
    <row r="80" spans="1:9" x14ac:dyDescent="0.25">
      <c r="A80" t="s">
        <v>28359</v>
      </c>
      <c r="G80"/>
      <c r="H80" s="7">
        <f>SUBTOTAL(109,Tabulka16[Výše úvěru])</f>
        <v>39191591</v>
      </c>
      <c r="I80" s="7">
        <f>SUBTOTAL(109,Tabulka16[Výše dotace])</f>
        <v>19906046</v>
      </c>
    </row>
  </sheetData>
  <pageMargins left="0.70866141732283472" right="0.70866141732283472" top="0.78740157480314965" bottom="0.78740157480314965" header="0.31496062992125984" footer="0.31496062992125984"/>
  <pageSetup paperSize="9" scale="58" fitToHeight="0" orientation="landscape" r:id="rId1"/>
  <headerFooter>
    <oddHeader>&amp;LPGRLF, a.s.&amp;CZúčtování se SR 2019&amp;RInvestiční úvěry</oddHeader>
    <oddFooter>&amp;L&amp;D&amp;R&amp;P/&amp;N</oddFooter>
  </headerFooter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88"/>
  <sheetViews>
    <sheetView topLeftCell="A463" zoomScaleNormal="100" workbookViewId="0">
      <selection activeCell="I488" sqref="I488"/>
    </sheetView>
  </sheetViews>
  <sheetFormatPr defaultRowHeight="15" x14ac:dyDescent="0.25"/>
  <cols>
    <col min="1" max="1" width="15.28515625" customWidth="1"/>
    <col min="2" max="2" width="25.42578125" bestFit="1" customWidth="1"/>
    <col min="3" max="3" width="50.5703125" bestFit="1" customWidth="1"/>
    <col min="4" max="4" width="12.85546875" customWidth="1"/>
    <col min="5" max="5" width="41.85546875" bestFit="1" customWidth="1"/>
    <col min="6" max="6" width="16.85546875" bestFit="1" customWidth="1"/>
    <col min="7" max="7" width="19.140625" style="1" bestFit="1" customWidth="1"/>
    <col min="8" max="8" width="25.5703125" style="2" bestFit="1" customWidth="1"/>
    <col min="9" max="9" width="18" style="2" bestFit="1" customWidth="1"/>
  </cols>
  <sheetData>
    <row r="1" spans="1:9" x14ac:dyDescent="0.25">
      <c r="A1" t="s">
        <v>28361</v>
      </c>
      <c r="B1" t="s">
        <v>28362</v>
      </c>
      <c r="C1" t="s">
        <v>4</v>
      </c>
      <c r="D1" t="s">
        <v>28363</v>
      </c>
      <c r="E1" t="s">
        <v>28364</v>
      </c>
      <c r="F1" t="s">
        <v>2</v>
      </c>
      <c r="G1" t="s">
        <v>1</v>
      </c>
      <c r="H1" t="s">
        <v>3</v>
      </c>
      <c r="I1" t="s">
        <v>28365</v>
      </c>
    </row>
    <row r="2" spans="1:9" x14ac:dyDescent="0.25">
      <c r="A2" t="s">
        <v>12440</v>
      </c>
      <c r="B2" t="s">
        <v>12439</v>
      </c>
      <c r="C2" t="s">
        <v>12441</v>
      </c>
      <c r="D2" t="s">
        <v>12442</v>
      </c>
      <c r="E2" t="s">
        <v>12310</v>
      </c>
      <c r="F2" t="s">
        <v>7</v>
      </c>
      <c r="G2" s="1">
        <v>43608</v>
      </c>
      <c r="H2" s="2">
        <v>1400000</v>
      </c>
      <c r="I2" s="2">
        <v>0</v>
      </c>
    </row>
    <row r="3" spans="1:9" x14ac:dyDescent="0.25">
      <c r="A3" t="s">
        <v>12915</v>
      </c>
      <c r="B3" t="s">
        <v>12912</v>
      </c>
      <c r="C3" t="s">
        <v>12920</v>
      </c>
      <c r="D3" t="s">
        <v>12921</v>
      </c>
      <c r="E3" t="s">
        <v>12310</v>
      </c>
      <c r="F3" t="s">
        <v>7</v>
      </c>
      <c r="G3" s="1">
        <v>43467</v>
      </c>
      <c r="H3" s="2">
        <v>390936</v>
      </c>
      <c r="I3" s="2">
        <v>0</v>
      </c>
    </row>
    <row r="4" spans="1:9" x14ac:dyDescent="0.25">
      <c r="A4" t="s">
        <v>12801</v>
      </c>
      <c r="B4" t="s">
        <v>12800</v>
      </c>
      <c r="C4" t="s">
        <v>1890</v>
      </c>
      <c r="D4" t="s">
        <v>1891</v>
      </c>
      <c r="E4" t="s">
        <v>12310</v>
      </c>
      <c r="F4" t="s">
        <v>7</v>
      </c>
      <c r="G4" s="1">
        <v>43567</v>
      </c>
      <c r="H4" s="2">
        <v>400000</v>
      </c>
      <c r="I4" s="2">
        <v>0</v>
      </c>
    </row>
    <row r="5" spans="1:9" x14ac:dyDescent="0.25">
      <c r="A5" t="s">
        <v>12544</v>
      </c>
      <c r="B5" t="s">
        <v>12542</v>
      </c>
      <c r="C5" t="s">
        <v>12547</v>
      </c>
      <c r="D5" t="s">
        <v>12548</v>
      </c>
      <c r="E5" t="s">
        <v>12310</v>
      </c>
      <c r="F5" t="s">
        <v>7</v>
      </c>
      <c r="G5" s="1">
        <v>43509</v>
      </c>
      <c r="H5" s="2">
        <v>2350000</v>
      </c>
      <c r="I5" s="2">
        <v>0</v>
      </c>
    </row>
    <row r="6" spans="1:9" x14ac:dyDescent="0.25">
      <c r="A6" t="s">
        <v>12445</v>
      </c>
      <c r="B6" t="s">
        <v>12443</v>
      </c>
      <c r="C6" t="s">
        <v>11846</v>
      </c>
      <c r="D6" t="s">
        <v>11847</v>
      </c>
      <c r="E6" t="s">
        <v>12310</v>
      </c>
      <c r="F6" t="s">
        <v>7</v>
      </c>
      <c r="G6" s="1">
        <v>43608</v>
      </c>
      <c r="H6" s="2">
        <v>6020000</v>
      </c>
      <c r="I6" s="2">
        <v>0</v>
      </c>
    </row>
    <row r="7" spans="1:9" x14ac:dyDescent="0.25">
      <c r="A7" t="s">
        <v>12446</v>
      </c>
      <c r="B7" t="s">
        <v>12444</v>
      </c>
      <c r="C7" t="s">
        <v>12447</v>
      </c>
      <c r="D7" t="s">
        <v>12448</v>
      </c>
      <c r="E7" t="s">
        <v>12310</v>
      </c>
      <c r="F7" t="s">
        <v>718</v>
      </c>
      <c r="G7" s="1">
        <v>43480</v>
      </c>
      <c r="H7" s="2">
        <v>1200000</v>
      </c>
      <c r="I7" s="2">
        <v>0</v>
      </c>
    </row>
    <row r="8" spans="1:9" x14ac:dyDescent="0.25">
      <c r="A8" t="s">
        <v>12633</v>
      </c>
      <c r="B8" t="s">
        <v>12630</v>
      </c>
      <c r="C8" t="s">
        <v>9832</v>
      </c>
      <c r="D8" t="s">
        <v>9833</v>
      </c>
      <c r="E8" t="s">
        <v>12310</v>
      </c>
      <c r="F8" t="s">
        <v>7</v>
      </c>
      <c r="G8" s="1">
        <v>43543</v>
      </c>
      <c r="H8" s="2">
        <v>984399</v>
      </c>
      <c r="I8" s="2">
        <v>0</v>
      </c>
    </row>
    <row r="9" spans="1:9" x14ac:dyDescent="0.25">
      <c r="A9" t="s">
        <v>12923</v>
      </c>
      <c r="B9" t="s">
        <v>12922</v>
      </c>
      <c r="C9" t="s">
        <v>12924</v>
      </c>
      <c r="D9" t="s">
        <v>12925</v>
      </c>
      <c r="E9" t="s">
        <v>12310</v>
      </c>
      <c r="F9" t="s">
        <v>7</v>
      </c>
      <c r="G9" s="1">
        <v>43473</v>
      </c>
      <c r="H9" s="2">
        <v>900000</v>
      </c>
      <c r="I9" s="2">
        <v>0</v>
      </c>
    </row>
    <row r="10" spans="1:9" x14ac:dyDescent="0.25">
      <c r="A10" t="s">
        <v>13079</v>
      </c>
      <c r="B10" t="s">
        <v>13076</v>
      </c>
      <c r="C10" t="s">
        <v>13081</v>
      </c>
      <c r="D10" t="s">
        <v>13082</v>
      </c>
      <c r="E10" t="s">
        <v>12310</v>
      </c>
      <c r="F10" t="s">
        <v>7</v>
      </c>
      <c r="G10" s="1">
        <v>43501</v>
      </c>
      <c r="H10" s="2">
        <v>529000</v>
      </c>
      <c r="I10" s="2">
        <v>0</v>
      </c>
    </row>
    <row r="11" spans="1:9" x14ac:dyDescent="0.25">
      <c r="A11" t="s">
        <v>13078</v>
      </c>
      <c r="B11" t="s">
        <v>13075</v>
      </c>
      <c r="C11" t="s">
        <v>8064</v>
      </c>
      <c r="D11" t="s">
        <v>8065</v>
      </c>
      <c r="E11" t="s">
        <v>12310</v>
      </c>
      <c r="F11" t="s">
        <v>7</v>
      </c>
      <c r="G11" s="1">
        <v>43563</v>
      </c>
      <c r="H11" s="2">
        <v>1200000</v>
      </c>
      <c r="I11" s="2">
        <v>0</v>
      </c>
    </row>
    <row r="12" spans="1:9" x14ac:dyDescent="0.25">
      <c r="A12" t="s">
        <v>12618</v>
      </c>
      <c r="B12" t="s">
        <v>12615</v>
      </c>
      <c r="C12" t="s">
        <v>12621</v>
      </c>
      <c r="D12" t="s">
        <v>12622</v>
      </c>
      <c r="E12" t="s">
        <v>12310</v>
      </c>
      <c r="F12" t="s">
        <v>718</v>
      </c>
      <c r="G12" s="1">
        <v>43467</v>
      </c>
      <c r="H12" s="2">
        <v>285900</v>
      </c>
      <c r="I12" s="2">
        <v>0</v>
      </c>
    </row>
    <row r="13" spans="1:9" x14ac:dyDescent="0.25">
      <c r="A13" t="s">
        <v>12976</v>
      </c>
      <c r="B13" t="s">
        <v>12972</v>
      </c>
      <c r="C13" t="s">
        <v>12980</v>
      </c>
      <c r="D13" t="s">
        <v>12981</v>
      </c>
      <c r="E13" t="s">
        <v>12310</v>
      </c>
      <c r="F13" t="s">
        <v>7</v>
      </c>
      <c r="G13" s="1">
        <v>43501</v>
      </c>
      <c r="H13" s="2">
        <v>1800000</v>
      </c>
      <c r="I13" s="2">
        <v>0</v>
      </c>
    </row>
    <row r="14" spans="1:9" x14ac:dyDescent="0.25">
      <c r="A14" t="s">
        <v>12452</v>
      </c>
      <c r="B14" t="s">
        <v>12449</v>
      </c>
      <c r="C14" t="s">
        <v>12455</v>
      </c>
      <c r="D14" t="s">
        <v>12456</v>
      </c>
      <c r="E14" t="s">
        <v>12310</v>
      </c>
      <c r="F14" t="s">
        <v>7</v>
      </c>
      <c r="G14" s="1">
        <v>43480</v>
      </c>
      <c r="H14" s="2">
        <v>1000000</v>
      </c>
      <c r="I14" s="2">
        <v>0</v>
      </c>
    </row>
    <row r="15" spans="1:9" x14ac:dyDescent="0.25">
      <c r="A15" t="s">
        <v>12453</v>
      </c>
      <c r="B15" t="s">
        <v>12450</v>
      </c>
      <c r="C15" t="s">
        <v>12457</v>
      </c>
      <c r="D15" t="s">
        <v>12458</v>
      </c>
      <c r="E15" t="s">
        <v>12310</v>
      </c>
      <c r="F15" t="s">
        <v>7</v>
      </c>
      <c r="G15" s="1">
        <v>43525</v>
      </c>
      <c r="H15" s="2">
        <v>785500</v>
      </c>
      <c r="I15" s="2">
        <v>0</v>
      </c>
    </row>
    <row r="16" spans="1:9" x14ac:dyDescent="0.25">
      <c r="A16" t="s">
        <v>12454</v>
      </c>
      <c r="B16" t="s">
        <v>12451</v>
      </c>
      <c r="C16" t="s">
        <v>12459</v>
      </c>
      <c r="D16" t="s">
        <v>12460</v>
      </c>
      <c r="E16" t="s">
        <v>12310</v>
      </c>
      <c r="F16" t="s">
        <v>7</v>
      </c>
      <c r="G16" s="1">
        <v>43473</v>
      </c>
      <c r="H16" s="2">
        <v>1200000</v>
      </c>
      <c r="I16" s="2">
        <v>0</v>
      </c>
    </row>
    <row r="17" spans="1:9" x14ac:dyDescent="0.25">
      <c r="A17" t="s">
        <v>12701</v>
      </c>
      <c r="B17" t="s">
        <v>12699</v>
      </c>
      <c r="C17" t="s">
        <v>12704</v>
      </c>
      <c r="D17" t="s">
        <v>12705</v>
      </c>
      <c r="E17" t="s">
        <v>12310</v>
      </c>
      <c r="F17" t="s">
        <v>718</v>
      </c>
      <c r="G17" s="1">
        <v>43543</v>
      </c>
      <c r="H17" s="2">
        <v>1450000</v>
      </c>
      <c r="I17" s="2">
        <v>0</v>
      </c>
    </row>
    <row r="18" spans="1:9" x14ac:dyDescent="0.25">
      <c r="A18" t="s">
        <v>12550</v>
      </c>
      <c r="B18" t="s">
        <v>12549</v>
      </c>
      <c r="C18" t="s">
        <v>12551</v>
      </c>
      <c r="D18" t="s">
        <v>12552</v>
      </c>
      <c r="E18" t="s">
        <v>12310</v>
      </c>
      <c r="F18" t="s">
        <v>7</v>
      </c>
      <c r="G18" s="1">
        <v>43473</v>
      </c>
      <c r="H18" s="2">
        <v>925000</v>
      </c>
      <c r="I18" s="2">
        <v>0</v>
      </c>
    </row>
    <row r="19" spans="1:9" x14ac:dyDescent="0.25">
      <c r="A19" t="s">
        <v>12591</v>
      </c>
      <c r="B19" t="s">
        <v>12588</v>
      </c>
      <c r="C19" t="s">
        <v>5916</v>
      </c>
      <c r="D19" t="s">
        <v>5917</v>
      </c>
      <c r="E19" t="s">
        <v>12310</v>
      </c>
      <c r="F19" t="s">
        <v>7</v>
      </c>
      <c r="G19" s="1">
        <v>43473</v>
      </c>
      <c r="H19" s="2">
        <v>1400000</v>
      </c>
      <c r="I19" s="2">
        <v>0</v>
      </c>
    </row>
    <row r="20" spans="1:9" x14ac:dyDescent="0.25">
      <c r="A20" t="s">
        <v>12930</v>
      </c>
      <c r="B20" t="s">
        <v>12927</v>
      </c>
      <c r="C20" t="s">
        <v>12934</v>
      </c>
      <c r="D20" t="s">
        <v>12935</v>
      </c>
      <c r="E20" t="s">
        <v>12310</v>
      </c>
      <c r="F20" t="s">
        <v>7</v>
      </c>
      <c r="G20" s="1">
        <v>43488</v>
      </c>
      <c r="H20" s="2">
        <v>1200000</v>
      </c>
      <c r="I20" s="2">
        <v>0</v>
      </c>
    </row>
    <row r="21" spans="1:9" x14ac:dyDescent="0.25">
      <c r="A21" t="s">
        <v>12680</v>
      </c>
      <c r="B21" t="s">
        <v>12679</v>
      </c>
      <c r="C21" t="s">
        <v>1378</v>
      </c>
      <c r="D21" t="s">
        <v>1379</v>
      </c>
      <c r="E21" t="s">
        <v>12310</v>
      </c>
      <c r="F21" t="s">
        <v>718</v>
      </c>
      <c r="G21" s="1">
        <v>43612</v>
      </c>
      <c r="H21" s="2">
        <v>1220000</v>
      </c>
      <c r="I21" s="2">
        <v>0</v>
      </c>
    </row>
    <row r="22" spans="1:9" x14ac:dyDescent="0.25">
      <c r="A22" t="s">
        <v>12837</v>
      </c>
      <c r="B22" t="s">
        <v>12836</v>
      </c>
      <c r="C22" t="s">
        <v>12838</v>
      </c>
      <c r="D22" t="s">
        <v>12839</v>
      </c>
      <c r="E22" t="s">
        <v>12310</v>
      </c>
      <c r="F22" t="s">
        <v>7</v>
      </c>
      <c r="G22" s="1">
        <v>43532</v>
      </c>
      <c r="H22" s="2">
        <v>1340000</v>
      </c>
      <c r="I22" s="2">
        <v>0</v>
      </c>
    </row>
    <row r="23" spans="1:9" x14ac:dyDescent="0.25">
      <c r="A23" t="s">
        <v>13029</v>
      </c>
      <c r="B23" t="s">
        <v>13027</v>
      </c>
      <c r="C23" t="s">
        <v>13031</v>
      </c>
      <c r="D23" t="s">
        <v>13032</v>
      </c>
      <c r="E23" t="s">
        <v>12310</v>
      </c>
      <c r="F23" t="s">
        <v>7</v>
      </c>
      <c r="G23" s="1">
        <v>43467</v>
      </c>
      <c r="H23" s="2">
        <v>300000</v>
      </c>
      <c r="I23" s="2">
        <v>0</v>
      </c>
    </row>
    <row r="24" spans="1:9" x14ac:dyDescent="0.25">
      <c r="A24" t="s">
        <v>12893</v>
      </c>
      <c r="B24" t="s">
        <v>12891</v>
      </c>
      <c r="C24" t="s">
        <v>12760</v>
      </c>
      <c r="D24" t="s">
        <v>12761</v>
      </c>
      <c r="E24" t="s">
        <v>12310</v>
      </c>
      <c r="F24" t="s">
        <v>718</v>
      </c>
      <c r="G24" s="1">
        <v>43473</v>
      </c>
      <c r="H24" s="2">
        <v>666000</v>
      </c>
      <c r="I24" s="2">
        <v>0</v>
      </c>
    </row>
    <row r="25" spans="1:9" x14ac:dyDescent="0.25">
      <c r="A25" t="s">
        <v>12674</v>
      </c>
      <c r="B25" t="s">
        <v>12672</v>
      </c>
      <c r="C25" t="s">
        <v>12677</v>
      </c>
      <c r="D25" t="s">
        <v>12678</v>
      </c>
      <c r="E25" t="s">
        <v>12310</v>
      </c>
      <c r="F25" t="s">
        <v>7</v>
      </c>
      <c r="G25" s="1">
        <v>43481</v>
      </c>
      <c r="H25" s="2">
        <v>698100</v>
      </c>
      <c r="I25" s="2">
        <v>0</v>
      </c>
    </row>
    <row r="26" spans="1:9" x14ac:dyDescent="0.25">
      <c r="A26" t="s">
        <v>12949</v>
      </c>
      <c r="B26" t="s">
        <v>12948</v>
      </c>
      <c r="C26" t="s">
        <v>12950</v>
      </c>
      <c r="D26" t="s">
        <v>12951</v>
      </c>
      <c r="E26" t="s">
        <v>12310</v>
      </c>
      <c r="F26" t="s">
        <v>718</v>
      </c>
      <c r="G26" s="1">
        <v>43524</v>
      </c>
      <c r="H26" s="2">
        <v>1000000</v>
      </c>
      <c r="I26" s="2">
        <v>0</v>
      </c>
    </row>
    <row r="27" spans="1:9" x14ac:dyDescent="0.25">
      <c r="A27" t="s">
        <v>12462</v>
      </c>
      <c r="B27" t="s">
        <v>12461</v>
      </c>
      <c r="C27" t="s">
        <v>11474</v>
      </c>
      <c r="D27" t="s">
        <v>11475</v>
      </c>
      <c r="E27" t="s">
        <v>12310</v>
      </c>
      <c r="F27" t="s">
        <v>718</v>
      </c>
      <c r="G27" s="1">
        <v>43490</v>
      </c>
      <c r="H27" s="2">
        <v>735000</v>
      </c>
      <c r="I27" s="2">
        <v>0</v>
      </c>
    </row>
    <row r="28" spans="1:9" x14ac:dyDescent="0.25">
      <c r="A28" t="s">
        <v>12913</v>
      </c>
      <c r="B28" t="s">
        <v>12910</v>
      </c>
      <c r="C28" t="s">
        <v>12916</v>
      </c>
      <c r="D28" t="s">
        <v>12917</v>
      </c>
      <c r="E28" t="s">
        <v>12310</v>
      </c>
      <c r="F28" t="s">
        <v>7</v>
      </c>
      <c r="G28" s="1">
        <v>43543</v>
      </c>
      <c r="H28" s="2">
        <v>1270000</v>
      </c>
      <c r="I28" s="2">
        <v>0</v>
      </c>
    </row>
    <row r="29" spans="1:9" x14ac:dyDescent="0.25">
      <c r="A29" t="s">
        <v>12733</v>
      </c>
      <c r="B29" t="s">
        <v>12730</v>
      </c>
      <c r="C29" t="s">
        <v>12736</v>
      </c>
      <c r="D29" t="s">
        <v>12737</v>
      </c>
      <c r="E29" t="s">
        <v>12310</v>
      </c>
      <c r="F29" t="s">
        <v>7</v>
      </c>
      <c r="G29" s="1">
        <v>43514</v>
      </c>
      <c r="H29" s="2">
        <v>464362</v>
      </c>
      <c r="I29" s="2">
        <v>0</v>
      </c>
    </row>
    <row r="30" spans="1:9" x14ac:dyDescent="0.25">
      <c r="A30" t="s">
        <v>12853</v>
      </c>
      <c r="B30" t="s">
        <v>12845</v>
      </c>
      <c r="C30" t="s">
        <v>12862</v>
      </c>
      <c r="D30" t="s">
        <v>12863</v>
      </c>
      <c r="E30" t="s">
        <v>12310</v>
      </c>
      <c r="F30" t="s">
        <v>718</v>
      </c>
      <c r="G30" s="1">
        <v>43525</v>
      </c>
      <c r="H30" s="2">
        <v>1000000</v>
      </c>
      <c r="I30" s="2">
        <v>0</v>
      </c>
    </row>
    <row r="31" spans="1:9" x14ac:dyDescent="0.25">
      <c r="A31" t="s">
        <v>12464</v>
      </c>
      <c r="B31" t="s">
        <v>12463</v>
      </c>
      <c r="C31" t="s">
        <v>6208</v>
      </c>
      <c r="D31" t="s">
        <v>6209</v>
      </c>
      <c r="E31" t="s">
        <v>12310</v>
      </c>
      <c r="F31" t="s">
        <v>7</v>
      </c>
      <c r="G31" s="1">
        <v>43514</v>
      </c>
      <c r="H31" s="2">
        <v>341432</v>
      </c>
      <c r="I31" s="2">
        <v>0</v>
      </c>
    </row>
    <row r="32" spans="1:9" x14ac:dyDescent="0.25">
      <c r="A32" t="s">
        <v>12467</v>
      </c>
      <c r="B32" t="s">
        <v>12465</v>
      </c>
      <c r="C32" t="s">
        <v>12469</v>
      </c>
      <c r="D32" t="s">
        <v>12470</v>
      </c>
      <c r="E32" t="s">
        <v>12310</v>
      </c>
      <c r="F32" t="s">
        <v>7</v>
      </c>
      <c r="G32" s="1">
        <v>43542</v>
      </c>
      <c r="H32" s="2">
        <v>900000</v>
      </c>
      <c r="I32" s="2">
        <v>0</v>
      </c>
    </row>
    <row r="33" spans="1:9" x14ac:dyDescent="0.25">
      <c r="A33" t="s">
        <v>12468</v>
      </c>
      <c r="B33" t="s">
        <v>12466</v>
      </c>
      <c r="C33" t="s">
        <v>12471</v>
      </c>
      <c r="D33" t="s">
        <v>12472</v>
      </c>
      <c r="E33" t="s">
        <v>12310</v>
      </c>
      <c r="F33" t="s">
        <v>7</v>
      </c>
      <c r="G33" s="1">
        <v>43524</v>
      </c>
      <c r="H33" s="2">
        <v>1050000</v>
      </c>
      <c r="I33" s="2">
        <v>0</v>
      </c>
    </row>
    <row r="34" spans="1:9" x14ac:dyDescent="0.25">
      <c r="A34" t="s">
        <v>12849</v>
      </c>
      <c r="B34" t="s">
        <v>12841</v>
      </c>
      <c r="C34" t="s">
        <v>12858</v>
      </c>
      <c r="D34" t="s">
        <v>12859</v>
      </c>
      <c r="E34" t="s">
        <v>12310</v>
      </c>
      <c r="F34" t="s">
        <v>7</v>
      </c>
      <c r="G34" s="1">
        <v>43467</v>
      </c>
      <c r="H34" s="2">
        <v>972700</v>
      </c>
      <c r="I34" s="2">
        <v>0</v>
      </c>
    </row>
    <row r="35" spans="1:9" x14ac:dyDescent="0.25">
      <c r="A35" t="s">
        <v>12914</v>
      </c>
      <c r="B35" t="s">
        <v>12911</v>
      </c>
      <c r="C35" t="s">
        <v>12918</v>
      </c>
      <c r="D35" t="s">
        <v>12919</v>
      </c>
      <c r="E35" t="s">
        <v>12310</v>
      </c>
      <c r="F35" t="s">
        <v>7</v>
      </c>
      <c r="G35" s="1">
        <v>43565</v>
      </c>
      <c r="H35" s="2">
        <v>890000</v>
      </c>
      <c r="I35" s="2">
        <v>0</v>
      </c>
    </row>
    <row r="36" spans="1:9" x14ac:dyDescent="0.25">
      <c r="A36" t="s">
        <v>13058</v>
      </c>
      <c r="B36" t="s">
        <v>13057</v>
      </c>
      <c r="C36" t="s">
        <v>13059</v>
      </c>
      <c r="D36" t="s">
        <v>13060</v>
      </c>
      <c r="E36" t="s">
        <v>12310</v>
      </c>
      <c r="F36" t="s">
        <v>7</v>
      </c>
      <c r="G36" s="1">
        <v>43671</v>
      </c>
      <c r="H36" s="2">
        <v>1250000</v>
      </c>
      <c r="I36" s="2">
        <v>0</v>
      </c>
    </row>
    <row r="37" spans="1:9" x14ac:dyDescent="0.25">
      <c r="A37" t="s">
        <v>13131</v>
      </c>
      <c r="B37" t="s">
        <v>13124</v>
      </c>
      <c r="C37" t="s">
        <v>3762</v>
      </c>
      <c r="D37" t="s">
        <v>3763</v>
      </c>
      <c r="E37" t="s">
        <v>12310</v>
      </c>
      <c r="F37" t="s">
        <v>718</v>
      </c>
      <c r="G37" s="1">
        <v>43468</v>
      </c>
      <c r="H37" s="2">
        <v>599000</v>
      </c>
      <c r="I37" s="2">
        <v>0</v>
      </c>
    </row>
    <row r="38" spans="1:9" x14ac:dyDescent="0.25">
      <c r="A38" t="s">
        <v>12871</v>
      </c>
      <c r="B38" t="s">
        <v>12868</v>
      </c>
      <c r="C38" t="s">
        <v>12377</v>
      </c>
      <c r="D38" t="s">
        <v>12378</v>
      </c>
      <c r="E38" t="s">
        <v>12310</v>
      </c>
      <c r="F38" t="s">
        <v>718</v>
      </c>
      <c r="G38" s="1">
        <v>43487</v>
      </c>
      <c r="H38" s="2">
        <v>335000</v>
      </c>
      <c r="I38" s="2">
        <v>0</v>
      </c>
    </row>
    <row r="39" spans="1:9" x14ac:dyDescent="0.25">
      <c r="A39" t="s">
        <v>12989</v>
      </c>
      <c r="B39" t="s">
        <v>12987</v>
      </c>
      <c r="C39" t="s">
        <v>12489</v>
      </c>
      <c r="D39" t="s">
        <v>12490</v>
      </c>
      <c r="E39" t="s">
        <v>12310</v>
      </c>
      <c r="F39" t="s">
        <v>718</v>
      </c>
      <c r="G39" s="1">
        <v>43480</v>
      </c>
      <c r="H39" s="2">
        <v>1215000</v>
      </c>
      <c r="I39" s="2">
        <v>0</v>
      </c>
    </row>
    <row r="40" spans="1:9" x14ac:dyDescent="0.25">
      <c r="A40" t="s">
        <v>12812</v>
      </c>
      <c r="B40" t="s">
        <v>12810</v>
      </c>
      <c r="C40" t="s">
        <v>12814</v>
      </c>
      <c r="D40" t="s">
        <v>12815</v>
      </c>
      <c r="E40" t="s">
        <v>12310</v>
      </c>
      <c r="F40" t="s">
        <v>718</v>
      </c>
      <c r="G40" s="1">
        <v>43508</v>
      </c>
      <c r="H40" s="2">
        <v>1340000</v>
      </c>
      <c r="I40" s="2">
        <v>0</v>
      </c>
    </row>
    <row r="41" spans="1:9" x14ac:dyDescent="0.25">
      <c r="A41" t="s">
        <v>12735</v>
      </c>
      <c r="B41" t="s">
        <v>12732</v>
      </c>
      <c r="C41" t="s">
        <v>12738</v>
      </c>
      <c r="D41" t="s">
        <v>12739</v>
      </c>
      <c r="E41" t="s">
        <v>12310</v>
      </c>
      <c r="F41" t="s">
        <v>7</v>
      </c>
      <c r="G41" s="1">
        <v>43481</v>
      </c>
      <c r="H41" s="2">
        <v>440048</v>
      </c>
      <c r="I41" s="2">
        <v>0</v>
      </c>
    </row>
    <row r="42" spans="1:9" x14ac:dyDescent="0.25">
      <c r="A42" t="s">
        <v>12707</v>
      </c>
      <c r="B42" t="s">
        <v>12706</v>
      </c>
      <c r="C42" t="s">
        <v>12708</v>
      </c>
      <c r="D42" t="s">
        <v>12709</v>
      </c>
      <c r="E42" t="s">
        <v>12310</v>
      </c>
      <c r="F42" t="s">
        <v>7</v>
      </c>
      <c r="G42" s="1">
        <v>43514</v>
      </c>
      <c r="H42" s="2">
        <v>1000000</v>
      </c>
      <c r="I42" s="2">
        <v>0</v>
      </c>
    </row>
    <row r="43" spans="1:9" x14ac:dyDescent="0.25">
      <c r="A43" t="s">
        <v>12656</v>
      </c>
      <c r="B43" t="s">
        <v>12655</v>
      </c>
      <c r="C43" t="s">
        <v>12657</v>
      </c>
      <c r="D43" t="s">
        <v>12658</v>
      </c>
      <c r="E43" t="s">
        <v>12310</v>
      </c>
      <c r="F43" t="s">
        <v>7</v>
      </c>
      <c r="G43" s="1">
        <v>43647</v>
      </c>
      <c r="H43" s="2">
        <v>1335000</v>
      </c>
      <c r="I43" s="2">
        <v>0</v>
      </c>
    </row>
    <row r="44" spans="1:9" x14ac:dyDescent="0.25">
      <c r="A44" t="s">
        <v>12990</v>
      </c>
      <c r="B44" t="s">
        <v>12988</v>
      </c>
      <c r="C44" t="s">
        <v>8616</v>
      </c>
      <c r="D44" t="s">
        <v>8617</v>
      </c>
      <c r="E44" t="s">
        <v>12310</v>
      </c>
      <c r="F44" t="s">
        <v>7</v>
      </c>
      <c r="G44" s="1">
        <v>43495</v>
      </c>
      <c r="H44" s="2">
        <v>1274000</v>
      </c>
      <c r="I44" s="2">
        <v>0</v>
      </c>
    </row>
    <row r="45" spans="1:9" x14ac:dyDescent="0.25">
      <c r="A45" t="s">
        <v>12769</v>
      </c>
      <c r="B45" t="s">
        <v>12766</v>
      </c>
      <c r="C45" t="s">
        <v>12772</v>
      </c>
      <c r="D45" t="s">
        <v>12773</v>
      </c>
      <c r="E45" t="s">
        <v>12310</v>
      </c>
      <c r="F45" t="s">
        <v>7</v>
      </c>
      <c r="G45" s="1">
        <v>43592</v>
      </c>
      <c r="H45" s="2">
        <v>295000</v>
      </c>
      <c r="I45" s="2">
        <v>0</v>
      </c>
    </row>
    <row r="46" spans="1:9" x14ac:dyDescent="0.25">
      <c r="A46" t="s">
        <v>12565</v>
      </c>
      <c r="B46" t="s">
        <v>12563</v>
      </c>
      <c r="C46" t="s">
        <v>12567</v>
      </c>
      <c r="D46" t="s">
        <v>12568</v>
      </c>
      <c r="E46" t="s">
        <v>12310</v>
      </c>
      <c r="F46" t="s">
        <v>718</v>
      </c>
      <c r="G46" s="1">
        <v>43503</v>
      </c>
      <c r="H46" s="2">
        <v>694000</v>
      </c>
      <c r="I46" s="2">
        <v>0</v>
      </c>
    </row>
    <row r="47" spans="1:9" x14ac:dyDescent="0.25">
      <c r="A47" t="s">
        <v>12939</v>
      </c>
      <c r="B47" t="s">
        <v>12938</v>
      </c>
      <c r="C47" t="s">
        <v>12940</v>
      </c>
      <c r="D47" t="s">
        <v>12941</v>
      </c>
      <c r="E47" t="s">
        <v>12310</v>
      </c>
      <c r="F47" t="s">
        <v>7</v>
      </c>
      <c r="G47" s="1">
        <v>43536</v>
      </c>
      <c r="H47" s="2">
        <v>1662000</v>
      </c>
      <c r="I47" s="2">
        <v>0</v>
      </c>
    </row>
    <row r="48" spans="1:9" x14ac:dyDescent="0.25">
      <c r="A48" t="s">
        <v>12744</v>
      </c>
      <c r="B48" t="s">
        <v>12742</v>
      </c>
      <c r="C48" t="s">
        <v>12746</v>
      </c>
      <c r="D48" t="s">
        <v>12747</v>
      </c>
      <c r="E48" t="s">
        <v>12310</v>
      </c>
      <c r="F48" t="s">
        <v>7</v>
      </c>
      <c r="G48" s="1">
        <v>43501</v>
      </c>
      <c r="H48" s="2">
        <v>764550</v>
      </c>
      <c r="I48" s="2">
        <v>0</v>
      </c>
    </row>
    <row r="49" spans="1:9" x14ac:dyDescent="0.25">
      <c r="A49" t="s">
        <v>12566</v>
      </c>
      <c r="B49" t="s">
        <v>12564</v>
      </c>
      <c r="C49" t="s">
        <v>4742</v>
      </c>
      <c r="D49" t="s">
        <v>4743</v>
      </c>
      <c r="E49" t="s">
        <v>12310</v>
      </c>
      <c r="F49" t="s">
        <v>7</v>
      </c>
      <c r="G49" s="1">
        <v>43564</v>
      </c>
      <c r="H49" s="2">
        <v>628200</v>
      </c>
      <c r="I49" s="2">
        <v>0</v>
      </c>
    </row>
    <row r="50" spans="1:9" x14ac:dyDescent="0.25">
      <c r="A50" t="s">
        <v>12311</v>
      </c>
      <c r="B50" t="s">
        <v>12309</v>
      </c>
      <c r="C50" t="s">
        <v>5068</v>
      </c>
      <c r="D50" t="s">
        <v>12312</v>
      </c>
      <c r="E50" t="s">
        <v>12310</v>
      </c>
      <c r="F50" t="s">
        <v>7</v>
      </c>
      <c r="G50" s="1">
        <v>43550</v>
      </c>
      <c r="H50" s="2">
        <v>1090000</v>
      </c>
      <c r="I50" s="2">
        <v>0</v>
      </c>
    </row>
    <row r="51" spans="1:9" x14ac:dyDescent="0.25">
      <c r="A51" t="s">
        <v>13087</v>
      </c>
      <c r="B51" t="s">
        <v>13085</v>
      </c>
      <c r="C51" t="s">
        <v>13089</v>
      </c>
      <c r="D51" t="s">
        <v>13090</v>
      </c>
      <c r="E51" t="s">
        <v>12310</v>
      </c>
      <c r="F51" t="s">
        <v>7</v>
      </c>
      <c r="G51" s="1">
        <v>43544</v>
      </c>
      <c r="H51" s="2">
        <v>929213</v>
      </c>
      <c r="I51" s="2">
        <v>0</v>
      </c>
    </row>
    <row r="52" spans="1:9" x14ac:dyDescent="0.25">
      <c r="A52" t="s">
        <v>12751</v>
      </c>
      <c r="B52" t="s">
        <v>12750</v>
      </c>
      <c r="C52" t="s">
        <v>12752</v>
      </c>
      <c r="D52" t="s">
        <v>12753</v>
      </c>
      <c r="E52" t="s">
        <v>12310</v>
      </c>
      <c r="F52" t="s">
        <v>718</v>
      </c>
      <c r="G52" s="1">
        <v>43503</v>
      </c>
      <c r="H52" s="2">
        <v>1492576</v>
      </c>
      <c r="I52" s="2">
        <v>0</v>
      </c>
    </row>
    <row r="53" spans="1:9" x14ac:dyDescent="0.25">
      <c r="A53" t="s">
        <v>12896</v>
      </c>
      <c r="B53" t="s">
        <v>12894</v>
      </c>
      <c r="C53" t="s">
        <v>12898</v>
      </c>
      <c r="D53" t="s">
        <v>12899</v>
      </c>
      <c r="E53" t="s">
        <v>12310</v>
      </c>
      <c r="F53" t="s">
        <v>7</v>
      </c>
      <c r="G53" s="1">
        <v>43525</v>
      </c>
      <c r="H53" s="2">
        <v>1300000</v>
      </c>
      <c r="I53" s="2">
        <v>0</v>
      </c>
    </row>
    <row r="54" spans="1:9" x14ac:dyDescent="0.25">
      <c r="A54" t="s">
        <v>13052</v>
      </c>
      <c r="B54" t="s">
        <v>13051</v>
      </c>
      <c r="C54" t="s">
        <v>13053</v>
      </c>
      <c r="D54" t="s">
        <v>13054</v>
      </c>
      <c r="E54" t="s">
        <v>12310</v>
      </c>
      <c r="F54" t="s">
        <v>7</v>
      </c>
      <c r="G54" s="1">
        <v>43566</v>
      </c>
      <c r="H54" s="2">
        <v>737000</v>
      </c>
      <c r="I54" s="2">
        <v>0</v>
      </c>
    </row>
    <row r="55" spans="1:9" x14ac:dyDescent="0.25">
      <c r="A55" t="s">
        <v>12315</v>
      </c>
      <c r="B55" t="s">
        <v>12313</v>
      </c>
      <c r="C55" t="s">
        <v>10722</v>
      </c>
      <c r="D55" t="s">
        <v>10723</v>
      </c>
      <c r="E55" t="s">
        <v>12310</v>
      </c>
      <c r="F55" t="s">
        <v>7</v>
      </c>
      <c r="G55" s="1">
        <v>43579</v>
      </c>
      <c r="H55" s="2">
        <v>1000000</v>
      </c>
      <c r="I55" s="2">
        <v>0</v>
      </c>
    </row>
    <row r="56" spans="1:9" x14ac:dyDescent="0.25">
      <c r="A56" t="s">
        <v>12316</v>
      </c>
      <c r="B56" t="s">
        <v>12314</v>
      </c>
      <c r="C56" t="s">
        <v>12317</v>
      </c>
      <c r="D56" t="s">
        <v>12318</v>
      </c>
      <c r="E56" t="s">
        <v>12310</v>
      </c>
      <c r="F56" t="s">
        <v>718</v>
      </c>
      <c r="G56" s="1">
        <v>43550</v>
      </c>
      <c r="H56" s="2">
        <v>450000</v>
      </c>
      <c r="I56" s="2">
        <v>0</v>
      </c>
    </row>
    <row r="57" spans="1:9" x14ac:dyDescent="0.25">
      <c r="A57" t="s">
        <v>12604</v>
      </c>
      <c r="B57" t="s">
        <v>12603</v>
      </c>
      <c r="C57" t="s">
        <v>12605</v>
      </c>
      <c r="D57" t="s">
        <v>12606</v>
      </c>
      <c r="E57" t="s">
        <v>12310</v>
      </c>
      <c r="F57" t="s">
        <v>718</v>
      </c>
      <c r="G57" s="1">
        <v>43488</v>
      </c>
      <c r="H57" s="2">
        <v>127800</v>
      </c>
      <c r="I57" s="2">
        <v>0</v>
      </c>
    </row>
    <row r="58" spans="1:9" x14ac:dyDescent="0.25">
      <c r="A58" t="s">
        <v>12713</v>
      </c>
      <c r="B58" t="s">
        <v>12712</v>
      </c>
      <c r="C58" t="s">
        <v>12714</v>
      </c>
      <c r="D58" t="s">
        <v>12715</v>
      </c>
      <c r="E58" t="s">
        <v>12310</v>
      </c>
      <c r="F58" t="s">
        <v>7</v>
      </c>
      <c r="G58" s="1">
        <v>43572</v>
      </c>
      <c r="H58" s="2">
        <v>1328000</v>
      </c>
      <c r="I58" s="2">
        <v>0</v>
      </c>
    </row>
    <row r="59" spans="1:9" x14ac:dyDescent="0.25">
      <c r="A59" t="s">
        <v>12943</v>
      </c>
      <c r="B59" t="s">
        <v>12942</v>
      </c>
      <c r="C59" t="s">
        <v>12796</v>
      </c>
      <c r="D59" t="s">
        <v>12797</v>
      </c>
      <c r="E59" t="s">
        <v>12310</v>
      </c>
      <c r="F59" t="s">
        <v>7</v>
      </c>
      <c r="G59" s="1">
        <v>43521</v>
      </c>
      <c r="H59" s="2">
        <v>1371137</v>
      </c>
      <c r="I59" s="2">
        <v>0</v>
      </c>
    </row>
    <row r="60" spans="1:9" x14ac:dyDescent="0.25">
      <c r="A60" t="s">
        <v>12320</v>
      </c>
      <c r="B60" t="s">
        <v>12319</v>
      </c>
      <c r="C60" t="s">
        <v>12321</v>
      </c>
      <c r="D60" t="s">
        <v>12322</v>
      </c>
      <c r="E60" t="s">
        <v>12310</v>
      </c>
      <c r="F60" t="s">
        <v>718</v>
      </c>
      <c r="G60" s="1">
        <v>43585</v>
      </c>
      <c r="H60" s="2">
        <v>1169000</v>
      </c>
      <c r="I60" s="2">
        <v>0</v>
      </c>
    </row>
    <row r="61" spans="1:9" x14ac:dyDescent="0.25">
      <c r="A61" t="s">
        <v>12584</v>
      </c>
      <c r="B61" t="s">
        <v>12583</v>
      </c>
      <c r="C61" t="s">
        <v>12585</v>
      </c>
      <c r="D61" t="s">
        <v>12586</v>
      </c>
      <c r="E61" t="s">
        <v>12310</v>
      </c>
      <c r="F61" t="s">
        <v>718</v>
      </c>
      <c r="G61" s="1">
        <v>43538</v>
      </c>
      <c r="H61" s="2">
        <v>1005000</v>
      </c>
      <c r="I61" s="2">
        <v>0</v>
      </c>
    </row>
    <row r="62" spans="1:9" x14ac:dyDescent="0.25">
      <c r="A62" t="s">
        <v>12878</v>
      </c>
      <c r="B62" t="s">
        <v>12876</v>
      </c>
      <c r="C62" t="s">
        <v>8594</v>
      </c>
      <c r="D62" t="s">
        <v>8595</v>
      </c>
      <c r="E62" t="s">
        <v>12310</v>
      </c>
      <c r="F62" t="s">
        <v>7</v>
      </c>
      <c r="G62" s="1">
        <v>43565</v>
      </c>
      <c r="H62" s="2">
        <v>517623</v>
      </c>
      <c r="I62" s="2">
        <v>0</v>
      </c>
    </row>
    <row r="63" spans="1:9" x14ac:dyDescent="0.25">
      <c r="A63" t="s">
        <v>12992</v>
      </c>
      <c r="B63" t="s">
        <v>12991</v>
      </c>
      <c r="C63" t="s">
        <v>8234</v>
      </c>
      <c r="D63" t="s">
        <v>8235</v>
      </c>
      <c r="E63" t="s">
        <v>12310</v>
      </c>
      <c r="F63" t="s">
        <v>7</v>
      </c>
      <c r="G63" s="1">
        <v>43543</v>
      </c>
      <c r="H63" s="2">
        <v>715000</v>
      </c>
      <c r="I63" s="2">
        <v>0</v>
      </c>
    </row>
    <row r="64" spans="1:9" x14ac:dyDescent="0.25">
      <c r="A64" t="s">
        <v>12524</v>
      </c>
      <c r="B64" t="s">
        <v>12523</v>
      </c>
      <c r="C64" t="s">
        <v>12525</v>
      </c>
      <c r="D64" t="s">
        <v>12526</v>
      </c>
      <c r="E64" t="s">
        <v>12310</v>
      </c>
      <c r="F64" t="s">
        <v>7</v>
      </c>
      <c r="G64" s="1">
        <v>43525</v>
      </c>
      <c r="H64" s="2">
        <v>308318</v>
      </c>
      <c r="I64" s="2">
        <v>0</v>
      </c>
    </row>
    <row r="65" spans="1:9" x14ac:dyDescent="0.25">
      <c r="A65" t="s">
        <v>12897</v>
      </c>
      <c r="B65" t="s">
        <v>12895</v>
      </c>
      <c r="C65" t="s">
        <v>8394</v>
      </c>
      <c r="D65" t="s">
        <v>8395</v>
      </c>
      <c r="E65" t="s">
        <v>12310</v>
      </c>
      <c r="F65" t="s">
        <v>7</v>
      </c>
      <c r="G65" s="1">
        <v>43557</v>
      </c>
      <c r="H65" s="2">
        <v>2029000</v>
      </c>
      <c r="I65" s="2">
        <v>0</v>
      </c>
    </row>
    <row r="66" spans="1:9" x14ac:dyDescent="0.25">
      <c r="A66" t="s">
        <v>12771</v>
      </c>
      <c r="B66" t="s">
        <v>12768</v>
      </c>
      <c r="C66" t="s">
        <v>12776</v>
      </c>
      <c r="D66" t="s">
        <v>12777</v>
      </c>
      <c r="E66" t="s">
        <v>12310</v>
      </c>
      <c r="F66" t="s">
        <v>718</v>
      </c>
      <c r="G66" s="1">
        <v>43535</v>
      </c>
      <c r="H66" s="2">
        <v>530000</v>
      </c>
      <c r="I66" s="2">
        <v>0</v>
      </c>
    </row>
    <row r="67" spans="1:9" x14ac:dyDescent="0.25">
      <c r="A67" t="s">
        <v>12326</v>
      </c>
      <c r="B67" t="s">
        <v>12323</v>
      </c>
      <c r="C67" t="s">
        <v>12329</v>
      </c>
      <c r="D67" t="s">
        <v>12330</v>
      </c>
      <c r="E67" t="s">
        <v>12310</v>
      </c>
      <c r="F67" t="s">
        <v>7</v>
      </c>
      <c r="G67" s="1">
        <v>43496</v>
      </c>
      <c r="H67" s="2">
        <v>540000</v>
      </c>
      <c r="I67" s="2">
        <v>0</v>
      </c>
    </row>
    <row r="68" spans="1:9" x14ac:dyDescent="0.25">
      <c r="A68" t="s">
        <v>13010</v>
      </c>
      <c r="B68" t="s">
        <v>13008</v>
      </c>
      <c r="C68" t="s">
        <v>13013</v>
      </c>
      <c r="D68" t="s">
        <v>13014</v>
      </c>
      <c r="E68" t="s">
        <v>12310</v>
      </c>
      <c r="F68" t="s">
        <v>7</v>
      </c>
      <c r="G68" s="1">
        <v>43557</v>
      </c>
      <c r="H68" s="2">
        <v>1359000</v>
      </c>
      <c r="I68" s="2">
        <v>0</v>
      </c>
    </row>
    <row r="69" spans="1:9" x14ac:dyDescent="0.25">
      <c r="A69" t="s">
        <v>12327</v>
      </c>
      <c r="B69" t="s">
        <v>12324</v>
      </c>
      <c r="C69" t="s">
        <v>8648</v>
      </c>
      <c r="D69" t="s">
        <v>8649</v>
      </c>
      <c r="E69" t="s">
        <v>12310</v>
      </c>
      <c r="F69" t="s">
        <v>7</v>
      </c>
      <c r="G69" s="1">
        <v>43557</v>
      </c>
      <c r="H69" s="2">
        <v>286000</v>
      </c>
      <c r="I69" s="2">
        <v>0</v>
      </c>
    </row>
    <row r="70" spans="1:9" x14ac:dyDescent="0.25">
      <c r="A70" t="s">
        <v>12328</v>
      </c>
      <c r="B70" t="s">
        <v>12325</v>
      </c>
      <c r="C70" t="s">
        <v>12331</v>
      </c>
      <c r="D70" t="s">
        <v>12332</v>
      </c>
      <c r="E70" t="s">
        <v>12310</v>
      </c>
      <c r="F70" t="s">
        <v>718</v>
      </c>
      <c r="G70" s="1">
        <v>43556</v>
      </c>
      <c r="H70" s="2">
        <v>1350000</v>
      </c>
      <c r="I70" s="2">
        <v>0</v>
      </c>
    </row>
    <row r="71" spans="1:9" x14ac:dyDescent="0.25">
      <c r="A71" t="s">
        <v>12734</v>
      </c>
      <c r="B71" t="s">
        <v>12731</v>
      </c>
      <c r="C71" t="s">
        <v>8368</v>
      </c>
      <c r="D71" t="s">
        <v>8369</v>
      </c>
      <c r="E71" t="s">
        <v>12310</v>
      </c>
      <c r="F71" t="s">
        <v>7</v>
      </c>
      <c r="G71" s="1">
        <v>43557</v>
      </c>
      <c r="H71" s="2">
        <v>1540000</v>
      </c>
      <c r="I71" s="2">
        <v>0</v>
      </c>
    </row>
    <row r="72" spans="1:9" x14ac:dyDescent="0.25">
      <c r="A72" t="s">
        <v>12979</v>
      </c>
      <c r="B72" t="s">
        <v>12975</v>
      </c>
      <c r="C72" t="s">
        <v>7906</v>
      </c>
      <c r="D72" t="s">
        <v>7907</v>
      </c>
      <c r="E72" t="s">
        <v>12310</v>
      </c>
      <c r="F72" t="s">
        <v>7</v>
      </c>
      <c r="G72" s="1">
        <v>43525</v>
      </c>
      <c r="H72" s="2">
        <v>1024118</v>
      </c>
      <c r="I72" s="2">
        <v>0</v>
      </c>
    </row>
    <row r="73" spans="1:9" x14ac:dyDescent="0.25">
      <c r="A73" t="s">
        <v>12335</v>
      </c>
      <c r="B73" t="s">
        <v>12333</v>
      </c>
      <c r="C73" t="s">
        <v>12337</v>
      </c>
      <c r="D73" t="s">
        <v>12338</v>
      </c>
      <c r="E73" t="s">
        <v>12310</v>
      </c>
      <c r="F73" t="s">
        <v>718</v>
      </c>
      <c r="G73" s="1">
        <v>43511</v>
      </c>
      <c r="H73" s="2">
        <v>1077621</v>
      </c>
      <c r="I73" s="2">
        <v>0</v>
      </c>
    </row>
    <row r="74" spans="1:9" x14ac:dyDescent="0.25">
      <c r="A74" t="s">
        <v>12336</v>
      </c>
      <c r="B74" t="s">
        <v>12334</v>
      </c>
      <c r="C74" t="s">
        <v>12339</v>
      </c>
      <c r="D74" t="s">
        <v>12340</v>
      </c>
      <c r="E74" t="s">
        <v>12310</v>
      </c>
      <c r="F74" t="s">
        <v>718</v>
      </c>
      <c r="G74" s="1">
        <v>43553</v>
      </c>
      <c r="H74" s="2">
        <v>1360000</v>
      </c>
      <c r="I74" s="2">
        <v>0</v>
      </c>
    </row>
    <row r="75" spans="1:9" x14ac:dyDescent="0.25">
      <c r="A75" t="s">
        <v>12953</v>
      </c>
      <c r="B75" t="s">
        <v>12952</v>
      </c>
      <c r="C75" t="s">
        <v>12954</v>
      </c>
      <c r="D75" t="s">
        <v>12955</v>
      </c>
      <c r="E75" t="s">
        <v>12310</v>
      </c>
      <c r="F75" t="s">
        <v>7</v>
      </c>
      <c r="G75" s="1">
        <v>43544</v>
      </c>
      <c r="H75" s="2">
        <v>1034020</v>
      </c>
      <c r="I75" s="2">
        <v>0</v>
      </c>
    </row>
    <row r="76" spans="1:9" x14ac:dyDescent="0.25">
      <c r="A76" t="s">
        <v>12342</v>
      </c>
      <c r="B76" t="s">
        <v>12341</v>
      </c>
      <c r="C76" t="s">
        <v>12343</v>
      </c>
      <c r="D76" t="s">
        <v>12344</v>
      </c>
      <c r="E76" t="s">
        <v>12310</v>
      </c>
      <c r="F76" t="s">
        <v>7</v>
      </c>
      <c r="G76" s="1">
        <v>43525</v>
      </c>
      <c r="H76" s="2">
        <v>380000</v>
      </c>
      <c r="I76" s="2">
        <v>0</v>
      </c>
    </row>
    <row r="77" spans="1:9" x14ac:dyDescent="0.25">
      <c r="A77" t="s">
        <v>12700</v>
      </c>
      <c r="B77" t="s">
        <v>12698</v>
      </c>
      <c r="C77" t="s">
        <v>12702</v>
      </c>
      <c r="D77" t="s">
        <v>12703</v>
      </c>
      <c r="E77" t="s">
        <v>12310</v>
      </c>
      <c r="F77" t="s">
        <v>7</v>
      </c>
      <c r="G77" s="1">
        <v>43515</v>
      </c>
      <c r="H77" s="2">
        <v>225000</v>
      </c>
      <c r="I77" s="2">
        <v>0</v>
      </c>
    </row>
    <row r="78" spans="1:9" x14ac:dyDescent="0.25">
      <c r="A78" t="s">
        <v>12803</v>
      </c>
      <c r="B78" t="s">
        <v>12802</v>
      </c>
      <c r="C78" t="s">
        <v>12804</v>
      </c>
      <c r="D78" t="s">
        <v>12805</v>
      </c>
      <c r="E78" t="s">
        <v>12310</v>
      </c>
      <c r="F78" t="s">
        <v>7</v>
      </c>
      <c r="G78" s="1">
        <v>43560</v>
      </c>
      <c r="H78" s="2">
        <v>968700</v>
      </c>
      <c r="I78" s="2">
        <v>0</v>
      </c>
    </row>
    <row r="79" spans="1:9" x14ac:dyDescent="0.25">
      <c r="A79" t="s">
        <v>13070</v>
      </c>
      <c r="B79" t="s">
        <v>13068</v>
      </c>
      <c r="C79" t="s">
        <v>13073</v>
      </c>
      <c r="D79" t="s">
        <v>13074</v>
      </c>
      <c r="E79" t="s">
        <v>12310</v>
      </c>
      <c r="F79" t="s">
        <v>718</v>
      </c>
      <c r="G79" s="1">
        <v>43538</v>
      </c>
      <c r="H79" s="2">
        <v>275000</v>
      </c>
      <c r="I79" s="2">
        <v>0</v>
      </c>
    </row>
    <row r="80" spans="1:9" x14ac:dyDescent="0.25">
      <c r="A80" t="s">
        <v>12978</v>
      </c>
      <c r="B80" t="s">
        <v>12974</v>
      </c>
      <c r="C80" t="s">
        <v>1864</v>
      </c>
      <c r="D80" t="s">
        <v>12984</v>
      </c>
      <c r="E80" t="s">
        <v>12310</v>
      </c>
      <c r="F80" t="s">
        <v>7</v>
      </c>
      <c r="G80" s="1">
        <v>43524</v>
      </c>
      <c r="H80" s="2">
        <v>1150000</v>
      </c>
      <c r="I80" s="2">
        <v>0</v>
      </c>
    </row>
    <row r="81" spans="1:9" x14ac:dyDescent="0.25">
      <c r="A81" t="s">
        <v>12850</v>
      </c>
      <c r="B81" t="s">
        <v>12842</v>
      </c>
      <c r="C81" t="s">
        <v>12860</v>
      </c>
      <c r="D81" t="s">
        <v>12861</v>
      </c>
      <c r="E81" t="s">
        <v>12310</v>
      </c>
      <c r="F81" t="s">
        <v>718</v>
      </c>
      <c r="G81" s="1">
        <v>43525</v>
      </c>
      <c r="H81" s="2">
        <v>1220000</v>
      </c>
      <c r="I81" s="2">
        <v>0</v>
      </c>
    </row>
    <row r="82" spans="1:9" x14ac:dyDescent="0.25">
      <c r="A82" t="s">
        <v>12879</v>
      </c>
      <c r="B82" t="s">
        <v>12877</v>
      </c>
      <c r="C82" t="s">
        <v>12880</v>
      </c>
      <c r="D82" t="s">
        <v>12881</v>
      </c>
      <c r="E82" t="s">
        <v>12310</v>
      </c>
      <c r="F82" t="s">
        <v>7</v>
      </c>
      <c r="G82" s="1">
        <v>43581</v>
      </c>
      <c r="H82" s="2">
        <v>335000</v>
      </c>
      <c r="I82" s="2">
        <v>0</v>
      </c>
    </row>
    <row r="83" spans="1:9" x14ac:dyDescent="0.25">
      <c r="A83" t="s">
        <v>12346</v>
      </c>
      <c r="B83" t="s">
        <v>12345</v>
      </c>
      <c r="C83" t="s">
        <v>12347</v>
      </c>
      <c r="D83" t="s">
        <v>12348</v>
      </c>
      <c r="E83" t="s">
        <v>12310</v>
      </c>
      <c r="F83" t="s">
        <v>7</v>
      </c>
      <c r="G83" s="1">
        <v>43538</v>
      </c>
      <c r="H83" s="2">
        <v>214000</v>
      </c>
      <c r="I83" s="2">
        <v>0</v>
      </c>
    </row>
    <row r="84" spans="1:9" x14ac:dyDescent="0.25">
      <c r="A84" t="s">
        <v>12851</v>
      </c>
      <c r="B84" t="s">
        <v>12843</v>
      </c>
      <c r="C84" t="s">
        <v>12079</v>
      </c>
      <c r="D84" t="s">
        <v>12080</v>
      </c>
      <c r="E84" t="s">
        <v>12310</v>
      </c>
      <c r="F84" t="s">
        <v>718</v>
      </c>
      <c r="G84" s="1">
        <v>43550</v>
      </c>
      <c r="H84" s="2">
        <v>142600</v>
      </c>
      <c r="I84" s="2">
        <v>0</v>
      </c>
    </row>
    <row r="85" spans="1:9" x14ac:dyDescent="0.25">
      <c r="A85" t="s">
        <v>12745</v>
      </c>
      <c r="B85" t="s">
        <v>12743</v>
      </c>
      <c r="C85" t="s">
        <v>12748</v>
      </c>
      <c r="D85" t="s">
        <v>12749</v>
      </c>
      <c r="E85" t="s">
        <v>12310</v>
      </c>
      <c r="F85" t="s">
        <v>7</v>
      </c>
      <c r="G85" s="1">
        <v>43580</v>
      </c>
      <c r="H85" s="2">
        <v>2300000</v>
      </c>
      <c r="I85" s="2">
        <v>0</v>
      </c>
    </row>
    <row r="86" spans="1:9" x14ac:dyDescent="0.25">
      <c r="A86" t="s">
        <v>13098</v>
      </c>
      <c r="B86" t="s">
        <v>13096</v>
      </c>
      <c r="C86" t="s">
        <v>13099</v>
      </c>
      <c r="D86" t="s">
        <v>13100</v>
      </c>
      <c r="E86" t="s">
        <v>12310</v>
      </c>
      <c r="F86" t="s">
        <v>7</v>
      </c>
      <c r="G86" s="1">
        <v>43496</v>
      </c>
      <c r="H86" s="2">
        <v>586850</v>
      </c>
      <c r="I86" s="2">
        <v>0</v>
      </c>
    </row>
    <row r="87" spans="1:9" x14ac:dyDescent="0.25">
      <c r="A87" t="s">
        <v>12570</v>
      </c>
      <c r="B87" t="s">
        <v>12569</v>
      </c>
      <c r="C87" t="s">
        <v>12571</v>
      </c>
      <c r="D87" t="s">
        <v>12572</v>
      </c>
      <c r="E87" t="s">
        <v>12310</v>
      </c>
      <c r="F87" t="s">
        <v>7</v>
      </c>
      <c r="G87" s="1">
        <v>43642</v>
      </c>
      <c r="H87" s="2">
        <v>1440000</v>
      </c>
      <c r="I87" s="2">
        <v>0</v>
      </c>
    </row>
    <row r="88" spans="1:9" x14ac:dyDescent="0.25">
      <c r="A88" t="s">
        <v>12350</v>
      </c>
      <c r="B88" t="s">
        <v>12349</v>
      </c>
      <c r="C88" t="s">
        <v>12351</v>
      </c>
      <c r="D88" t="s">
        <v>12352</v>
      </c>
      <c r="E88" t="s">
        <v>12310</v>
      </c>
      <c r="F88" t="s">
        <v>7</v>
      </c>
      <c r="G88" s="1">
        <v>43529</v>
      </c>
      <c r="H88" s="2">
        <v>1400000</v>
      </c>
      <c r="I88" s="2">
        <v>0</v>
      </c>
    </row>
    <row r="89" spans="1:9" x14ac:dyDescent="0.25">
      <c r="A89" t="s">
        <v>12986</v>
      </c>
      <c r="B89" t="s">
        <v>12985</v>
      </c>
      <c r="C89" t="s">
        <v>9958</v>
      </c>
      <c r="D89" t="s">
        <v>9959</v>
      </c>
      <c r="E89" t="s">
        <v>12310</v>
      </c>
      <c r="F89" t="s">
        <v>7</v>
      </c>
      <c r="G89" s="1">
        <v>43566</v>
      </c>
      <c r="H89" s="2">
        <v>1290000</v>
      </c>
      <c r="I89" s="2">
        <v>0</v>
      </c>
    </row>
    <row r="90" spans="1:9" x14ac:dyDescent="0.25">
      <c r="A90" t="s">
        <v>12520</v>
      </c>
      <c r="B90" t="s">
        <v>12519</v>
      </c>
      <c r="C90" t="s">
        <v>12521</v>
      </c>
      <c r="D90" t="s">
        <v>12522</v>
      </c>
      <c r="E90" t="s">
        <v>12310</v>
      </c>
      <c r="F90" t="s">
        <v>718</v>
      </c>
      <c r="G90" s="1">
        <v>43627</v>
      </c>
      <c r="H90" s="2">
        <v>911500</v>
      </c>
      <c r="I90" s="2">
        <v>0</v>
      </c>
    </row>
    <row r="91" spans="1:9" x14ac:dyDescent="0.25">
      <c r="A91" t="s">
        <v>12977</v>
      </c>
      <c r="B91" t="s">
        <v>12973</v>
      </c>
      <c r="C91" t="s">
        <v>12982</v>
      </c>
      <c r="D91" t="s">
        <v>12983</v>
      </c>
      <c r="E91" t="s">
        <v>12310</v>
      </c>
      <c r="F91" t="s">
        <v>7</v>
      </c>
      <c r="G91" s="1">
        <v>43678</v>
      </c>
      <c r="H91" s="2">
        <v>600000</v>
      </c>
      <c r="I91" s="2">
        <v>0</v>
      </c>
    </row>
    <row r="92" spans="1:9" x14ac:dyDescent="0.25">
      <c r="A92" t="s">
        <v>12355</v>
      </c>
      <c r="B92" t="s">
        <v>12353</v>
      </c>
      <c r="C92" t="s">
        <v>12357</v>
      </c>
      <c r="D92" t="s">
        <v>12358</v>
      </c>
      <c r="E92" t="s">
        <v>12310</v>
      </c>
      <c r="F92" t="s">
        <v>718</v>
      </c>
      <c r="G92" s="1">
        <v>43509</v>
      </c>
      <c r="H92" s="2">
        <v>311200</v>
      </c>
      <c r="I92" s="2">
        <v>0</v>
      </c>
    </row>
    <row r="93" spans="1:9" x14ac:dyDescent="0.25">
      <c r="A93" t="s">
        <v>13199</v>
      </c>
      <c r="B93" t="s">
        <v>13198</v>
      </c>
      <c r="C93" t="s">
        <v>12441</v>
      </c>
      <c r="D93" t="s">
        <v>12442</v>
      </c>
      <c r="E93" t="s">
        <v>13126</v>
      </c>
      <c r="F93" t="s">
        <v>718</v>
      </c>
      <c r="G93" s="1">
        <v>43608</v>
      </c>
      <c r="I93" s="2">
        <v>400000</v>
      </c>
    </row>
    <row r="94" spans="1:9" x14ac:dyDescent="0.25">
      <c r="A94" t="s">
        <v>13345</v>
      </c>
      <c r="B94" t="s">
        <v>13343</v>
      </c>
      <c r="C94" t="s">
        <v>12920</v>
      </c>
      <c r="D94" t="s">
        <v>12921</v>
      </c>
      <c r="E94" t="s">
        <v>13126</v>
      </c>
      <c r="F94" t="s">
        <v>718</v>
      </c>
      <c r="G94" s="1">
        <v>43467</v>
      </c>
      <c r="I94" s="2">
        <v>117280</v>
      </c>
    </row>
    <row r="95" spans="1:9" x14ac:dyDescent="0.25">
      <c r="A95" t="s">
        <v>13201</v>
      </c>
      <c r="B95" t="s">
        <v>13200</v>
      </c>
      <c r="C95" t="s">
        <v>1890</v>
      </c>
      <c r="D95" t="s">
        <v>1891</v>
      </c>
      <c r="E95" t="s">
        <v>13126</v>
      </c>
      <c r="F95" t="s">
        <v>718</v>
      </c>
      <c r="G95" s="1">
        <v>43567</v>
      </c>
      <c r="I95" s="2">
        <v>120000</v>
      </c>
    </row>
    <row r="96" spans="1:9" x14ac:dyDescent="0.25">
      <c r="A96" t="s">
        <v>13378</v>
      </c>
      <c r="B96" t="s">
        <v>13372</v>
      </c>
      <c r="C96" t="s">
        <v>11846</v>
      </c>
      <c r="D96" t="s">
        <v>11847</v>
      </c>
      <c r="E96" t="s">
        <v>13126</v>
      </c>
      <c r="F96" t="s">
        <v>718</v>
      </c>
      <c r="G96" s="1">
        <v>43608</v>
      </c>
      <c r="I96" s="2">
        <v>400000</v>
      </c>
    </row>
    <row r="97" spans="1:9" x14ac:dyDescent="0.25">
      <c r="A97" t="s">
        <v>13304</v>
      </c>
      <c r="B97" t="s">
        <v>13302</v>
      </c>
      <c r="C97" t="s">
        <v>12447</v>
      </c>
      <c r="D97" t="s">
        <v>12448</v>
      </c>
      <c r="E97" t="s">
        <v>13126</v>
      </c>
      <c r="F97" t="s">
        <v>718</v>
      </c>
      <c r="G97" s="1">
        <v>43480</v>
      </c>
      <c r="I97" s="2">
        <v>360000</v>
      </c>
    </row>
    <row r="98" spans="1:9" x14ac:dyDescent="0.25">
      <c r="A98" t="s">
        <v>13407</v>
      </c>
      <c r="B98" t="s">
        <v>13405</v>
      </c>
      <c r="C98" t="s">
        <v>9832</v>
      </c>
      <c r="D98" t="s">
        <v>9833</v>
      </c>
      <c r="E98" t="s">
        <v>13126</v>
      </c>
      <c r="F98" t="s">
        <v>718</v>
      </c>
      <c r="G98" s="1">
        <v>43543</v>
      </c>
      <c r="I98" s="2">
        <v>295319</v>
      </c>
    </row>
    <row r="99" spans="1:9" x14ac:dyDescent="0.25">
      <c r="A99" t="s">
        <v>13203</v>
      </c>
      <c r="B99" t="s">
        <v>13202</v>
      </c>
      <c r="C99" t="s">
        <v>12924</v>
      </c>
      <c r="D99" t="s">
        <v>12925</v>
      </c>
      <c r="E99" t="s">
        <v>13126</v>
      </c>
      <c r="F99" t="s">
        <v>718</v>
      </c>
      <c r="G99" s="1">
        <v>43473</v>
      </c>
      <c r="I99" s="2">
        <v>270000</v>
      </c>
    </row>
    <row r="100" spans="1:9" x14ac:dyDescent="0.25">
      <c r="A100" t="s">
        <v>13446</v>
      </c>
      <c r="B100" t="s">
        <v>13444</v>
      </c>
      <c r="C100" t="s">
        <v>13081</v>
      </c>
      <c r="D100" t="s">
        <v>13082</v>
      </c>
      <c r="E100" t="s">
        <v>13126</v>
      </c>
      <c r="F100" t="s">
        <v>718</v>
      </c>
      <c r="G100" s="1">
        <v>43501</v>
      </c>
      <c r="I100" s="2">
        <v>158700</v>
      </c>
    </row>
    <row r="101" spans="1:9" x14ac:dyDescent="0.25">
      <c r="A101" t="s">
        <v>13458</v>
      </c>
      <c r="B101" t="s">
        <v>13456</v>
      </c>
      <c r="C101" t="s">
        <v>8064</v>
      </c>
      <c r="D101" t="s">
        <v>8065</v>
      </c>
      <c r="E101" t="s">
        <v>13126</v>
      </c>
      <c r="F101" t="s">
        <v>718</v>
      </c>
      <c r="G101" s="1">
        <v>43563</v>
      </c>
      <c r="I101" s="2">
        <v>360000</v>
      </c>
    </row>
    <row r="102" spans="1:9" x14ac:dyDescent="0.25">
      <c r="A102" t="s">
        <v>13383</v>
      </c>
      <c r="B102" t="s">
        <v>13381</v>
      </c>
      <c r="C102" t="s">
        <v>12621</v>
      </c>
      <c r="D102" t="s">
        <v>12622</v>
      </c>
      <c r="E102" t="s">
        <v>13126</v>
      </c>
      <c r="F102" t="s">
        <v>718</v>
      </c>
      <c r="G102" s="1">
        <v>43467</v>
      </c>
      <c r="I102" s="2">
        <v>114360</v>
      </c>
    </row>
    <row r="103" spans="1:9" x14ac:dyDescent="0.25">
      <c r="A103" t="s">
        <v>13453</v>
      </c>
      <c r="B103" t="s">
        <v>13450</v>
      </c>
      <c r="C103" t="s">
        <v>12980</v>
      </c>
      <c r="D103" t="s">
        <v>12981</v>
      </c>
      <c r="E103" t="s">
        <v>13126</v>
      </c>
      <c r="F103" t="s">
        <v>718</v>
      </c>
      <c r="G103" s="1">
        <v>43501</v>
      </c>
      <c r="I103" s="2">
        <v>400000</v>
      </c>
    </row>
    <row r="104" spans="1:9" x14ac:dyDescent="0.25">
      <c r="A104" t="s">
        <v>13393</v>
      </c>
      <c r="B104" t="s">
        <v>13392</v>
      </c>
      <c r="C104" t="s">
        <v>12455</v>
      </c>
      <c r="D104" t="s">
        <v>12456</v>
      </c>
      <c r="E104" t="s">
        <v>13126</v>
      </c>
      <c r="F104" t="s">
        <v>718</v>
      </c>
      <c r="G104" s="1">
        <v>43480</v>
      </c>
      <c r="I104" s="2">
        <v>400000</v>
      </c>
    </row>
    <row r="105" spans="1:9" x14ac:dyDescent="0.25">
      <c r="A105" t="s">
        <v>13261</v>
      </c>
      <c r="B105" t="s">
        <v>13260</v>
      </c>
      <c r="C105" t="s">
        <v>12457</v>
      </c>
      <c r="D105" t="s">
        <v>12458</v>
      </c>
      <c r="E105" t="s">
        <v>13126</v>
      </c>
      <c r="F105" t="s">
        <v>718</v>
      </c>
      <c r="G105" s="1">
        <v>43525</v>
      </c>
      <c r="I105" s="2">
        <v>314200</v>
      </c>
    </row>
    <row r="106" spans="1:9" x14ac:dyDescent="0.25">
      <c r="A106" t="s">
        <v>13205</v>
      </c>
      <c r="B106" t="s">
        <v>13204</v>
      </c>
      <c r="C106" t="s">
        <v>12459</v>
      </c>
      <c r="D106" t="s">
        <v>12460</v>
      </c>
      <c r="E106" t="s">
        <v>13126</v>
      </c>
      <c r="F106" t="s">
        <v>718</v>
      </c>
      <c r="G106" s="1">
        <v>43473</v>
      </c>
      <c r="I106" s="2">
        <v>360000</v>
      </c>
    </row>
    <row r="107" spans="1:9" x14ac:dyDescent="0.25">
      <c r="A107" t="s">
        <v>13497</v>
      </c>
      <c r="B107" t="s">
        <v>13496</v>
      </c>
      <c r="C107" t="s">
        <v>12704</v>
      </c>
      <c r="D107" t="s">
        <v>12705</v>
      </c>
      <c r="E107" t="s">
        <v>13126</v>
      </c>
      <c r="F107" t="s">
        <v>718</v>
      </c>
      <c r="G107" s="1">
        <v>43543</v>
      </c>
      <c r="I107" s="2">
        <v>400000</v>
      </c>
    </row>
    <row r="108" spans="1:9" x14ac:dyDescent="0.25">
      <c r="A108" t="s">
        <v>13516</v>
      </c>
      <c r="B108" t="s">
        <v>13514</v>
      </c>
      <c r="C108" t="s">
        <v>12551</v>
      </c>
      <c r="D108" t="s">
        <v>12552</v>
      </c>
      <c r="E108" t="s">
        <v>13126</v>
      </c>
      <c r="F108" t="s">
        <v>718</v>
      </c>
      <c r="G108" s="1">
        <v>43473</v>
      </c>
      <c r="I108" s="2">
        <v>277500</v>
      </c>
    </row>
    <row r="109" spans="1:9" x14ac:dyDescent="0.25">
      <c r="A109" t="s">
        <v>13547</v>
      </c>
      <c r="B109" t="s">
        <v>13546</v>
      </c>
      <c r="C109" t="s">
        <v>5916</v>
      </c>
      <c r="D109" t="s">
        <v>5917</v>
      </c>
      <c r="E109" t="s">
        <v>13126</v>
      </c>
      <c r="F109" t="s">
        <v>718</v>
      </c>
      <c r="G109" s="1">
        <v>43473</v>
      </c>
      <c r="I109" s="2">
        <v>400000</v>
      </c>
    </row>
    <row r="110" spans="1:9" x14ac:dyDescent="0.25">
      <c r="A110" t="s">
        <v>13348</v>
      </c>
      <c r="B110" t="s">
        <v>13346</v>
      </c>
      <c r="C110" t="s">
        <v>12934</v>
      </c>
      <c r="D110" t="s">
        <v>12935</v>
      </c>
      <c r="E110" t="s">
        <v>13126</v>
      </c>
      <c r="F110" t="s">
        <v>718</v>
      </c>
      <c r="G110" s="1">
        <v>43488</v>
      </c>
      <c r="I110" s="2">
        <v>360000</v>
      </c>
    </row>
    <row r="111" spans="1:9" x14ac:dyDescent="0.25">
      <c r="A111" t="s">
        <v>13415</v>
      </c>
      <c r="B111" t="s">
        <v>13414</v>
      </c>
      <c r="C111" t="s">
        <v>1378</v>
      </c>
      <c r="D111" t="s">
        <v>1379</v>
      </c>
      <c r="E111" t="s">
        <v>13126</v>
      </c>
      <c r="F111" t="s">
        <v>718</v>
      </c>
      <c r="G111" s="1">
        <v>43612</v>
      </c>
      <c r="I111" s="2">
        <v>366000</v>
      </c>
    </row>
    <row r="112" spans="1:9" x14ac:dyDescent="0.25">
      <c r="A112" t="s">
        <v>13208</v>
      </c>
      <c r="B112" t="s">
        <v>13206</v>
      </c>
      <c r="C112" t="s">
        <v>12838</v>
      </c>
      <c r="D112" t="s">
        <v>12839</v>
      </c>
      <c r="E112" t="s">
        <v>13126</v>
      </c>
      <c r="F112" t="s">
        <v>718</v>
      </c>
      <c r="G112" s="1">
        <v>43532</v>
      </c>
      <c r="I112" s="2">
        <v>400000</v>
      </c>
    </row>
    <row r="113" spans="1:9" x14ac:dyDescent="0.25">
      <c r="A113" t="s">
        <v>13578</v>
      </c>
      <c r="B113" t="s">
        <v>13572</v>
      </c>
      <c r="C113" t="s">
        <v>13031</v>
      </c>
      <c r="D113" t="s">
        <v>13032</v>
      </c>
      <c r="E113" t="s">
        <v>13126</v>
      </c>
      <c r="F113" t="s">
        <v>718</v>
      </c>
      <c r="G113" s="1">
        <v>43467</v>
      </c>
      <c r="I113" s="2">
        <v>90000</v>
      </c>
    </row>
    <row r="114" spans="1:9" x14ac:dyDescent="0.25">
      <c r="A114" t="s">
        <v>13209</v>
      </c>
      <c r="B114" t="s">
        <v>13207</v>
      </c>
      <c r="C114" t="s">
        <v>12760</v>
      </c>
      <c r="D114" t="s">
        <v>12761</v>
      </c>
      <c r="E114" t="s">
        <v>13126</v>
      </c>
      <c r="F114" t="s">
        <v>718</v>
      </c>
      <c r="G114" s="1">
        <v>43473</v>
      </c>
      <c r="I114" s="2">
        <v>199800</v>
      </c>
    </row>
    <row r="115" spans="1:9" x14ac:dyDescent="0.25">
      <c r="A115" t="s">
        <v>13429</v>
      </c>
      <c r="B115" t="s">
        <v>13427</v>
      </c>
      <c r="C115" t="s">
        <v>12677</v>
      </c>
      <c r="D115" t="s">
        <v>12678</v>
      </c>
      <c r="E115" t="s">
        <v>13126</v>
      </c>
      <c r="F115" t="s">
        <v>718</v>
      </c>
      <c r="G115" s="1">
        <v>43481</v>
      </c>
      <c r="I115" s="2">
        <v>209430</v>
      </c>
    </row>
    <row r="116" spans="1:9" x14ac:dyDescent="0.25">
      <c r="A116" t="s">
        <v>13557</v>
      </c>
      <c r="B116" t="s">
        <v>13556</v>
      </c>
      <c r="C116" t="s">
        <v>12950</v>
      </c>
      <c r="D116" t="s">
        <v>12951</v>
      </c>
      <c r="E116" t="s">
        <v>13126</v>
      </c>
      <c r="F116" t="s">
        <v>718</v>
      </c>
      <c r="G116" s="1">
        <v>43524</v>
      </c>
      <c r="I116" s="2">
        <v>400000</v>
      </c>
    </row>
    <row r="117" spans="1:9" x14ac:dyDescent="0.25">
      <c r="A117" t="s">
        <v>13321</v>
      </c>
      <c r="B117" t="s">
        <v>13320</v>
      </c>
      <c r="C117" t="s">
        <v>11474</v>
      </c>
      <c r="D117" t="s">
        <v>11475</v>
      </c>
      <c r="E117" t="s">
        <v>13126</v>
      </c>
      <c r="F117" t="s">
        <v>718</v>
      </c>
      <c r="G117" s="1">
        <v>43490</v>
      </c>
      <c r="I117" s="2">
        <v>220500</v>
      </c>
    </row>
    <row r="118" spans="1:9" x14ac:dyDescent="0.25">
      <c r="A118" t="s">
        <v>13477</v>
      </c>
      <c r="B118" t="s">
        <v>13476</v>
      </c>
      <c r="C118" t="s">
        <v>12916</v>
      </c>
      <c r="D118" t="s">
        <v>12917</v>
      </c>
      <c r="E118" t="s">
        <v>13126</v>
      </c>
      <c r="F118" t="s">
        <v>718</v>
      </c>
      <c r="G118" s="1">
        <v>43543</v>
      </c>
      <c r="I118" s="2">
        <v>381000</v>
      </c>
    </row>
    <row r="119" spans="1:9" x14ac:dyDescent="0.25">
      <c r="A119" t="s">
        <v>13211</v>
      </c>
      <c r="B119" t="s">
        <v>13210</v>
      </c>
      <c r="C119" t="s">
        <v>12736</v>
      </c>
      <c r="D119" t="s">
        <v>12737</v>
      </c>
      <c r="E119" t="s">
        <v>13126</v>
      </c>
      <c r="F119" t="s">
        <v>7</v>
      </c>
      <c r="G119" s="1">
        <v>43514</v>
      </c>
      <c r="I119" s="2">
        <v>139308</v>
      </c>
    </row>
    <row r="120" spans="1:9" x14ac:dyDescent="0.25">
      <c r="A120" t="s">
        <v>13323</v>
      </c>
      <c r="B120" t="s">
        <v>13322</v>
      </c>
      <c r="C120" t="s">
        <v>12862</v>
      </c>
      <c r="D120" t="s">
        <v>12863</v>
      </c>
      <c r="E120" t="s">
        <v>13126</v>
      </c>
      <c r="F120" t="s">
        <v>718</v>
      </c>
      <c r="G120" s="1">
        <v>43525</v>
      </c>
      <c r="I120" s="2">
        <v>400000</v>
      </c>
    </row>
    <row r="121" spans="1:9" x14ac:dyDescent="0.25">
      <c r="A121" t="s">
        <v>13605</v>
      </c>
      <c r="B121" t="s">
        <v>13602</v>
      </c>
      <c r="C121" t="s">
        <v>6208</v>
      </c>
      <c r="D121" t="s">
        <v>6209</v>
      </c>
      <c r="E121" t="s">
        <v>13126</v>
      </c>
      <c r="F121" t="s">
        <v>718</v>
      </c>
      <c r="G121" s="1">
        <v>43514</v>
      </c>
      <c r="I121" s="2">
        <v>136572</v>
      </c>
    </row>
    <row r="122" spans="1:9" x14ac:dyDescent="0.25">
      <c r="A122" t="s">
        <v>13517</v>
      </c>
      <c r="B122" t="s">
        <v>13515</v>
      </c>
      <c r="C122" t="s">
        <v>12469</v>
      </c>
      <c r="D122" t="s">
        <v>12470</v>
      </c>
      <c r="E122" t="s">
        <v>13126</v>
      </c>
      <c r="F122" t="s">
        <v>718</v>
      </c>
      <c r="G122" s="1">
        <v>43542</v>
      </c>
      <c r="I122" s="2">
        <v>270000</v>
      </c>
    </row>
    <row r="123" spans="1:9" x14ac:dyDescent="0.25">
      <c r="A123" t="s">
        <v>13269</v>
      </c>
      <c r="B123" t="s">
        <v>13267</v>
      </c>
      <c r="C123" t="s">
        <v>12471</v>
      </c>
      <c r="D123" t="s">
        <v>12472</v>
      </c>
      <c r="E123" t="s">
        <v>13126</v>
      </c>
      <c r="F123" t="s">
        <v>718</v>
      </c>
      <c r="G123" s="1">
        <v>43524</v>
      </c>
      <c r="I123" s="2">
        <v>315000</v>
      </c>
    </row>
    <row r="124" spans="1:9" x14ac:dyDescent="0.25">
      <c r="A124" t="s">
        <v>13213</v>
      </c>
      <c r="B124" t="s">
        <v>13212</v>
      </c>
      <c r="C124" t="s">
        <v>12858</v>
      </c>
      <c r="D124" t="s">
        <v>12859</v>
      </c>
      <c r="E124" t="s">
        <v>13126</v>
      </c>
      <c r="F124" t="s">
        <v>7</v>
      </c>
      <c r="G124" s="1">
        <v>43467</v>
      </c>
      <c r="I124" s="2">
        <v>291810</v>
      </c>
    </row>
    <row r="125" spans="1:9" x14ac:dyDescent="0.25">
      <c r="A125" t="s">
        <v>13479</v>
      </c>
      <c r="B125" t="s">
        <v>13478</v>
      </c>
      <c r="C125" t="s">
        <v>12918</v>
      </c>
      <c r="D125" t="s">
        <v>12919</v>
      </c>
      <c r="E125" t="s">
        <v>13126</v>
      </c>
      <c r="F125" t="s">
        <v>718</v>
      </c>
      <c r="G125" s="1">
        <v>43565</v>
      </c>
      <c r="I125" s="2">
        <v>267000</v>
      </c>
    </row>
    <row r="126" spans="1:9" x14ac:dyDescent="0.25">
      <c r="A126" t="s">
        <v>13215</v>
      </c>
      <c r="B126" t="s">
        <v>13214</v>
      </c>
      <c r="C126" t="s">
        <v>13059</v>
      </c>
      <c r="D126" t="s">
        <v>13060</v>
      </c>
      <c r="E126" t="s">
        <v>13126</v>
      </c>
      <c r="F126" t="s">
        <v>718</v>
      </c>
      <c r="G126" s="1">
        <v>43671</v>
      </c>
      <c r="I126" s="2">
        <v>400000</v>
      </c>
    </row>
    <row r="127" spans="1:9" x14ac:dyDescent="0.25">
      <c r="A127" t="s">
        <v>13353</v>
      </c>
      <c r="B127" t="s">
        <v>13352</v>
      </c>
      <c r="C127" t="s">
        <v>3762</v>
      </c>
      <c r="D127" t="s">
        <v>3763</v>
      </c>
      <c r="E127" t="s">
        <v>13126</v>
      </c>
      <c r="F127" t="s">
        <v>718</v>
      </c>
      <c r="G127" s="1">
        <v>43468</v>
      </c>
      <c r="I127" s="2">
        <v>179700</v>
      </c>
    </row>
    <row r="128" spans="1:9" x14ac:dyDescent="0.25">
      <c r="A128" t="s">
        <v>13217</v>
      </c>
      <c r="B128" t="s">
        <v>13216</v>
      </c>
      <c r="C128" t="s">
        <v>12377</v>
      </c>
      <c r="D128" t="s">
        <v>12378</v>
      </c>
      <c r="E128" t="s">
        <v>13126</v>
      </c>
      <c r="F128" t="s">
        <v>718</v>
      </c>
      <c r="G128" s="1">
        <v>43487</v>
      </c>
      <c r="I128" s="2">
        <v>100500</v>
      </c>
    </row>
    <row r="129" spans="1:9" x14ac:dyDescent="0.25">
      <c r="A129" t="s">
        <v>13588</v>
      </c>
      <c r="B129" t="s">
        <v>13586</v>
      </c>
      <c r="C129" t="s">
        <v>12489</v>
      </c>
      <c r="D129" t="s">
        <v>12490</v>
      </c>
      <c r="E129" t="s">
        <v>13126</v>
      </c>
      <c r="F129" t="s">
        <v>718</v>
      </c>
      <c r="G129" s="1">
        <v>43480</v>
      </c>
      <c r="I129" s="2">
        <v>364500</v>
      </c>
    </row>
    <row r="130" spans="1:9" x14ac:dyDescent="0.25">
      <c r="A130" t="s">
        <v>13473</v>
      </c>
      <c r="B130" t="s">
        <v>13470</v>
      </c>
      <c r="C130" t="s">
        <v>12814</v>
      </c>
      <c r="D130" t="s">
        <v>12815</v>
      </c>
      <c r="E130" t="s">
        <v>13126</v>
      </c>
      <c r="F130" t="s">
        <v>718</v>
      </c>
      <c r="G130" s="1">
        <v>43508</v>
      </c>
      <c r="I130" s="2">
        <v>400000</v>
      </c>
    </row>
    <row r="131" spans="1:9" x14ac:dyDescent="0.25">
      <c r="A131" t="s">
        <v>13219</v>
      </c>
      <c r="B131" t="s">
        <v>13218</v>
      </c>
      <c r="C131" t="s">
        <v>12547</v>
      </c>
      <c r="D131" t="s">
        <v>12548</v>
      </c>
      <c r="E131" t="s">
        <v>13126</v>
      </c>
      <c r="F131" t="s">
        <v>7</v>
      </c>
      <c r="G131" s="1">
        <v>43509</v>
      </c>
      <c r="I131" s="2">
        <v>400000</v>
      </c>
    </row>
    <row r="132" spans="1:9" x14ac:dyDescent="0.25">
      <c r="A132" t="s">
        <v>13447</v>
      </c>
      <c r="B132" t="s">
        <v>13445</v>
      </c>
      <c r="C132" t="s">
        <v>12738</v>
      </c>
      <c r="D132" t="s">
        <v>12739</v>
      </c>
      <c r="E132" t="s">
        <v>13126</v>
      </c>
      <c r="F132" t="s">
        <v>718</v>
      </c>
      <c r="G132" s="1">
        <v>43481</v>
      </c>
      <c r="I132" s="2">
        <v>176019</v>
      </c>
    </row>
    <row r="133" spans="1:9" x14ac:dyDescent="0.25">
      <c r="A133" t="s">
        <v>13132</v>
      </c>
      <c r="B133" t="s">
        <v>13125</v>
      </c>
      <c r="C133" t="s">
        <v>12708</v>
      </c>
      <c r="D133" t="s">
        <v>12709</v>
      </c>
      <c r="E133" t="s">
        <v>13126</v>
      </c>
      <c r="F133" t="s">
        <v>718</v>
      </c>
      <c r="G133" s="1">
        <v>43514</v>
      </c>
      <c r="I133" s="2">
        <v>400000</v>
      </c>
    </row>
    <row r="134" spans="1:9" x14ac:dyDescent="0.25">
      <c r="A134" t="s">
        <v>13135</v>
      </c>
      <c r="B134" t="s">
        <v>13129</v>
      </c>
      <c r="C134" t="s">
        <v>12657</v>
      </c>
      <c r="D134" t="s">
        <v>12658</v>
      </c>
      <c r="E134" t="s">
        <v>13126</v>
      </c>
      <c r="F134" t="s">
        <v>718</v>
      </c>
      <c r="G134" s="1">
        <v>43647</v>
      </c>
      <c r="I134" s="2">
        <v>400000</v>
      </c>
    </row>
    <row r="135" spans="1:9" x14ac:dyDescent="0.25">
      <c r="A135" t="s">
        <v>13589</v>
      </c>
      <c r="B135" t="s">
        <v>13587</v>
      </c>
      <c r="C135" t="s">
        <v>8616</v>
      </c>
      <c r="D135" t="s">
        <v>8617</v>
      </c>
      <c r="E135" t="s">
        <v>13126</v>
      </c>
      <c r="F135" t="s">
        <v>718</v>
      </c>
      <c r="G135" s="1">
        <v>43495</v>
      </c>
      <c r="I135" s="2">
        <v>382200</v>
      </c>
    </row>
    <row r="136" spans="1:9" x14ac:dyDescent="0.25">
      <c r="A136" t="s">
        <v>13532</v>
      </c>
      <c r="B136" t="s">
        <v>13530</v>
      </c>
      <c r="C136" t="s">
        <v>12772</v>
      </c>
      <c r="D136" t="s">
        <v>12773</v>
      </c>
      <c r="E136" t="s">
        <v>13126</v>
      </c>
      <c r="F136" t="s">
        <v>718</v>
      </c>
      <c r="G136" s="1">
        <v>43592</v>
      </c>
      <c r="I136" s="2">
        <v>118000</v>
      </c>
    </row>
    <row r="137" spans="1:9" x14ac:dyDescent="0.25">
      <c r="A137" t="s">
        <v>13291</v>
      </c>
      <c r="B137" t="s">
        <v>13288</v>
      </c>
      <c r="C137" t="s">
        <v>12567</v>
      </c>
      <c r="D137" t="s">
        <v>12568</v>
      </c>
      <c r="E137" t="s">
        <v>13126</v>
      </c>
      <c r="F137" t="s">
        <v>718</v>
      </c>
      <c r="G137" s="1">
        <v>43503</v>
      </c>
      <c r="I137" s="2">
        <v>208200</v>
      </c>
    </row>
    <row r="138" spans="1:9" x14ac:dyDescent="0.25">
      <c r="A138" t="s">
        <v>13607</v>
      </c>
      <c r="B138" t="s">
        <v>13604</v>
      </c>
      <c r="C138" t="s">
        <v>12940</v>
      </c>
      <c r="D138" t="s">
        <v>12941</v>
      </c>
      <c r="E138" t="s">
        <v>13126</v>
      </c>
      <c r="F138" t="s">
        <v>718</v>
      </c>
      <c r="G138" s="1">
        <v>43536</v>
      </c>
      <c r="I138" s="2">
        <v>400000</v>
      </c>
    </row>
    <row r="139" spans="1:9" x14ac:dyDescent="0.25">
      <c r="A139" t="s">
        <v>13467</v>
      </c>
      <c r="B139" t="s">
        <v>13463</v>
      </c>
      <c r="C139" t="s">
        <v>12746</v>
      </c>
      <c r="D139" t="s">
        <v>12747</v>
      </c>
      <c r="E139" t="s">
        <v>13126</v>
      </c>
      <c r="F139" t="s">
        <v>718</v>
      </c>
      <c r="G139" s="1">
        <v>43501</v>
      </c>
      <c r="I139" s="2">
        <v>229365</v>
      </c>
    </row>
    <row r="140" spans="1:9" x14ac:dyDescent="0.25">
      <c r="A140" t="s">
        <v>13367</v>
      </c>
      <c r="B140" t="s">
        <v>13365</v>
      </c>
      <c r="C140" t="s">
        <v>4742</v>
      </c>
      <c r="D140" t="s">
        <v>4743</v>
      </c>
      <c r="E140" t="s">
        <v>13126</v>
      </c>
      <c r="F140" t="s">
        <v>718</v>
      </c>
      <c r="G140" s="1">
        <v>43564</v>
      </c>
      <c r="I140" s="2">
        <v>188460</v>
      </c>
    </row>
    <row r="141" spans="1:9" x14ac:dyDescent="0.25">
      <c r="A141" t="s">
        <v>13545</v>
      </c>
      <c r="B141" t="s">
        <v>13544</v>
      </c>
      <c r="C141" t="s">
        <v>5068</v>
      </c>
      <c r="D141" t="s">
        <v>12312</v>
      </c>
      <c r="E141" t="s">
        <v>13126</v>
      </c>
      <c r="F141" t="s">
        <v>718</v>
      </c>
      <c r="G141" s="1">
        <v>43550</v>
      </c>
      <c r="I141" s="2">
        <v>327000</v>
      </c>
    </row>
    <row r="142" spans="1:9" x14ac:dyDescent="0.25">
      <c r="A142" t="s">
        <v>13340</v>
      </c>
      <c r="B142" t="s">
        <v>13337</v>
      </c>
      <c r="C142" t="s">
        <v>13089</v>
      </c>
      <c r="D142" t="s">
        <v>13090</v>
      </c>
      <c r="E142" t="s">
        <v>13126</v>
      </c>
      <c r="F142" t="s">
        <v>718</v>
      </c>
      <c r="G142" s="1">
        <v>43544</v>
      </c>
      <c r="I142" s="2">
        <v>371685</v>
      </c>
    </row>
    <row r="143" spans="1:9" x14ac:dyDescent="0.25">
      <c r="A143" t="s">
        <v>13413</v>
      </c>
      <c r="B143" t="s">
        <v>13411</v>
      </c>
      <c r="C143" t="s">
        <v>12752</v>
      </c>
      <c r="D143" t="s">
        <v>12753</v>
      </c>
      <c r="E143" t="s">
        <v>13126</v>
      </c>
      <c r="F143" t="s">
        <v>718</v>
      </c>
      <c r="G143" s="1">
        <v>43503</v>
      </c>
      <c r="I143" s="2">
        <v>400000</v>
      </c>
    </row>
    <row r="144" spans="1:9" x14ac:dyDescent="0.25">
      <c r="A144" t="s">
        <v>13466</v>
      </c>
      <c r="B144" t="s">
        <v>13462</v>
      </c>
      <c r="C144" t="s">
        <v>12898</v>
      </c>
      <c r="D144" t="s">
        <v>12899</v>
      </c>
      <c r="E144" t="s">
        <v>13126</v>
      </c>
      <c r="F144" t="s">
        <v>718</v>
      </c>
      <c r="G144" s="1">
        <v>43525</v>
      </c>
      <c r="I144" s="2">
        <v>390000</v>
      </c>
    </row>
    <row r="145" spans="1:9" x14ac:dyDescent="0.25">
      <c r="A145" t="s">
        <v>13510</v>
      </c>
      <c r="B145" t="s">
        <v>13508</v>
      </c>
      <c r="C145" t="s">
        <v>10722</v>
      </c>
      <c r="D145" t="s">
        <v>10723</v>
      </c>
      <c r="E145" t="s">
        <v>13126</v>
      </c>
      <c r="F145" t="s">
        <v>718</v>
      </c>
      <c r="G145" s="1">
        <v>43572</v>
      </c>
      <c r="I145" s="2">
        <v>400000</v>
      </c>
    </row>
    <row r="146" spans="1:9" x14ac:dyDescent="0.25">
      <c r="A146" t="s">
        <v>13268</v>
      </c>
      <c r="B146" t="s">
        <v>13266</v>
      </c>
      <c r="C146" t="s">
        <v>12317</v>
      </c>
      <c r="D146" t="s">
        <v>12318</v>
      </c>
      <c r="E146" t="s">
        <v>13126</v>
      </c>
      <c r="F146" t="s">
        <v>718</v>
      </c>
      <c r="G146" s="1">
        <v>43550</v>
      </c>
      <c r="I146" s="2">
        <v>135000</v>
      </c>
    </row>
    <row r="147" spans="1:9" x14ac:dyDescent="0.25">
      <c r="A147" t="s">
        <v>13379</v>
      </c>
      <c r="B147" t="s">
        <v>13373</v>
      </c>
      <c r="C147" t="s">
        <v>12605</v>
      </c>
      <c r="D147" t="s">
        <v>12606</v>
      </c>
      <c r="E147" t="s">
        <v>13126</v>
      </c>
      <c r="F147" t="s">
        <v>718</v>
      </c>
      <c r="G147" s="1">
        <v>43488</v>
      </c>
      <c r="I147" s="2">
        <v>38340</v>
      </c>
    </row>
    <row r="148" spans="1:9" x14ac:dyDescent="0.25">
      <c r="A148" t="s">
        <v>13440</v>
      </c>
      <c r="B148" t="s">
        <v>13435</v>
      </c>
      <c r="C148" t="s">
        <v>12714</v>
      </c>
      <c r="D148" t="s">
        <v>12715</v>
      </c>
      <c r="E148" t="s">
        <v>13126</v>
      </c>
      <c r="F148" t="s">
        <v>718</v>
      </c>
      <c r="G148" s="1">
        <v>43572</v>
      </c>
      <c r="I148" s="2">
        <v>398400</v>
      </c>
    </row>
    <row r="149" spans="1:9" x14ac:dyDescent="0.25">
      <c r="A149" t="s">
        <v>13141</v>
      </c>
      <c r="B149" t="s">
        <v>13138</v>
      </c>
      <c r="C149" t="s">
        <v>12796</v>
      </c>
      <c r="D149" t="s">
        <v>12797</v>
      </c>
      <c r="E149" t="s">
        <v>13126</v>
      </c>
      <c r="F149" t="s">
        <v>718</v>
      </c>
      <c r="G149" s="1">
        <v>43521</v>
      </c>
      <c r="I149" s="2">
        <v>400000</v>
      </c>
    </row>
    <row r="150" spans="1:9" x14ac:dyDescent="0.25">
      <c r="A150" t="s">
        <v>13289</v>
      </c>
      <c r="B150" t="s">
        <v>13286</v>
      </c>
      <c r="C150" t="s">
        <v>12321</v>
      </c>
      <c r="D150" t="s">
        <v>12322</v>
      </c>
      <c r="E150" t="s">
        <v>13126</v>
      </c>
      <c r="F150" t="s">
        <v>718</v>
      </c>
      <c r="G150" s="1">
        <v>43585</v>
      </c>
      <c r="I150" s="2">
        <v>350700</v>
      </c>
    </row>
    <row r="151" spans="1:9" x14ac:dyDescent="0.25">
      <c r="A151" t="s">
        <v>13341</v>
      </c>
      <c r="B151" t="s">
        <v>13338</v>
      </c>
      <c r="C151" t="s">
        <v>12585</v>
      </c>
      <c r="D151" t="s">
        <v>12586</v>
      </c>
      <c r="E151" t="s">
        <v>13126</v>
      </c>
      <c r="F151" t="s">
        <v>718</v>
      </c>
      <c r="G151" s="1">
        <v>43538</v>
      </c>
      <c r="I151" s="2">
        <v>400000</v>
      </c>
    </row>
    <row r="152" spans="1:9" x14ac:dyDescent="0.25">
      <c r="A152" t="s">
        <v>13142</v>
      </c>
      <c r="B152" t="s">
        <v>13139</v>
      </c>
      <c r="C152" t="s">
        <v>8594</v>
      </c>
      <c r="D152" t="s">
        <v>8595</v>
      </c>
      <c r="E152" t="s">
        <v>13126</v>
      </c>
      <c r="F152" t="s">
        <v>718</v>
      </c>
      <c r="G152" s="1">
        <v>43565</v>
      </c>
      <c r="I152" s="2">
        <v>155286</v>
      </c>
    </row>
    <row r="153" spans="1:9" x14ac:dyDescent="0.25">
      <c r="A153" t="s">
        <v>13528</v>
      </c>
      <c r="B153" t="s">
        <v>13526</v>
      </c>
      <c r="C153" t="s">
        <v>8234</v>
      </c>
      <c r="D153" t="s">
        <v>8235</v>
      </c>
      <c r="E153" t="s">
        <v>13126</v>
      </c>
      <c r="F153" t="s">
        <v>718</v>
      </c>
      <c r="G153" s="1">
        <v>43543</v>
      </c>
      <c r="I153" s="2">
        <v>214500</v>
      </c>
    </row>
    <row r="154" spans="1:9" x14ac:dyDescent="0.25">
      <c r="A154" t="s">
        <v>13326</v>
      </c>
      <c r="B154" t="s">
        <v>13324</v>
      </c>
      <c r="C154" t="s">
        <v>12525</v>
      </c>
      <c r="D154" t="s">
        <v>12526</v>
      </c>
      <c r="E154" t="s">
        <v>13126</v>
      </c>
      <c r="F154" t="s">
        <v>718</v>
      </c>
      <c r="G154" s="1">
        <v>43525</v>
      </c>
      <c r="I154" s="2">
        <v>92495</v>
      </c>
    </row>
    <row r="155" spans="1:9" x14ac:dyDescent="0.25">
      <c r="A155" t="s">
        <v>13143</v>
      </c>
      <c r="B155" t="s">
        <v>13140</v>
      </c>
      <c r="C155" t="s">
        <v>8394</v>
      </c>
      <c r="D155" t="s">
        <v>8395</v>
      </c>
      <c r="E155" t="s">
        <v>13126</v>
      </c>
      <c r="F155" t="s">
        <v>718</v>
      </c>
      <c r="G155" s="1">
        <v>43557</v>
      </c>
      <c r="I155" s="2">
        <v>400000</v>
      </c>
    </row>
    <row r="156" spans="1:9" x14ac:dyDescent="0.25">
      <c r="A156" t="s">
        <v>13489</v>
      </c>
      <c r="B156" t="s">
        <v>13488</v>
      </c>
      <c r="C156" t="s">
        <v>12776</v>
      </c>
      <c r="D156" t="s">
        <v>12777</v>
      </c>
      <c r="E156" t="s">
        <v>13126</v>
      </c>
      <c r="F156" t="s">
        <v>718</v>
      </c>
      <c r="G156" s="1">
        <v>43535</v>
      </c>
      <c r="I156" s="2">
        <v>159000</v>
      </c>
    </row>
    <row r="157" spans="1:9" x14ac:dyDescent="0.25">
      <c r="A157" t="s">
        <v>13504</v>
      </c>
      <c r="B157" t="s">
        <v>13502</v>
      </c>
      <c r="C157" t="s">
        <v>12329</v>
      </c>
      <c r="D157" t="s">
        <v>12330</v>
      </c>
      <c r="E157" t="s">
        <v>13126</v>
      </c>
      <c r="F157" t="s">
        <v>718</v>
      </c>
      <c r="G157" s="1">
        <v>43496</v>
      </c>
      <c r="I157" s="2">
        <v>162000</v>
      </c>
    </row>
    <row r="158" spans="1:9" x14ac:dyDescent="0.25">
      <c r="A158" t="s">
        <v>13594</v>
      </c>
      <c r="B158" t="s">
        <v>13592</v>
      </c>
      <c r="C158" t="s">
        <v>13013</v>
      </c>
      <c r="D158" t="s">
        <v>13014</v>
      </c>
      <c r="E158" t="s">
        <v>13126</v>
      </c>
      <c r="F158" t="s">
        <v>718</v>
      </c>
      <c r="G158" s="1">
        <v>43557</v>
      </c>
      <c r="I158" s="2">
        <v>400000</v>
      </c>
    </row>
    <row r="159" spans="1:9" x14ac:dyDescent="0.25">
      <c r="A159" t="s">
        <v>13290</v>
      </c>
      <c r="B159" t="s">
        <v>13287</v>
      </c>
      <c r="C159" t="s">
        <v>8648</v>
      </c>
      <c r="D159" t="s">
        <v>8649</v>
      </c>
      <c r="E159" t="s">
        <v>13126</v>
      </c>
      <c r="F159" t="s">
        <v>718</v>
      </c>
      <c r="G159" s="1">
        <v>43557</v>
      </c>
      <c r="I159" s="2">
        <v>114400</v>
      </c>
    </row>
    <row r="160" spans="1:9" x14ac:dyDescent="0.25">
      <c r="A160" t="s">
        <v>13511</v>
      </c>
      <c r="B160" t="s">
        <v>13509</v>
      </c>
      <c r="C160" t="s">
        <v>12331</v>
      </c>
      <c r="D160" t="s">
        <v>12332</v>
      </c>
      <c r="E160" t="s">
        <v>13126</v>
      </c>
      <c r="F160" t="s">
        <v>718</v>
      </c>
      <c r="G160" s="1">
        <v>43556</v>
      </c>
      <c r="I160" s="2">
        <v>400000</v>
      </c>
    </row>
    <row r="161" spans="1:9" x14ac:dyDescent="0.25">
      <c r="A161" t="s">
        <v>13398</v>
      </c>
      <c r="B161" t="s">
        <v>13396</v>
      </c>
      <c r="C161" t="s">
        <v>8368</v>
      </c>
      <c r="D161" t="s">
        <v>8369</v>
      </c>
      <c r="E161" t="s">
        <v>13126</v>
      </c>
      <c r="F161" t="s">
        <v>718</v>
      </c>
      <c r="G161" s="1">
        <v>43557</v>
      </c>
      <c r="I161" s="2">
        <v>400000</v>
      </c>
    </row>
    <row r="162" spans="1:9" x14ac:dyDescent="0.25">
      <c r="A162" t="s">
        <v>13576</v>
      </c>
      <c r="B162" t="s">
        <v>13570</v>
      </c>
      <c r="C162" t="s">
        <v>7906</v>
      </c>
      <c r="D162" t="s">
        <v>7907</v>
      </c>
      <c r="E162" t="s">
        <v>13126</v>
      </c>
      <c r="F162" t="s">
        <v>718</v>
      </c>
      <c r="G162" s="1">
        <v>43525</v>
      </c>
      <c r="I162" s="2">
        <v>307235</v>
      </c>
    </row>
    <row r="163" spans="1:9" x14ac:dyDescent="0.25">
      <c r="A163" t="s">
        <v>13297</v>
      </c>
      <c r="B163" t="s">
        <v>13296</v>
      </c>
      <c r="C163" t="s">
        <v>12337</v>
      </c>
      <c r="D163" t="s">
        <v>12338</v>
      </c>
      <c r="E163" t="s">
        <v>13126</v>
      </c>
      <c r="F163" t="s">
        <v>718</v>
      </c>
      <c r="G163" s="1">
        <v>43511</v>
      </c>
      <c r="I163" s="2">
        <v>323286</v>
      </c>
    </row>
    <row r="164" spans="1:9" x14ac:dyDescent="0.25">
      <c r="A164" t="s">
        <v>13551</v>
      </c>
      <c r="B164" t="s">
        <v>13549</v>
      </c>
      <c r="C164" t="s">
        <v>12339</v>
      </c>
      <c r="D164" t="s">
        <v>12340</v>
      </c>
      <c r="E164" t="s">
        <v>13126</v>
      </c>
      <c r="F164" t="s">
        <v>718</v>
      </c>
      <c r="G164" s="1">
        <v>43553</v>
      </c>
      <c r="I164" s="2">
        <v>400000</v>
      </c>
    </row>
    <row r="165" spans="1:9" x14ac:dyDescent="0.25">
      <c r="A165" t="s">
        <v>13501</v>
      </c>
      <c r="B165" t="s">
        <v>13500</v>
      </c>
      <c r="C165" t="s">
        <v>12954</v>
      </c>
      <c r="D165" t="s">
        <v>12955</v>
      </c>
      <c r="E165" t="s">
        <v>13126</v>
      </c>
      <c r="F165" t="s">
        <v>718</v>
      </c>
      <c r="G165" s="1">
        <v>43544</v>
      </c>
      <c r="I165" s="2">
        <v>310206</v>
      </c>
    </row>
    <row r="166" spans="1:9" x14ac:dyDescent="0.25">
      <c r="A166" t="s">
        <v>13265</v>
      </c>
      <c r="B166" t="s">
        <v>13264</v>
      </c>
      <c r="C166" t="s">
        <v>12343</v>
      </c>
      <c r="D166" t="s">
        <v>12344</v>
      </c>
      <c r="E166" t="s">
        <v>13126</v>
      </c>
      <c r="F166" t="s">
        <v>718</v>
      </c>
      <c r="G166" s="1">
        <v>43525</v>
      </c>
      <c r="I166" s="2">
        <v>114000</v>
      </c>
    </row>
    <row r="167" spans="1:9" x14ac:dyDescent="0.25">
      <c r="A167" t="s">
        <v>13417</v>
      </c>
      <c r="B167" t="s">
        <v>13416</v>
      </c>
      <c r="C167" t="s">
        <v>12702</v>
      </c>
      <c r="D167" t="s">
        <v>12703</v>
      </c>
      <c r="E167" t="s">
        <v>13126</v>
      </c>
      <c r="F167" t="s">
        <v>718</v>
      </c>
      <c r="G167" s="1">
        <v>43515</v>
      </c>
      <c r="I167" s="2">
        <v>67500</v>
      </c>
    </row>
    <row r="168" spans="1:9" x14ac:dyDescent="0.25">
      <c r="A168" t="s">
        <v>13471</v>
      </c>
      <c r="B168" t="s">
        <v>13468</v>
      </c>
      <c r="C168" t="s">
        <v>12804</v>
      </c>
      <c r="D168" t="s">
        <v>12805</v>
      </c>
      <c r="E168" t="s">
        <v>13126</v>
      </c>
      <c r="F168" t="s">
        <v>718</v>
      </c>
      <c r="G168" s="1">
        <v>43560</v>
      </c>
      <c r="I168" s="2">
        <v>290610</v>
      </c>
    </row>
    <row r="169" spans="1:9" x14ac:dyDescent="0.25">
      <c r="A169" t="s">
        <v>13145</v>
      </c>
      <c r="B169" t="s">
        <v>13144</v>
      </c>
      <c r="C169" t="s">
        <v>13073</v>
      </c>
      <c r="D169" t="s">
        <v>13074</v>
      </c>
      <c r="E169" t="s">
        <v>13126</v>
      </c>
      <c r="F169" t="s">
        <v>718</v>
      </c>
      <c r="G169" s="1">
        <v>43538</v>
      </c>
      <c r="I169" s="2">
        <v>82500</v>
      </c>
    </row>
    <row r="170" spans="1:9" x14ac:dyDescent="0.25">
      <c r="A170" t="s">
        <v>13259</v>
      </c>
      <c r="B170" t="s">
        <v>13258</v>
      </c>
      <c r="C170" t="s">
        <v>1864</v>
      </c>
      <c r="D170" t="s">
        <v>12984</v>
      </c>
      <c r="E170" t="s">
        <v>13126</v>
      </c>
      <c r="F170" t="s">
        <v>718</v>
      </c>
      <c r="G170" s="1">
        <v>43524</v>
      </c>
      <c r="I170" s="2">
        <v>400000</v>
      </c>
    </row>
    <row r="171" spans="1:9" x14ac:dyDescent="0.25">
      <c r="A171" t="s">
        <v>13147</v>
      </c>
      <c r="B171" t="s">
        <v>13146</v>
      </c>
      <c r="C171" t="s">
        <v>12860</v>
      </c>
      <c r="D171" t="s">
        <v>12861</v>
      </c>
      <c r="E171" t="s">
        <v>13126</v>
      </c>
      <c r="F171" t="s">
        <v>718</v>
      </c>
      <c r="G171" s="1">
        <v>43525</v>
      </c>
      <c r="I171" s="2">
        <v>366000</v>
      </c>
    </row>
    <row r="172" spans="1:9" x14ac:dyDescent="0.25">
      <c r="A172" t="s">
        <v>13568</v>
      </c>
      <c r="B172" t="s">
        <v>13566</v>
      </c>
      <c r="C172" t="s">
        <v>12880</v>
      </c>
      <c r="D172" t="s">
        <v>12881</v>
      </c>
      <c r="E172" t="s">
        <v>13126</v>
      </c>
      <c r="F172" t="s">
        <v>718</v>
      </c>
      <c r="G172" s="1">
        <v>43581</v>
      </c>
      <c r="I172" s="2">
        <v>100500</v>
      </c>
    </row>
    <row r="173" spans="1:9" x14ac:dyDescent="0.25">
      <c r="A173" t="s">
        <v>13454</v>
      </c>
      <c r="B173" t="s">
        <v>13451</v>
      </c>
      <c r="C173" t="s">
        <v>12347</v>
      </c>
      <c r="D173" t="s">
        <v>12348</v>
      </c>
      <c r="E173" t="s">
        <v>13126</v>
      </c>
      <c r="F173" t="s">
        <v>718</v>
      </c>
      <c r="G173" s="1">
        <v>43538</v>
      </c>
      <c r="I173" s="2">
        <v>64200</v>
      </c>
    </row>
    <row r="174" spans="1:9" x14ac:dyDescent="0.25">
      <c r="A174" t="s">
        <v>13443</v>
      </c>
      <c r="B174" t="s">
        <v>13438</v>
      </c>
      <c r="C174" t="s">
        <v>12079</v>
      </c>
      <c r="D174" t="s">
        <v>12080</v>
      </c>
      <c r="E174" t="s">
        <v>13126</v>
      </c>
      <c r="F174" t="s">
        <v>718</v>
      </c>
      <c r="G174" s="1">
        <v>43550</v>
      </c>
      <c r="I174" s="2">
        <v>42780</v>
      </c>
    </row>
    <row r="175" spans="1:9" x14ac:dyDescent="0.25">
      <c r="A175" t="s">
        <v>13449</v>
      </c>
      <c r="B175" t="s">
        <v>13448</v>
      </c>
      <c r="C175" t="s">
        <v>12748</v>
      </c>
      <c r="D175" t="s">
        <v>12749</v>
      </c>
      <c r="E175" t="s">
        <v>13126</v>
      </c>
      <c r="F175" t="s">
        <v>718</v>
      </c>
      <c r="G175" s="1">
        <v>43580</v>
      </c>
      <c r="I175" s="2">
        <v>400000</v>
      </c>
    </row>
    <row r="176" spans="1:9" x14ac:dyDescent="0.25">
      <c r="A176" t="s">
        <v>13358</v>
      </c>
      <c r="B176" t="s">
        <v>13355</v>
      </c>
      <c r="C176" t="s">
        <v>13099</v>
      </c>
      <c r="D176" t="s">
        <v>13100</v>
      </c>
      <c r="E176" t="s">
        <v>13126</v>
      </c>
      <c r="F176" t="s">
        <v>718</v>
      </c>
      <c r="G176" s="1">
        <v>43496</v>
      </c>
      <c r="I176" s="2">
        <v>176055</v>
      </c>
    </row>
    <row r="177" spans="1:9" x14ac:dyDescent="0.25">
      <c r="A177" t="s">
        <v>13344</v>
      </c>
      <c r="B177" t="s">
        <v>13342</v>
      </c>
      <c r="C177" t="s">
        <v>12571</v>
      </c>
      <c r="D177" t="s">
        <v>12572</v>
      </c>
      <c r="E177" t="s">
        <v>13126</v>
      </c>
      <c r="F177" t="s">
        <v>718</v>
      </c>
      <c r="G177" s="1">
        <v>43642</v>
      </c>
      <c r="I177" s="2">
        <v>400000</v>
      </c>
    </row>
    <row r="178" spans="1:9" x14ac:dyDescent="0.25">
      <c r="A178" t="s">
        <v>13149</v>
      </c>
      <c r="B178" t="s">
        <v>13148</v>
      </c>
      <c r="C178" t="s">
        <v>12351</v>
      </c>
      <c r="D178" t="s">
        <v>12352</v>
      </c>
      <c r="E178" t="s">
        <v>13126</v>
      </c>
      <c r="F178" t="s">
        <v>718</v>
      </c>
      <c r="G178" s="1">
        <v>43529</v>
      </c>
      <c r="I178" s="2">
        <v>400000</v>
      </c>
    </row>
    <row r="179" spans="1:9" x14ac:dyDescent="0.25">
      <c r="A179" t="s">
        <v>13455</v>
      </c>
      <c r="B179" t="s">
        <v>13452</v>
      </c>
      <c r="C179" t="s">
        <v>9958</v>
      </c>
      <c r="D179" t="s">
        <v>9959</v>
      </c>
      <c r="E179" t="s">
        <v>13126</v>
      </c>
      <c r="F179" t="s">
        <v>718</v>
      </c>
      <c r="G179" s="1">
        <v>43566</v>
      </c>
      <c r="I179" s="2">
        <v>387000</v>
      </c>
    </row>
    <row r="180" spans="1:9" x14ac:dyDescent="0.25">
      <c r="A180" t="s">
        <v>13327</v>
      </c>
      <c r="B180" t="s">
        <v>13325</v>
      </c>
      <c r="C180" t="s">
        <v>12521</v>
      </c>
      <c r="D180" t="s">
        <v>12522</v>
      </c>
      <c r="E180" t="s">
        <v>13126</v>
      </c>
      <c r="F180" t="s">
        <v>718</v>
      </c>
      <c r="G180" s="1">
        <v>43627</v>
      </c>
      <c r="I180" s="2">
        <v>273450</v>
      </c>
    </row>
    <row r="181" spans="1:9" x14ac:dyDescent="0.25">
      <c r="A181" t="s">
        <v>13569</v>
      </c>
      <c r="B181" t="s">
        <v>13567</v>
      </c>
      <c r="C181" t="s">
        <v>12982</v>
      </c>
      <c r="D181" t="s">
        <v>12983</v>
      </c>
      <c r="E181" t="s">
        <v>13126</v>
      </c>
      <c r="F181" t="s">
        <v>718</v>
      </c>
      <c r="G181" s="1">
        <v>43678</v>
      </c>
      <c r="I181" s="2">
        <v>180000</v>
      </c>
    </row>
    <row r="182" spans="1:9" x14ac:dyDescent="0.25">
      <c r="A182" t="s">
        <v>13362</v>
      </c>
      <c r="B182" t="s">
        <v>13360</v>
      </c>
      <c r="C182" t="s">
        <v>12357</v>
      </c>
      <c r="D182" t="s">
        <v>12358</v>
      </c>
      <c r="E182" t="s">
        <v>13126</v>
      </c>
      <c r="F182" t="s">
        <v>718</v>
      </c>
      <c r="G182" s="1">
        <v>43509</v>
      </c>
      <c r="I182" s="2">
        <v>93360</v>
      </c>
    </row>
    <row r="183" spans="1:9" x14ac:dyDescent="0.25">
      <c r="A183" t="s">
        <v>13388</v>
      </c>
      <c r="B183" t="s">
        <v>13385</v>
      </c>
      <c r="C183" t="s">
        <v>13053</v>
      </c>
      <c r="D183" t="s">
        <v>13054</v>
      </c>
      <c r="E183" t="s">
        <v>13126</v>
      </c>
      <c r="F183" t="s">
        <v>718</v>
      </c>
      <c r="G183" s="1">
        <v>43566</v>
      </c>
      <c r="I183" s="2">
        <v>294800</v>
      </c>
    </row>
    <row r="184" spans="1:9" x14ac:dyDescent="0.25">
      <c r="A184" t="s">
        <v>12964</v>
      </c>
      <c r="B184" t="s">
        <v>12962</v>
      </c>
      <c r="C184" t="s">
        <v>1023</v>
      </c>
      <c r="D184" t="s">
        <v>1024</v>
      </c>
      <c r="E184" t="s">
        <v>12310</v>
      </c>
      <c r="F184" t="s">
        <v>7</v>
      </c>
      <c r="G184" s="1">
        <v>43804</v>
      </c>
      <c r="H184" s="2">
        <v>1173742</v>
      </c>
      <c r="I184" s="2">
        <v>0</v>
      </c>
    </row>
    <row r="185" spans="1:9" x14ac:dyDescent="0.25">
      <c r="A185" t="s">
        <v>13094</v>
      </c>
      <c r="B185" t="s">
        <v>13093</v>
      </c>
      <c r="C185" t="s">
        <v>6680</v>
      </c>
      <c r="D185" t="s">
        <v>6681</v>
      </c>
      <c r="E185" t="s">
        <v>12310</v>
      </c>
      <c r="F185" t="s">
        <v>7</v>
      </c>
      <c r="G185" s="1">
        <v>43696</v>
      </c>
      <c r="H185" s="2">
        <v>836000</v>
      </c>
      <c r="I185" s="2">
        <v>0</v>
      </c>
    </row>
    <row r="186" spans="1:9" x14ac:dyDescent="0.25">
      <c r="A186" t="s">
        <v>12634</v>
      </c>
      <c r="B186" t="s">
        <v>12631</v>
      </c>
      <c r="C186" t="s">
        <v>12637</v>
      </c>
      <c r="D186" t="s">
        <v>12638</v>
      </c>
      <c r="E186" t="s">
        <v>12310</v>
      </c>
      <c r="F186" t="s">
        <v>7</v>
      </c>
      <c r="G186" s="1">
        <v>43713</v>
      </c>
      <c r="H186" s="2">
        <v>1320000</v>
      </c>
      <c r="I186" s="2">
        <v>0</v>
      </c>
    </row>
    <row r="187" spans="1:9" x14ac:dyDescent="0.25">
      <c r="A187" t="s">
        <v>12475</v>
      </c>
      <c r="B187" t="s">
        <v>12473</v>
      </c>
      <c r="C187" t="s">
        <v>12477</v>
      </c>
      <c r="D187" t="s">
        <v>12478</v>
      </c>
      <c r="E187" t="s">
        <v>12310</v>
      </c>
      <c r="F187" t="s">
        <v>7</v>
      </c>
      <c r="G187" s="1">
        <v>43732</v>
      </c>
      <c r="H187" s="2">
        <v>1333333</v>
      </c>
      <c r="I187" s="2">
        <v>0</v>
      </c>
    </row>
    <row r="188" spans="1:9" x14ac:dyDescent="0.25">
      <c r="A188" t="s">
        <v>13108</v>
      </c>
      <c r="B188" t="s">
        <v>13105</v>
      </c>
      <c r="C188" t="s">
        <v>13111</v>
      </c>
      <c r="D188" t="s">
        <v>13112</v>
      </c>
      <c r="E188" t="s">
        <v>12310</v>
      </c>
      <c r="F188" t="s">
        <v>7</v>
      </c>
      <c r="G188" s="1">
        <v>43683</v>
      </c>
      <c r="H188" s="2">
        <v>1400000</v>
      </c>
      <c r="I188" s="2">
        <v>0</v>
      </c>
    </row>
    <row r="189" spans="1:9" x14ac:dyDescent="0.25">
      <c r="A189" t="s">
        <v>12945</v>
      </c>
      <c r="B189" t="s">
        <v>12944</v>
      </c>
      <c r="C189" t="s">
        <v>12946</v>
      </c>
      <c r="D189" t="s">
        <v>12947</v>
      </c>
      <c r="E189" t="s">
        <v>12310</v>
      </c>
      <c r="F189" t="s">
        <v>7</v>
      </c>
      <c r="G189" s="1">
        <v>43678</v>
      </c>
      <c r="H189" s="2">
        <v>760000</v>
      </c>
      <c r="I189" s="2">
        <v>0</v>
      </c>
    </row>
    <row r="190" spans="1:9" x14ac:dyDescent="0.25">
      <c r="A190" t="s">
        <v>12813</v>
      </c>
      <c r="B190" t="s">
        <v>12811</v>
      </c>
      <c r="C190" t="s">
        <v>12816</v>
      </c>
      <c r="D190" t="s">
        <v>12817</v>
      </c>
      <c r="E190" t="s">
        <v>12310</v>
      </c>
      <c r="F190" t="s">
        <v>7</v>
      </c>
      <c r="G190" s="1">
        <v>43759</v>
      </c>
      <c r="H190" s="2">
        <v>1400000</v>
      </c>
      <c r="I190" s="2">
        <v>0</v>
      </c>
    </row>
    <row r="191" spans="1:9" x14ac:dyDescent="0.25">
      <c r="A191" t="s">
        <v>12821</v>
      </c>
      <c r="B191" t="s">
        <v>12818</v>
      </c>
      <c r="C191" t="s">
        <v>12824</v>
      </c>
      <c r="D191" t="s">
        <v>12825</v>
      </c>
      <c r="E191" t="s">
        <v>12310</v>
      </c>
      <c r="F191" t="s">
        <v>7</v>
      </c>
      <c r="G191" s="1">
        <v>43804</v>
      </c>
      <c r="H191" s="2">
        <v>1400000</v>
      </c>
      <c r="I191" s="2">
        <v>0</v>
      </c>
    </row>
    <row r="192" spans="1:9" x14ac:dyDescent="0.25">
      <c r="A192" t="s">
        <v>12476</v>
      </c>
      <c r="B192" t="s">
        <v>12474</v>
      </c>
      <c r="C192" t="s">
        <v>12479</v>
      </c>
      <c r="D192" t="s">
        <v>12480</v>
      </c>
      <c r="E192" t="s">
        <v>12310</v>
      </c>
      <c r="F192" t="s">
        <v>7</v>
      </c>
      <c r="G192" s="1">
        <v>43717</v>
      </c>
      <c r="H192" s="2">
        <v>2329704</v>
      </c>
      <c r="I192" s="2">
        <v>0</v>
      </c>
    </row>
    <row r="193" spans="1:9" x14ac:dyDescent="0.25">
      <c r="A193" t="s">
        <v>12757</v>
      </c>
      <c r="B193" t="s">
        <v>12754</v>
      </c>
      <c r="C193" t="s">
        <v>12760</v>
      </c>
      <c r="D193" t="s">
        <v>12761</v>
      </c>
      <c r="E193" t="s">
        <v>12310</v>
      </c>
      <c r="F193" t="s">
        <v>7</v>
      </c>
      <c r="G193" s="1">
        <v>43740</v>
      </c>
      <c r="H193" s="2">
        <v>932000</v>
      </c>
      <c r="I193" s="2">
        <v>0</v>
      </c>
    </row>
    <row r="194" spans="1:9" x14ac:dyDescent="0.25">
      <c r="A194" t="s">
        <v>12794</v>
      </c>
      <c r="B194" t="s">
        <v>12792</v>
      </c>
      <c r="C194" t="s">
        <v>12796</v>
      </c>
      <c r="D194" t="s">
        <v>12797</v>
      </c>
      <c r="E194" t="s">
        <v>12310</v>
      </c>
      <c r="F194" t="s">
        <v>7</v>
      </c>
      <c r="G194" s="1">
        <v>43691</v>
      </c>
      <c r="H194" s="2">
        <v>1900000</v>
      </c>
      <c r="I194" s="2">
        <v>0</v>
      </c>
    </row>
    <row r="195" spans="1:9" x14ac:dyDescent="0.25">
      <c r="A195" t="s">
        <v>12611</v>
      </c>
      <c r="B195" t="s">
        <v>12609</v>
      </c>
      <c r="C195" t="s">
        <v>12613</v>
      </c>
      <c r="D195" t="s">
        <v>12614</v>
      </c>
      <c r="E195" t="s">
        <v>12310</v>
      </c>
      <c r="F195" t="s">
        <v>7</v>
      </c>
      <c r="G195" s="1">
        <v>43692</v>
      </c>
      <c r="H195" s="2">
        <v>137500</v>
      </c>
      <c r="I195" s="2">
        <v>0</v>
      </c>
    </row>
    <row r="196" spans="1:9" x14ac:dyDescent="0.25">
      <c r="A196" t="s">
        <v>13102</v>
      </c>
      <c r="B196" t="s">
        <v>13101</v>
      </c>
      <c r="C196" t="s">
        <v>13103</v>
      </c>
      <c r="D196" t="s">
        <v>13104</v>
      </c>
      <c r="E196" t="s">
        <v>12310</v>
      </c>
      <c r="F196" t="s">
        <v>7</v>
      </c>
      <c r="G196" s="1">
        <v>43761</v>
      </c>
      <c r="H196" s="2">
        <v>1260000</v>
      </c>
      <c r="I196" s="2">
        <v>0</v>
      </c>
    </row>
    <row r="197" spans="1:9" x14ac:dyDescent="0.25">
      <c r="A197" t="s">
        <v>12485</v>
      </c>
      <c r="B197" t="s">
        <v>12481</v>
      </c>
      <c r="C197" t="s">
        <v>2286</v>
      </c>
      <c r="D197" t="s">
        <v>2287</v>
      </c>
      <c r="E197" t="s">
        <v>12310</v>
      </c>
      <c r="F197" t="s">
        <v>7</v>
      </c>
      <c r="G197" s="1">
        <v>43675</v>
      </c>
      <c r="H197" s="2">
        <v>1840000</v>
      </c>
      <c r="I197" s="2">
        <v>0</v>
      </c>
    </row>
    <row r="198" spans="1:9" x14ac:dyDescent="0.25">
      <c r="A198" t="s">
        <v>12486</v>
      </c>
      <c r="B198" t="s">
        <v>12482</v>
      </c>
      <c r="C198" t="s">
        <v>12489</v>
      </c>
      <c r="D198" t="s">
        <v>12490</v>
      </c>
      <c r="E198" t="s">
        <v>12310</v>
      </c>
      <c r="F198" t="s">
        <v>7</v>
      </c>
      <c r="G198" s="1">
        <v>43717</v>
      </c>
      <c r="H198" s="2">
        <v>1335000</v>
      </c>
      <c r="I198" s="2">
        <v>0</v>
      </c>
    </row>
    <row r="199" spans="1:9" x14ac:dyDescent="0.25">
      <c r="A199" t="s">
        <v>12487</v>
      </c>
      <c r="B199" t="s">
        <v>12483</v>
      </c>
      <c r="C199" t="s">
        <v>12491</v>
      </c>
      <c r="D199" t="s">
        <v>12492</v>
      </c>
      <c r="E199" t="s">
        <v>12310</v>
      </c>
      <c r="F199" t="s">
        <v>7</v>
      </c>
      <c r="G199" s="1">
        <v>43689</v>
      </c>
      <c r="H199" s="2">
        <v>1189000</v>
      </c>
      <c r="I199" s="2">
        <v>0</v>
      </c>
    </row>
    <row r="200" spans="1:9" x14ac:dyDescent="0.25">
      <c r="A200" t="s">
        <v>12600</v>
      </c>
      <c r="B200" t="s">
        <v>12598</v>
      </c>
      <c r="C200" t="s">
        <v>2098</v>
      </c>
      <c r="D200" t="s">
        <v>2099</v>
      </c>
      <c r="E200" t="s">
        <v>12310</v>
      </c>
      <c r="F200" t="s">
        <v>7</v>
      </c>
      <c r="G200" s="1">
        <v>43705</v>
      </c>
      <c r="H200" s="2">
        <v>620000</v>
      </c>
      <c r="I200" s="2">
        <v>0</v>
      </c>
    </row>
    <row r="201" spans="1:9" x14ac:dyDescent="0.25">
      <c r="A201" t="s">
        <v>12931</v>
      </c>
      <c r="B201" t="s">
        <v>12928</v>
      </c>
      <c r="C201" t="s">
        <v>12936</v>
      </c>
      <c r="D201" t="s">
        <v>12937</v>
      </c>
      <c r="E201" t="s">
        <v>12310</v>
      </c>
      <c r="F201" t="s">
        <v>7</v>
      </c>
      <c r="G201" s="1">
        <v>43754</v>
      </c>
      <c r="H201" s="2">
        <v>899000</v>
      </c>
      <c r="I201" s="2">
        <v>0</v>
      </c>
    </row>
    <row r="202" spans="1:9" x14ac:dyDescent="0.25">
      <c r="A202" t="s">
        <v>12684</v>
      </c>
      <c r="B202" t="s">
        <v>12683</v>
      </c>
      <c r="C202" t="s">
        <v>12685</v>
      </c>
      <c r="D202" t="s">
        <v>12686</v>
      </c>
      <c r="E202" t="s">
        <v>12310</v>
      </c>
      <c r="F202" t="s">
        <v>7</v>
      </c>
      <c r="G202" s="1">
        <v>43698</v>
      </c>
      <c r="H202" s="2">
        <v>1170000</v>
      </c>
      <c r="I202" s="2">
        <v>0</v>
      </c>
    </row>
    <row r="203" spans="1:9" x14ac:dyDescent="0.25">
      <c r="A203" t="s">
        <v>13116</v>
      </c>
      <c r="B203" t="s">
        <v>13115</v>
      </c>
      <c r="C203" t="s">
        <v>13117</v>
      </c>
      <c r="D203" t="s">
        <v>13118</v>
      </c>
      <c r="E203" t="s">
        <v>12310</v>
      </c>
      <c r="F203" t="s">
        <v>7</v>
      </c>
      <c r="G203" s="1">
        <v>43678</v>
      </c>
      <c r="H203" s="2">
        <v>399000</v>
      </c>
      <c r="I203" s="2">
        <v>0</v>
      </c>
    </row>
    <row r="204" spans="1:9" x14ac:dyDescent="0.25">
      <c r="A204" t="s">
        <v>13120</v>
      </c>
      <c r="B204" t="s">
        <v>13119</v>
      </c>
      <c r="C204" t="s">
        <v>13121</v>
      </c>
      <c r="D204" t="s">
        <v>13122</v>
      </c>
      <c r="E204" t="s">
        <v>12310</v>
      </c>
      <c r="F204" t="s">
        <v>718</v>
      </c>
      <c r="G204" s="1">
        <v>43711</v>
      </c>
      <c r="H204" s="2">
        <v>870000</v>
      </c>
      <c r="I204" s="2">
        <v>0</v>
      </c>
    </row>
    <row r="205" spans="1:9" x14ac:dyDescent="0.25">
      <c r="A205" t="s">
        <v>13016</v>
      </c>
      <c r="B205" t="s">
        <v>13015</v>
      </c>
      <c r="C205" t="s">
        <v>13017</v>
      </c>
      <c r="D205" t="s">
        <v>13018</v>
      </c>
      <c r="E205" t="s">
        <v>12310</v>
      </c>
      <c r="F205" t="s">
        <v>7</v>
      </c>
      <c r="G205" s="1">
        <v>43798</v>
      </c>
      <c r="H205" s="2">
        <v>1000000</v>
      </c>
      <c r="I205" s="2">
        <v>0</v>
      </c>
    </row>
    <row r="206" spans="1:9" x14ac:dyDescent="0.25">
      <c r="A206" t="s">
        <v>12903</v>
      </c>
      <c r="B206" t="s">
        <v>12900</v>
      </c>
      <c r="C206" t="s">
        <v>4373</v>
      </c>
      <c r="D206" t="s">
        <v>4374</v>
      </c>
      <c r="E206" t="s">
        <v>12310</v>
      </c>
      <c r="F206" t="s">
        <v>7</v>
      </c>
      <c r="G206" s="1">
        <v>43719</v>
      </c>
      <c r="H206" s="2">
        <v>900000</v>
      </c>
      <c r="I206" s="2">
        <v>0</v>
      </c>
    </row>
    <row r="207" spans="1:9" x14ac:dyDescent="0.25">
      <c r="A207" t="s">
        <v>12640</v>
      </c>
      <c r="B207" t="s">
        <v>12639</v>
      </c>
      <c r="C207" t="s">
        <v>12641</v>
      </c>
      <c r="D207" t="s">
        <v>12642</v>
      </c>
      <c r="E207" t="s">
        <v>12310</v>
      </c>
      <c r="F207" t="s">
        <v>7</v>
      </c>
      <c r="G207" s="1">
        <v>43746</v>
      </c>
      <c r="H207" s="2">
        <v>1050000</v>
      </c>
      <c r="I207" s="2">
        <v>0</v>
      </c>
    </row>
    <row r="208" spans="1:9" x14ac:dyDescent="0.25">
      <c r="A208" t="s">
        <v>12488</v>
      </c>
      <c r="B208" t="s">
        <v>12484</v>
      </c>
      <c r="C208" t="s">
        <v>12493</v>
      </c>
      <c r="D208" t="s">
        <v>12494</v>
      </c>
      <c r="E208" t="s">
        <v>12310</v>
      </c>
      <c r="F208" t="s">
        <v>7</v>
      </c>
      <c r="G208" s="1">
        <v>43775</v>
      </c>
      <c r="H208" s="2">
        <v>240000</v>
      </c>
      <c r="I208" s="2">
        <v>0</v>
      </c>
    </row>
    <row r="209" spans="1:9" x14ac:dyDescent="0.25">
      <c r="A209" t="s">
        <v>13066</v>
      </c>
      <c r="B209" t="s">
        <v>13065</v>
      </c>
      <c r="C209" t="s">
        <v>8519</v>
      </c>
      <c r="D209" t="s">
        <v>8520</v>
      </c>
      <c r="E209" t="s">
        <v>12310</v>
      </c>
      <c r="F209" t="s">
        <v>7</v>
      </c>
      <c r="G209" s="1">
        <v>43717</v>
      </c>
      <c r="H209" s="2">
        <v>1300000</v>
      </c>
      <c r="I209" s="2">
        <v>0</v>
      </c>
    </row>
    <row r="210" spans="1:9" x14ac:dyDescent="0.25">
      <c r="A210" t="s">
        <v>12503</v>
      </c>
      <c r="B210" t="s">
        <v>12496</v>
      </c>
      <c r="C210" t="s">
        <v>2036</v>
      </c>
      <c r="D210" t="s">
        <v>2037</v>
      </c>
      <c r="E210" t="s">
        <v>12310</v>
      </c>
      <c r="F210" t="s">
        <v>7</v>
      </c>
      <c r="G210" s="1">
        <v>43713</v>
      </c>
      <c r="H210" s="2">
        <v>1500000</v>
      </c>
      <c r="I210" s="2">
        <v>0</v>
      </c>
    </row>
    <row r="211" spans="1:9" x14ac:dyDescent="0.25">
      <c r="A211" t="s">
        <v>13030</v>
      </c>
      <c r="B211" t="s">
        <v>13028</v>
      </c>
      <c r="C211" t="s">
        <v>13033</v>
      </c>
      <c r="D211" t="s">
        <v>13034</v>
      </c>
      <c r="E211" t="s">
        <v>12310</v>
      </c>
      <c r="F211" t="s">
        <v>7</v>
      </c>
      <c r="G211" s="1">
        <v>43742</v>
      </c>
      <c r="H211" s="2">
        <v>536000</v>
      </c>
      <c r="I211" s="2">
        <v>0</v>
      </c>
    </row>
    <row r="212" spans="1:9" x14ac:dyDescent="0.25">
      <c r="A212" t="s">
        <v>12852</v>
      </c>
      <c r="B212" t="s">
        <v>12844</v>
      </c>
      <c r="C212" t="s">
        <v>973</v>
      </c>
      <c r="D212" t="s">
        <v>974</v>
      </c>
      <c r="E212" t="s">
        <v>12310</v>
      </c>
      <c r="F212" t="s">
        <v>7</v>
      </c>
      <c r="G212" s="1">
        <v>43763</v>
      </c>
      <c r="H212" s="2">
        <v>1335000</v>
      </c>
      <c r="I212" s="2">
        <v>0</v>
      </c>
    </row>
    <row r="213" spans="1:9" x14ac:dyDescent="0.25">
      <c r="A213" t="s">
        <v>12668</v>
      </c>
      <c r="B213" t="s">
        <v>12667</v>
      </c>
      <c r="C213" t="s">
        <v>12669</v>
      </c>
      <c r="D213" t="s">
        <v>12670</v>
      </c>
      <c r="E213" t="s">
        <v>12310</v>
      </c>
      <c r="F213" t="s">
        <v>7</v>
      </c>
      <c r="G213" s="1">
        <v>43732</v>
      </c>
      <c r="H213" s="2">
        <v>703200</v>
      </c>
      <c r="I213" s="2">
        <v>0</v>
      </c>
    </row>
    <row r="214" spans="1:9" x14ac:dyDescent="0.25">
      <c r="A214" t="s">
        <v>13040</v>
      </c>
      <c r="B214" t="s">
        <v>13036</v>
      </c>
      <c r="C214" t="s">
        <v>11005</v>
      </c>
      <c r="D214" t="s">
        <v>11006</v>
      </c>
      <c r="E214" t="s">
        <v>12310</v>
      </c>
      <c r="F214" t="s">
        <v>7</v>
      </c>
      <c r="G214" s="1">
        <v>43711</v>
      </c>
      <c r="H214" s="2">
        <v>1912000</v>
      </c>
      <c r="I214" s="2">
        <v>0</v>
      </c>
    </row>
    <row r="215" spans="1:9" x14ac:dyDescent="0.25">
      <c r="A215" t="s">
        <v>12504</v>
      </c>
      <c r="B215" t="s">
        <v>12497</v>
      </c>
      <c r="C215" t="s">
        <v>12509</v>
      </c>
      <c r="D215" t="s">
        <v>12510</v>
      </c>
      <c r="E215" t="s">
        <v>12310</v>
      </c>
      <c r="F215" t="s">
        <v>7</v>
      </c>
      <c r="G215" s="1">
        <v>43755</v>
      </c>
      <c r="H215" s="2">
        <v>1500000</v>
      </c>
      <c r="I215" s="2">
        <v>0</v>
      </c>
    </row>
    <row r="216" spans="1:9" x14ac:dyDescent="0.25">
      <c r="A216" t="s">
        <v>12505</v>
      </c>
      <c r="B216" t="s">
        <v>12498</v>
      </c>
      <c r="C216" t="s">
        <v>12511</v>
      </c>
      <c r="D216" t="s">
        <v>12512</v>
      </c>
      <c r="E216" t="s">
        <v>12310</v>
      </c>
      <c r="F216" t="s">
        <v>7</v>
      </c>
      <c r="G216" s="1">
        <v>43748</v>
      </c>
      <c r="H216" s="2">
        <v>944000</v>
      </c>
      <c r="I216" s="2">
        <v>0</v>
      </c>
    </row>
    <row r="217" spans="1:9" x14ac:dyDescent="0.25">
      <c r="A217" t="s">
        <v>12502</v>
      </c>
      <c r="B217" t="s">
        <v>12495</v>
      </c>
      <c r="C217" t="s">
        <v>11756</v>
      </c>
      <c r="D217" t="s">
        <v>11757</v>
      </c>
      <c r="E217" t="s">
        <v>12310</v>
      </c>
      <c r="F217" t="s">
        <v>7</v>
      </c>
      <c r="G217" s="1">
        <v>43805</v>
      </c>
      <c r="H217" s="2">
        <v>890181</v>
      </c>
      <c r="I217" s="2">
        <v>0</v>
      </c>
    </row>
    <row r="218" spans="1:9" x14ac:dyDescent="0.25">
      <c r="A218" t="s">
        <v>12556</v>
      </c>
      <c r="B218" t="s">
        <v>12553</v>
      </c>
      <c r="C218" t="s">
        <v>12559</v>
      </c>
      <c r="D218" t="s">
        <v>12560</v>
      </c>
      <c r="E218" t="s">
        <v>12310</v>
      </c>
      <c r="F218" t="s">
        <v>7</v>
      </c>
      <c r="G218" s="1">
        <v>43690</v>
      </c>
      <c r="H218" s="2">
        <v>2115000</v>
      </c>
      <c r="I218" s="2">
        <v>0</v>
      </c>
    </row>
    <row r="219" spans="1:9" x14ac:dyDescent="0.25">
      <c r="A219" t="s">
        <v>12832</v>
      </c>
      <c r="B219" t="s">
        <v>12830</v>
      </c>
      <c r="C219" t="s">
        <v>12714</v>
      </c>
      <c r="D219" t="s">
        <v>12715</v>
      </c>
      <c r="E219" t="s">
        <v>12310</v>
      </c>
      <c r="F219" t="s">
        <v>7</v>
      </c>
      <c r="G219" s="1">
        <v>43697</v>
      </c>
      <c r="H219" s="2">
        <v>1162000</v>
      </c>
      <c r="I219" s="2">
        <v>0</v>
      </c>
    </row>
    <row r="220" spans="1:9" x14ac:dyDescent="0.25">
      <c r="A220" t="s">
        <v>12691</v>
      </c>
      <c r="B220" t="s">
        <v>12688</v>
      </c>
      <c r="C220" t="s">
        <v>11780</v>
      </c>
      <c r="D220" t="s">
        <v>12695</v>
      </c>
      <c r="E220" t="s">
        <v>12310</v>
      </c>
      <c r="F220" t="s">
        <v>7</v>
      </c>
      <c r="G220" s="1">
        <v>43732</v>
      </c>
      <c r="H220" s="2">
        <v>1601402</v>
      </c>
      <c r="I220" s="2">
        <v>0</v>
      </c>
    </row>
    <row r="221" spans="1:9" x14ac:dyDescent="0.25">
      <c r="A221" t="s">
        <v>12758</v>
      </c>
      <c r="B221" t="s">
        <v>12755</v>
      </c>
      <c r="C221" t="s">
        <v>12762</v>
      </c>
      <c r="D221" t="s">
        <v>12763</v>
      </c>
      <c r="E221" t="s">
        <v>12310</v>
      </c>
      <c r="F221" t="s">
        <v>7</v>
      </c>
      <c r="G221" s="1">
        <v>43698</v>
      </c>
      <c r="H221" s="2">
        <v>522293</v>
      </c>
      <c r="I221" s="2">
        <v>0</v>
      </c>
    </row>
    <row r="222" spans="1:9" x14ac:dyDescent="0.25">
      <c r="A222" t="s">
        <v>12506</v>
      </c>
      <c r="B222" t="s">
        <v>12499</v>
      </c>
      <c r="C222" t="s">
        <v>12513</v>
      </c>
      <c r="D222" t="s">
        <v>12514</v>
      </c>
      <c r="E222" t="s">
        <v>12310</v>
      </c>
      <c r="F222" t="s">
        <v>7</v>
      </c>
      <c r="G222" s="1">
        <v>43775</v>
      </c>
      <c r="H222" s="2">
        <v>961400</v>
      </c>
      <c r="I222" s="2">
        <v>0</v>
      </c>
    </row>
    <row r="223" spans="1:9" x14ac:dyDescent="0.25">
      <c r="A223" t="s">
        <v>13056</v>
      </c>
      <c r="B223" t="s">
        <v>13055</v>
      </c>
      <c r="C223" t="s">
        <v>11532</v>
      </c>
      <c r="D223" t="s">
        <v>11533</v>
      </c>
      <c r="E223" t="s">
        <v>12310</v>
      </c>
      <c r="F223" t="s">
        <v>7</v>
      </c>
      <c r="G223" s="1">
        <v>43747</v>
      </c>
      <c r="H223" s="2">
        <v>1237000</v>
      </c>
      <c r="I223" s="2">
        <v>0</v>
      </c>
    </row>
    <row r="224" spans="1:9" x14ac:dyDescent="0.25">
      <c r="A224" t="s">
        <v>12507</v>
      </c>
      <c r="B224" t="s">
        <v>12500</v>
      </c>
      <c r="C224" t="s">
        <v>12515</v>
      </c>
      <c r="D224" t="s">
        <v>12516</v>
      </c>
      <c r="E224" t="s">
        <v>12310</v>
      </c>
      <c r="F224" t="s">
        <v>7</v>
      </c>
      <c r="G224" s="1">
        <v>43788</v>
      </c>
      <c r="H224" s="2">
        <v>1400000</v>
      </c>
      <c r="I224" s="2">
        <v>0</v>
      </c>
    </row>
    <row r="225" spans="1:9" x14ac:dyDescent="0.25">
      <c r="A225" t="s">
        <v>12649</v>
      </c>
      <c r="B225" t="s">
        <v>12647</v>
      </c>
      <c r="C225" t="s">
        <v>12651</v>
      </c>
      <c r="D225" t="s">
        <v>12652</v>
      </c>
      <c r="E225" t="s">
        <v>12310</v>
      </c>
      <c r="F225" t="s">
        <v>7</v>
      </c>
      <c r="G225" s="1">
        <v>43741</v>
      </c>
      <c r="H225" s="2">
        <v>1467000</v>
      </c>
      <c r="I225" s="2">
        <v>0</v>
      </c>
    </row>
    <row r="226" spans="1:9" x14ac:dyDescent="0.25">
      <c r="A226" t="s">
        <v>12626</v>
      </c>
      <c r="B226" t="s">
        <v>12625</v>
      </c>
      <c r="C226" t="s">
        <v>12627</v>
      </c>
      <c r="D226" t="s">
        <v>12628</v>
      </c>
      <c r="E226" t="s">
        <v>12310</v>
      </c>
      <c r="F226" t="s">
        <v>7</v>
      </c>
      <c r="G226" s="1">
        <v>43690</v>
      </c>
      <c r="H226" s="2">
        <v>220000</v>
      </c>
      <c r="I226" s="2">
        <v>0</v>
      </c>
    </row>
    <row r="227" spans="1:9" x14ac:dyDescent="0.25">
      <c r="A227" t="s">
        <v>12538</v>
      </c>
      <c r="B227" t="s">
        <v>12536</v>
      </c>
      <c r="C227" t="s">
        <v>12539</v>
      </c>
      <c r="D227" t="s">
        <v>12540</v>
      </c>
      <c r="E227" t="s">
        <v>12310</v>
      </c>
      <c r="F227" t="s">
        <v>7</v>
      </c>
      <c r="G227" s="1">
        <v>43781</v>
      </c>
      <c r="H227" s="2">
        <v>393000</v>
      </c>
      <c r="I227" s="2">
        <v>0</v>
      </c>
    </row>
    <row r="228" spans="1:9" x14ac:dyDescent="0.25">
      <c r="A228" t="s">
        <v>12929</v>
      </c>
      <c r="B228" t="s">
        <v>12926</v>
      </c>
      <c r="C228" t="s">
        <v>12932</v>
      </c>
      <c r="D228" t="s">
        <v>12933</v>
      </c>
      <c r="E228" t="s">
        <v>12310</v>
      </c>
      <c r="F228" t="s">
        <v>7</v>
      </c>
      <c r="G228" s="1">
        <v>43684</v>
      </c>
      <c r="H228" s="2">
        <v>1079520</v>
      </c>
      <c r="I228" s="2">
        <v>0</v>
      </c>
    </row>
    <row r="229" spans="1:9" x14ac:dyDescent="0.25">
      <c r="A229" t="s">
        <v>12508</v>
      </c>
      <c r="B229" t="s">
        <v>12501</v>
      </c>
      <c r="C229" t="s">
        <v>12517</v>
      </c>
      <c r="D229" t="s">
        <v>12518</v>
      </c>
      <c r="E229" t="s">
        <v>12310</v>
      </c>
      <c r="F229" t="s">
        <v>718</v>
      </c>
      <c r="G229" s="1">
        <v>43706</v>
      </c>
      <c r="H229" s="2">
        <v>350000</v>
      </c>
      <c r="I229" s="2">
        <v>0</v>
      </c>
    </row>
    <row r="230" spans="1:9" x14ac:dyDescent="0.25">
      <c r="A230" t="s">
        <v>12673</v>
      </c>
      <c r="B230" t="s">
        <v>12671</v>
      </c>
      <c r="C230" t="s">
        <v>12675</v>
      </c>
      <c r="D230" t="s">
        <v>12676</v>
      </c>
      <c r="E230" t="s">
        <v>12310</v>
      </c>
      <c r="F230" t="s">
        <v>7</v>
      </c>
      <c r="G230" s="1">
        <v>43802</v>
      </c>
      <c r="H230" s="2">
        <v>400000</v>
      </c>
      <c r="I230" s="2">
        <v>0</v>
      </c>
    </row>
    <row r="231" spans="1:9" x14ac:dyDescent="0.25">
      <c r="A231" t="s">
        <v>12532</v>
      </c>
      <c r="B231" t="s">
        <v>12531</v>
      </c>
      <c r="C231" t="s">
        <v>749</v>
      </c>
      <c r="D231" t="s">
        <v>750</v>
      </c>
      <c r="E231" t="s">
        <v>12310</v>
      </c>
      <c r="F231" t="s">
        <v>7</v>
      </c>
      <c r="G231" s="1">
        <v>43672</v>
      </c>
      <c r="H231" s="2">
        <v>958000</v>
      </c>
      <c r="I231" s="2">
        <v>0</v>
      </c>
    </row>
    <row r="232" spans="1:9" x14ac:dyDescent="0.25">
      <c r="A232" t="s">
        <v>13109</v>
      </c>
      <c r="B232" t="s">
        <v>13106</v>
      </c>
      <c r="C232" t="s">
        <v>4794</v>
      </c>
      <c r="D232" t="s">
        <v>4795</v>
      </c>
      <c r="E232" t="s">
        <v>12310</v>
      </c>
      <c r="F232" t="s">
        <v>7</v>
      </c>
      <c r="G232" s="1">
        <v>43683</v>
      </c>
      <c r="H232" s="2">
        <v>930000</v>
      </c>
      <c r="I232" s="2">
        <v>0</v>
      </c>
    </row>
    <row r="233" spans="1:9" x14ac:dyDescent="0.25">
      <c r="A233" t="s">
        <v>13084</v>
      </c>
      <c r="B233" t="s">
        <v>13083</v>
      </c>
      <c r="C233" t="s">
        <v>12920</v>
      </c>
      <c r="D233" t="s">
        <v>12921</v>
      </c>
      <c r="E233" t="s">
        <v>12310</v>
      </c>
      <c r="F233" t="s">
        <v>7</v>
      </c>
      <c r="G233" s="1">
        <v>43809</v>
      </c>
      <c r="H233" s="2">
        <v>1320000</v>
      </c>
      <c r="I233" s="2">
        <v>0</v>
      </c>
    </row>
    <row r="234" spans="1:9" x14ac:dyDescent="0.25">
      <c r="A234" t="s">
        <v>12904</v>
      </c>
      <c r="B234" t="s">
        <v>12901</v>
      </c>
      <c r="C234" t="s">
        <v>12804</v>
      </c>
      <c r="D234" t="s">
        <v>12805</v>
      </c>
      <c r="E234" t="s">
        <v>12310</v>
      </c>
      <c r="F234" t="s">
        <v>7</v>
      </c>
      <c r="G234" s="1">
        <v>43698</v>
      </c>
      <c r="H234" s="2">
        <v>805600</v>
      </c>
      <c r="I234" s="2">
        <v>0</v>
      </c>
    </row>
    <row r="235" spans="1:9" x14ac:dyDescent="0.25">
      <c r="A235" t="s">
        <v>12356</v>
      </c>
      <c r="B235" t="s">
        <v>12354</v>
      </c>
      <c r="C235" t="s">
        <v>12359</v>
      </c>
      <c r="D235" t="s">
        <v>12360</v>
      </c>
      <c r="E235" t="s">
        <v>12310</v>
      </c>
      <c r="F235" t="s">
        <v>7</v>
      </c>
      <c r="G235" s="1">
        <v>43767</v>
      </c>
      <c r="H235" s="2">
        <v>746343</v>
      </c>
      <c r="I235" s="2">
        <v>0</v>
      </c>
    </row>
    <row r="236" spans="1:9" x14ac:dyDescent="0.25">
      <c r="A236" t="s">
        <v>13041</v>
      </c>
      <c r="B236" t="s">
        <v>13037</v>
      </c>
      <c r="C236" t="s">
        <v>13045</v>
      </c>
      <c r="D236" t="s">
        <v>13046</v>
      </c>
      <c r="E236" t="s">
        <v>12310</v>
      </c>
      <c r="F236" t="s">
        <v>7</v>
      </c>
      <c r="G236" s="1">
        <v>43809</v>
      </c>
      <c r="H236" s="2">
        <v>1350000</v>
      </c>
      <c r="I236" s="2">
        <v>0</v>
      </c>
    </row>
    <row r="237" spans="1:9" x14ac:dyDescent="0.25">
      <c r="A237" t="s">
        <v>12576</v>
      </c>
      <c r="B237" t="s">
        <v>12573</v>
      </c>
      <c r="C237" t="s">
        <v>4766</v>
      </c>
      <c r="D237" t="s">
        <v>4767</v>
      </c>
      <c r="E237" t="s">
        <v>12310</v>
      </c>
      <c r="F237" t="s">
        <v>7</v>
      </c>
      <c r="G237" s="1">
        <v>43742</v>
      </c>
      <c r="H237" s="2">
        <v>1250000</v>
      </c>
      <c r="I237" s="2">
        <v>0</v>
      </c>
    </row>
    <row r="238" spans="1:9" x14ac:dyDescent="0.25">
      <c r="A238" t="s">
        <v>12885</v>
      </c>
      <c r="B238" t="s">
        <v>12883</v>
      </c>
      <c r="C238" t="s">
        <v>6858</v>
      </c>
      <c r="D238" t="s">
        <v>6859</v>
      </c>
      <c r="E238" t="s">
        <v>12310</v>
      </c>
      <c r="F238" t="s">
        <v>7</v>
      </c>
      <c r="G238" s="1">
        <v>43697</v>
      </c>
      <c r="H238" s="2">
        <v>1580000</v>
      </c>
      <c r="I238" s="2">
        <v>0</v>
      </c>
    </row>
    <row r="239" spans="1:9" x14ac:dyDescent="0.25">
      <c r="A239" t="s">
        <v>12557</v>
      </c>
      <c r="B239" t="s">
        <v>12554</v>
      </c>
      <c r="C239" t="s">
        <v>12561</v>
      </c>
      <c r="D239" t="s">
        <v>12562</v>
      </c>
      <c r="E239" t="s">
        <v>12310</v>
      </c>
      <c r="F239" t="s">
        <v>7</v>
      </c>
      <c r="G239" s="1">
        <v>43726</v>
      </c>
      <c r="H239" s="2">
        <v>1200000</v>
      </c>
      <c r="I239" s="2">
        <v>0</v>
      </c>
    </row>
    <row r="240" spans="1:9" x14ac:dyDescent="0.25">
      <c r="A240" t="s">
        <v>12759</v>
      </c>
      <c r="B240" t="s">
        <v>12756</v>
      </c>
      <c r="C240" t="s">
        <v>12764</v>
      </c>
      <c r="D240" t="s">
        <v>12765</v>
      </c>
      <c r="E240" t="s">
        <v>12310</v>
      </c>
      <c r="F240" t="s">
        <v>7</v>
      </c>
      <c r="G240" s="1">
        <v>43759</v>
      </c>
      <c r="H240" s="2">
        <v>1110000</v>
      </c>
      <c r="I240" s="2">
        <v>0</v>
      </c>
    </row>
    <row r="241" spans="1:9" x14ac:dyDescent="0.25">
      <c r="A241" t="s">
        <v>12998</v>
      </c>
      <c r="B241" t="s">
        <v>12995</v>
      </c>
      <c r="C241" t="s">
        <v>13003</v>
      </c>
      <c r="D241" t="s">
        <v>13004</v>
      </c>
      <c r="E241" t="s">
        <v>12310</v>
      </c>
      <c r="F241" t="s">
        <v>7</v>
      </c>
      <c r="G241" s="1">
        <v>43678</v>
      </c>
      <c r="H241" s="2">
        <v>365000</v>
      </c>
      <c r="I241" s="2">
        <v>0</v>
      </c>
    </row>
    <row r="242" spans="1:9" x14ac:dyDescent="0.25">
      <c r="A242" t="s">
        <v>12620</v>
      </c>
      <c r="B242" t="s">
        <v>12617</v>
      </c>
      <c r="C242" t="s">
        <v>12623</v>
      </c>
      <c r="D242" t="s">
        <v>12624</v>
      </c>
      <c r="E242" t="s">
        <v>12310</v>
      </c>
      <c r="F242" t="s">
        <v>7</v>
      </c>
      <c r="G242" s="1">
        <v>43767</v>
      </c>
      <c r="H242" s="2">
        <v>603000</v>
      </c>
      <c r="I242" s="2">
        <v>0</v>
      </c>
    </row>
    <row r="243" spans="1:9" x14ac:dyDescent="0.25">
      <c r="A243" t="s">
        <v>13097</v>
      </c>
      <c r="B243" t="s">
        <v>13095</v>
      </c>
      <c r="C243" t="s">
        <v>1538</v>
      </c>
      <c r="D243" t="s">
        <v>1539</v>
      </c>
      <c r="E243" t="s">
        <v>12310</v>
      </c>
      <c r="F243" t="s">
        <v>7</v>
      </c>
      <c r="G243" s="1">
        <v>43717</v>
      </c>
      <c r="H243" s="2">
        <v>1245000</v>
      </c>
      <c r="I243" s="2">
        <v>0</v>
      </c>
    </row>
    <row r="244" spans="1:9" x14ac:dyDescent="0.25">
      <c r="A244" t="s">
        <v>12905</v>
      </c>
      <c r="B244" t="s">
        <v>12902</v>
      </c>
      <c r="C244" t="s">
        <v>12906</v>
      </c>
      <c r="D244" t="s">
        <v>12907</v>
      </c>
      <c r="E244" t="s">
        <v>12310</v>
      </c>
      <c r="F244" t="s">
        <v>7</v>
      </c>
      <c r="G244" s="1">
        <v>43777</v>
      </c>
      <c r="H244" s="2">
        <v>687000</v>
      </c>
      <c r="I244" s="2">
        <v>0</v>
      </c>
    </row>
    <row r="245" spans="1:9" x14ac:dyDescent="0.25">
      <c r="A245" t="s">
        <v>12807</v>
      </c>
      <c r="B245" t="s">
        <v>12806</v>
      </c>
      <c r="C245" t="s">
        <v>12808</v>
      </c>
      <c r="D245" t="s">
        <v>12809</v>
      </c>
      <c r="E245" t="s">
        <v>12310</v>
      </c>
      <c r="F245" t="s">
        <v>7</v>
      </c>
      <c r="G245" s="1">
        <v>43689</v>
      </c>
      <c r="H245" s="2">
        <v>598000</v>
      </c>
      <c r="I245" s="2">
        <v>0</v>
      </c>
    </row>
    <row r="246" spans="1:9" x14ac:dyDescent="0.25">
      <c r="A246" t="s">
        <v>13080</v>
      </c>
      <c r="B246" t="s">
        <v>13077</v>
      </c>
      <c r="C246" t="s">
        <v>6332</v>
      </c>
      <c r="D246" t="s">
        <v>6333</v>
      </c>
      <c r="E246" t="s">
        <v>12310</v>
      </c>
      <c r="F246" t="s">
        <v>7</v>
      </c>
      <c r="G246" s="1">
        <v>43689</v>
      </c>
      <c r="H246" s="2">
        <v>1350000</v>
      </c>
      <c r="I246" s="2">
        <v>0</v>
      </c>
    </row>
    <row r="247" spans="1:9" x14ac:dyDescent="0.25">
      <c r="A247" t="s">
        <v>12869</v>
      </c>
      <c r="B247" t="s">
        <v>12866</v>
      </c>
      <c r="C247" t="s">
        <v>12872</v>
      </c>
      <c r="D247" t="s">
        <v>12873</v>
      </c>
      <c r="E247" t="s">
        <v>12310</v>
      </c>
      <c r="F247" t="s">
        <v>7</v>
      </c>
      <c r="G247" s="1">
        <v>43724</v>
      </c>
      <c r="H247" s="2">
        <v>1071350</v>
      </c>
      <c r="I247" s="2">
        <v>0</v>
      </c>
    </row>
    <row r="248" spans="1:9" x14ac:dyDescent="0.25">
      <c r="A248" t="s">
        <v>12727</v>
      </c>
      <c r="B248" t="s">
        <v>12726</v>
      </c>
      <c r="C248" t="s">
        <v>12728</v>
      </c>
      <c r="D248" t="s">
        <v>12729</v>
      </c>
      <c r="E248" t="s">
        <v>12310</v>
      </c>
      <c r="F248" t="s">
        <v>7</v>
      </c>
      <c r="G248" s="1">
        <v>43696</v>
      </c>
      <c r="H248" s="2">
        <v>1329000</v>
      </c>
      <c r="I248" s="2">
        <v>0</v>
      </c>
    </row>
    <row r="249" spans="1:9" x14ac:dyDescent="0.25">
      <c r="A249" t="s">
        <v>12363</v>
      </c>
      <c r="B249" t="s">
        <v>12361</v>
      </c>
      <c r="C249" t="s">
        <v>12365</v>
      </c>
      <c r="D249" t="s">
        <v>12366</v>
      </c>
      <c r="E249" t="s">
        <v>12310</v>
      </c>
      <c r="F249" t="s">
        <v>7</v>
      </c>
      <c r="G249" s="1">
        <v>43686</v>
      </c>
      <c r="H249" s="2">
        <v>1350000</v>
      </c>
      <c r="I249" s="2">
        <v>0</v>
      </c>
    </row>
    <row r="250" spans="1:9" x14ac:dyDescent="0.25">
      <c r="A250" t="s">
        <v>12364</v>
      </c>
      <c r="B250" t="s">
        <v>12362</v>
      </c>
      <c r="C250" t="s">
        <v>12367</v>
      </c>
      <c r="D250" t="s">
        <v>12368</v>
      </c>
      <c r="E250" t="s">
        <v>12310</v>
      </c>
      <c r="F250" t="s">
        <v>7</v>
      </c>
      <c r="G250" s="1">
        <v>43717</v>
      </c>
      <c r="H250" s="2">
        <v>761643</v>
      </c>
      <c r="I250" s="2">
        <v>0</v>
      </c>
    </row>
    <row r="251" spans="1:9" x14ac:dyDescent="0.25">
      <c r="A251" t="s">
        <v>12795</v>
      </c>
      <c r="B251" t="s">
        <v>12793</v>
      </c>
      <c r="C251" t="s">
        <v>12798</v>
      </c>
      <c r="D251" t="s">
        <v>12799</v>
      </c>
      <c r="E251" t="s">
        <v>12310</v>
      </c>
      <c r="F251" t="s">
        <v>7</v>
      </c>
      <c r="G251" s="1">
        <v>43731</v>
      </c>
      <c r="H251" s="2">
        <v>1529796</v>
      </c>
      <c r="I251" s="2">
        <v>0</v>
      </c>
    </row>
    <row r="252" spans="1:9" x14ac:dyDescent="0.25">
      <c r="A252" t="s">
        <v>13069</v>
      </c>
      <c r="B252" t="s">
        <v>13067</v>
      </c>
      <c r="C252" t="s">
        <v>13071</v>
      </c>
      <c r="D252" t="s">
        <v>13072</v>
      </c>
      <c r="E252" t="s">
        <v>12310</v>
      </c>
      <c r="F252" t="s">
        <v>7</v>
      </c>
      <c r="G252" s="1">
        <v>43802</v>
      </c>
      <c r="H252" s="2">
        <v>1235898</v>
      </c>
      <c r="I252" s="2">
        <v>0</v>
      </c>
    </row>
    <row r="253" spans="1:9" x14ac:dyDescent="0.25">
      <c r="A253" t="s">
        <v>12373</v>
      </c>
      <c r="B253" t="s">
        <v>12369</v>
      </c>
      <c r="C253" t="s">
        <v>6828</v>
      </c>
      <c r="D253" t="s">
        <v>6829</v>
      </c>
      <c r="E253" t="s">
        <v>12310</v>
      </c>
      <c r="F253" t="s">
        <v>7</v>
      </c>
      <c r="G253" s="1">
        <v>43704</v>
      </c>
      <c r="H253" s="2">
        <v>1400000</v>
      </c>
      <c r="I253" s="2">
        <v>0</v>
      </c>
    </row>
    <row r="254" spans="1:9" x14ac:dyDescent="0.25">
      <c r="A254" t="s">
        <v>12833</v>
      </c>
      <c r="B254" t="s">
        <v>12831</v>
      </c>
      <c r="C254" t="s">
        <v>12834</v>
      </c>
      <c r="D254" t="s">
        <v>12835</v>
      </c>
      <c r="E254" t="s">
        <v>12310</v>
      </c>
      <c r="F254" t="s">
        <v>7</v>
      </c>
      <c r="G254" s="1">
        <v>43798</v>
      </c>
      <c r="H254" s="2">
        <v>856000</v>
      </c>
      <c r="I254" s="2">
        <v>0</v>
      </c>
    </row>
    <row r="255" spans="1:9" x14ac:dyDescent="0.25">
      <c r="A255" t="s">
        <v>12528</v>
      </c>
      <c r="B255" t="s">
        <v>12527</v>
      </c>
      <c r="C255" t="s">
        <v>12529</v>
      </c>
      <c r="D255" t="s">
        <v>12530</v>
      </c>
      <c r="E255" t="s">
        <v>12310</v>
      </c>
      <c r="F255" t="s">
        <v>7</v>
      </c>
      <c r="G255" s="1">
        <v>43684</v>
      </c>
      <c r="H255" s="2">
        <v>1337286</v>
      </c>
      <c r="I255" s="2">
        <v>0</v>
      </c>
    </row>
    <row r="256" spans="1:9" x14ac:dyDescent="0.25">
      <c r="A256" t="s">
        <v>12374</v>
      </c>
      <c r="B256" t="s">
        <v>12370</v>
      </c>
      <c r="C256" t="s">
        <v>12377</v>
      </c>
      <c r="D256" t="s">
        <v>12378</v>
      </c>
      <c r="E256" t="s">
        <v>12310</v>
      </c>
      <c r="F256" t="s">
        <v>7</v>
      </c>
      <c r="G256" s="1">
        <v>43775</v>
      </c>
      <c r="H256" s="2">
        <v>1335000</v>
      </c>
      <c r="I256" s="2">
        <v>0</v>
      </c>
    </row>
    <row r="257" spans="1:9" x14ac:dyDescent="0.25">
      <c r="A257" t="s">
        <v>12375</v>
      </c>
      <c r="B257" t="s">
        <v>12371</v>
      </c>
      <c r="C257" t="s">
        <v>12379</v>
      </c>
      <c r="D257" t="s">
        <v>12380</v>
      </c>
      <c r="E257" t="s">
        <v>12310</v>
      </c>
      <c r="F257" t="s">
        <v>7</v>
      </c>
      <c r="G257" s="1">
        <v>43720</v>
      </c>
      <c r="H257" s="2">
        <v>1336000</v>
      </c>
      <c r="I257" s="2">
        <v>0</v>
      </c>
    </row>
    <row r="258" spans="1:9" x14ac:dyDescent="0.25">
      <c r="A258" t="s">
        <v>12376</v>
      </c>
      <c r="B258" t="s">
        <v>12372</v>
      </c>
      <c r="C258" t="s">
        <v>12381</v>
      </c>
      <c r="D258" t="s">
        <v>12382</v>
      </c>
      <c r="E258" t="s">
        <v>12310</v>
      </c>
      <c r="F258" t="s">
        <v>7</v>
      </c>
      <c r="G258" s="1">
        <v>43732</v>
      </c>
      <c r="H258" s="2">
        <v>1270000</v>
      </c>
      <c r="I258" s="2">
        <v>0</v>
      </c>
    </row>
    <row r="259" spans="1:9" x14ac:dyDescent="0.25">
      <c r="A259" t="s">
        <v>12594</v>
      </c>
      <c r="B259" t="s">
        <v>12593</v>
      </c>
      <c r="C259" t="s">
        <v>12595</v>
      </c>
      <c r="D259" t="s">
        <v>12596</v>
      </c>
      <c r="E259" t="s">
        <v>12310</v>
      </c>
      <c r="F259" t="s">
        <v>7</v>
      </c>
      <c r="G259" s="1">
        <v>43794</v>
      </c>
      <c r="H259" s="2">
        <v>230000</v>
      </c>
      <c r="I259" s="2">
        <v>0</v>
      </c>
    </row>
    <row r="260" spans="1:9" x14ac:dyDescent="0.25">
      <c r="A260" t="s">
        <v>12612</v>
      </c>
      <c r="B260" t="s">
        <v>12610</v>
      </c>
      <c r="C260" t="s">
        <v>11263</v>
      </c>
      <c r="D260" t="s">
        <v>11264</v>
      </c>
      <c r="E260" t="s">
        <v>12310</v>
      </c>
      <c r="F260" t="s">
        <v>7</v>
      </c>
      <c r="G260" s="1">
        <v>43791</v>
      </c>
      <c r="H260" s="2">
        <v>5015000</v>
      </c>
      <c r="I260" s="2">
        <v>0</v>
      </c>
    </row>
    <row r="261" spans="1:9" x14ac:dyDescent="0.25">
      <c r="A261" t="s">
        <v>13009</v>
      </c>
      <c r="B261" t="s">
        <v>13007</v>
      </c>
      <c r="C261" t="s">
        <v>13011</v>
      </c>
      <c r="D261" t="s">
        <v>13012</v>
      </c>
      <c r="E261" t="s">
        <v>12310</v>
      </c>
      <c r="F261" t="s">
        <v>7</v>
      </c>
      <c r="G261" s="1">
        <v>43742</v>
      </c>
      <c r="H261" s="2">
        <v>897000</v>
      </c>
      <c r="I261" s="2">
        <v>0</v>
      </c>
    </row>
    <row r="262" spans="1:9" x14ac:dyDescent="0.25">
      <c r="A262" t="s">
        <v>12875</v>
      </c>
      <c r="B262" t="s">
        <v>12874</v>
      </c>
      <c r="C262" t="s">
        <v>7984</v>
      </c>
      <c r="D262" t="s">
        <v>7985</v>
      </c>
      <c r="E262" t="s">
        <v>12310</v>
      </c>
      <c r="F262" t="s">
        <v>7</v>
      </c>
      <c r="G262" s="1">
        <v>43686</v>
      </c>
      <c r="H262" s="2">
        <v>1020000</v>
      </c>
      <c r="I262" s="2">
        <v>0</v>
      </c>
    </row>
    <row r="263" spans="1:9" x14ac:dyDescent="0.25">
      <c r="A263" t="s">
        <v>12785</v>
      </c>
      <c r="B263" t="s">
        <v>12781</v>
      </c>
      <c r="C263" t="s">
        <v>12790</v>
      </c>
      <c r="D263" t="s">
        <v>12791</v>
      </c>
      <c r="E263" t="s">
        <v>12310</v>
      </c>
      <c r="F263" t="s">
        <v>7</v>
      </c>
      <c r="G263" s="1">
        <v>43678</v>
      </c>
      <c r="H263" s="2">
        <v>292000</v>
      </c>
      <c r="I263" s="2">
        <v>0</v>
      </c>
    </row>
    <row r="264" spans="1:9" x14ac:dyDescent="0.25">
      <c r="A264" t="s">
        <v>12892</v>
      </c>
      <c r="B264" t="s">
        <v>12890</v>
      </c>
      <c r="C264" t="s">
        <v>12085</v>
      </c>
      <c r="D264" t="s">
        <v>12086</v>
      </c>
      <c r="E264" t="s">
        <v>12310</v>
      </c>
      <c r="F264" t="s">
        <v>7</v>
      </c>
      <c r="G264" s="1">
        <v>43713</v>
      </c>
      <c r="H264" s="2">
        <v>1310000</v>
      </c>
      <c r="I264" s="2">
        <v>0</v>
      </c>
    </row>
    <row r="265" spans="1:9" x14ac:dyDescent="0.25">
      <c r="A265" t="s">
        <v>13042</v>
      </c>
      <c r="B265" t="s">
        <v>13038</v>
      </c>
      <c r="C265" t="s">
        <v>13047</v>
      </c>
      <c r="D265" t="s">
        <v>13048</v>
      </c>
      <c r="E265" t="s">
        <v>12310</v>
      </c>
      <c r="F265" t="s">
        <v>7</v>
      </c>
      <c r="G265" s="1">
        <v>43755</v>
      </c>
      <c r="H265" s="2">
        <v>567677</v>
      </c>
      <c r="I265" s="2">
        <v>0</v>
      </c>
    </row>
    <row r="266" spans="1:9" x14ac:dyDescent="0.25">
      <c r="A266" t="s">
        <v>12577</v>
      </c>
      <c r="B266" t="s">
        <v>12574</v>
      </c>
      <c r="C266" t="s">
        <v>12579</v>
      </c>
      <c r="D266" t="s">
        <v>12580</v>
      </c>
      <c r="E266" t="s">
        <v>12310</v>
      </c>
      <c r="F266" t="s">
        <v>7</v>
      </c>
      <c r="G266" s="1">
        <v>43682</v>
      </c>
      <c r="H266" s="2">
        <v>769100</v>
      </c>
      <c r="I266" s="2">
        <v>0</v>
      </c>
    </row>
    <row r="267" spans="1:9" x14ac:dyDescent="0.25">
      <c r="A267" t="s">
        <v>12385</v>
      </c>
      <c r="B267" t="s">
        <v>12383</v>
      </c>
      <c r="C267" t="s">
        <v>12387</v>
      </c>
      <c r="D267" t="s">
        <v>12388</v>
      </c>
      <c r="E267" t="s">
        <v>12310</v>
      </c>
      <c r="F267" t="s">
        <v>7</v>
      </c>
      <c r="G267" s="1">
        <v>43746</v>
      </c>
      <c r="H267" s="2">
        <v>2285000</v>
      </c>
      <c r="I267" s="2">
        <v>0</v>
      </c>
    </row>
    <row r="268" spans="1:9" x14ac:dyDescent="0.25">
      <c r="A268" t="s">
        <v>13050</v>
      </c>
      <c r="B268" t="s">
        <v>13049</v>
      </c>
      <c r="C268" t="s">
        <v>11229</v>
      </c>
      <c r="D268" t="s">
        <v>11230</v>
      </c>
      <c r="E268" t="s">
        <v>12310</v>
      </c>
      <c r="F268" t="s">
        <v>7</v>
      </c>
      <c r="G268" s="1">
        <v>43717</v>
      </c>
      <c r="H268" s="2">
        <v>1140000</v>
      </c>
      <c r="I268" s="2">
        <v>0</v>
      </c>
    </row>
    <row r="269" spans="1:9" x14ac:dyDescent="0.25">
      <c r="A269" t="s">
        <v>12386</v>
      </c>
      <c r="B269" t="s">
        <v>12384</v>
      </c>
      <c r="C269" t="s">
        <v>12389</v>
      </c>
      <c r="D269" t="s">
        <v>12390</v>
      </c>
      <c r="E269" t="s">
        <v>12310</v>
      </c>
      <c r="F269" t="s">
        <v>7</v>
      </c>
      <c r="G269" s="1">
        <v>43690</v>
      </c>
      <c r="H269" s="2">
        <v>738000</v>
      </c>
      <c r="I269" s="2">
        <v>0</v>
      </c>
    </row>
    <row r="270" spans="1:9" x14ac:dyDescent="0.25">
      <c r="A270" t="s">
        <v>12965</v>
      </c>
      <c r="B270" t="s">
        <v>12963</v>
      </c>
      <c r="C270" t="s">
        <v>688</v>
      </c>
      <c r="D270" t="s">
        <v>689</v>
      </c>
      <c r="E270" t="s">
        <v>12310</v>
      </c>
      <c r="F270" t="s">
        <v>7</v>
      </c>
      <c r="G270" s="1">
        <v>43811</v>
      </c>
      <c r="H270" s="2">
        <v>953522</v>
      </c>
      <c r="I270" s="2">
        <v>0</v>
      </c>
    </row>
    <row r="271" spans="1:9" x14ac:dyDescent="0.25">
      <c r="A271" t="s">
        <v>12558</v>
      </c>
      <c r="B271" t="s">
        <v>12555</v>
      </c>
      <c r="C271" t="s">
        <v>8854</v>
      </c>
      <c r="D271" t="s">
        <v>8855</v>
      </c>
      <c r="E271" t="s">
        <v>12310</v>
      </c>
      <c r="F271" t="s">
        <v>7</v>
      </c>
      <c r="G271" s="1">
        <v>43725</v>
      </c>
      <c r="H271" s="2">
        <v>800000</v>
      </c>
      <c r="I271" s="2">
        <v>0</v>
      </c>
    </row>
    <row r="272" spans="1:9" x14ac:dyDescent="0.25">
      <c r="A272" t="s">
        <v>13006</v>
      </c>
      <c r="B272" t="s">
        <v>13005</v>
      </c>
      <c r="C272" t="s">
        <v>12337</v>
      </c>
      <c r="D272" t="s">
        <v>12338</v>
      </c>
      <c r="E272" t="s">
        <v>12310</v>
      </c>
      <c r="F272" t="s">
        <v>7</v>
      </c>
      <c r="G272" s="1">
        <v>43747</v>
      </c>
      <c r="H272" s="2">
        <v>1335000</v>
      </c>
      <c r="I272" s="2">
        <v>0</v>
      </c>
    </row>
    <row r="273" spans="1:9" x14ac:dyDescent="0.25">
      <c r="A273" t="s">
        <v>12823</v>
      </c>
      <c r="B273" t="s">
        <v>12820</v>
      </c>
      <c r="C273" t="s">
        <v>12828</v>
      </c>
      <c r="D273" t="s">
        <v>12829</v>
      </c>
      <c r="E273" t="s">
        <v>12310</v>
      </c>
      <c r="F273" t="s">
        <v>7</v>
      </c>
      <c r="G273" s="1">
        <v>43699</v>
      </c>
      <c r="H273" s="2">
        <v>520000</v>
      </c>
      <c r="I273" s="2">
        <v>0</v>
      </c>
    </row>
    <row r="274" spans="1:9" x14ac:dyDescent="0.25">
      <c r="A274" t="s">
        <v>12725</v>
      </c>
      <c r="B274" t="s">
        <v>12724</v>
      </c>
      <c r="C274" t="s">
        <v>70</v>
      </c>
      <c r="D274" t="s">
        <v>71</v>
      </c>
      <c r="E274" t="s">
        <v>12310</v>
      </c>
      <c r="F274" t="s">
        <v>7</v>
      </c>
      <c r="G274" s="1">
        <v>43690</v>
      </c>
      <c r="H274" s="2">
        <v>359000</v>
      </c>
      <c r="I274" s="2">
        <v>0</v>
      </c>
    </row>
    <row r="275" spans="1:9" x14ac:dyDescent="0.25">
      <c r="A275" t="s">
        <v>12578</v>
      </c>
      <c r="B275" t="s">
        <v>12575</v>
      </c>
      <c r="C275" t="s">
        <v>12581</v>
      </c>
      <c r="D275" t="s">
        <v>12582</v>
      </c>
      <c r="E275" t="s">
        <v>12310</v>
      </c>
      <c r="F275" t="s">
        <v>7</v>
      </c>
      <c r="G275" s="1">
        <v>43699</v>
      </c>
      <c r="H275" s="2">
        <v>1099000</v>
      </c>
      <c r="I275" s="2">
        <v>0</v>
      </c>
    </row>
    <row r="276" spans="1:9" x14ac:dyDescent="0.25">
      <c r="A276" t="s">
        <v>12870</v>
      </c>
      <c r="B276" t="s">
        <v>12867</v>
      </c>
      <c r="C276" t="s">
        <v>9618</v>
      </c>
      <c r="D276" t="s">
        <v>9619</v>
      </c>
      <c r="E276" t="s">
        <v>12310</v>
      </c>
      <c r="F276" t="s">
        <v>7</v>
      </c>
      <c r="G276" s="1">
        <v>43724</v>
      </c>
      <c r="H276" s="2">
        <v>1196000</v>
      </c>
      <c r="I276" s="2">
        <v>0</v>
      </c>
    </row>
    <row r="277" spans="1:9" x14ac:dyDescent="0.25">
      <c r="A277" t="s">
        <v>12692</v>
      </c>
      <c r="B277" t="s">
        <v>12689</v>
      </c>
      <c r="C277" t="s">
        <v>12696</v>
      </c>
      <c r="D277" t="s">
        <v>12697</v>
      </c>
      <c r="E277" t="s">
        <v>12310</v>
      </c>
      <c r="F277" t="s">
        <v>718</v>
      </c>
      <c r="G277" s="1">
        <v>43672</v>
      </c>
      <c r="H277" s="2">
        <v>390000</v>
      </c>
      <c r="I277" s="2">
        <v>0</v>
      </c>
    </row>
    <row r="278" spans="1:9" x14ac:dyDescent="0.25">
      <c r="A278" t="s">
        <v>12608</v>
      </c>
      <c r="B278" t="s">
        <v>12607</v>
      </c>
      <c r="C278" t="s">
        <v>1614</v>
      </c>
      <c r="D278" t="s">
        <v>1615</v>
      </c>
      <c r="E278" t="s">
        <v>12310</v>
      </c>
      <c r="F278" t="s">
        <v>7</v>
      </c>
      <c r="G278" s="1">
        <v>43804</v>
      </c>
      <c r="H278" s="2">
        <v>1350000</v>
      </c>
      <c r="I278" s="2">
        <v>0</v>
      </c>
    </row>
    <row r="279" spans="1:9" x14ac:dyDescent="0.25">
      <c r="A279" t="s">
        <v>12650</v>
      </c>
      <c r="B279" t="s">
        <v>12648</v>
      </c>
      <c r="C279" t="s">
        <v>12653</v>
      </c>
      <c r="D279" t="s">
        <v>12654</v>
      </c>
      <c r="E279" t="s">
        <v>12310</v>
      </c>
      <c r="F279" t="s">
        <v>7</v>
      </c>
      <c r="G279" s="1">
        <v>43698</v>
      </c>
      <c r="H279" s="2">
        <v>134000</v>
      </c>
      <c r="I279" s="2">
        <v>0</v>
      </c>
    </row>
    <row r="280" spans="1:9" x14ac:dyDescent="0.25">
      <c r="A280" t="s">
        <v>12392</v>
      </c>
      <c r="B280" t="s">
        <v>12391</v>
      </c>
      <c r="C280" t="s">
        <v>12393</v>
      </c>
      <c r="D280" t="s">
        <v>12394</v>
      </c>
      <c r="E280" t="s">
        <v>12310</v>
      </c>
      <c r="F280" t="s">
        <v>7</v>
      </c>
      <c r="G280" s="1">
        <v>43798</v>
      </c>
      <c r="H280" s="2">
        <v>1609000</v>
      </c>
      <c r="I280" s="2">
        <v>0</v>
      </c>
    </row>
    <row r="281" spans="1:9" x14ac:dyDescent="0.25">
      <c r="A281" t="s">
        <v>13110</v>
      </c>
      <c r="B281" t="s">
        <v>13107</v>
      </c>
      <c r="C281" t="s">
        <v>13113</v>
      </c>
      <c r="D281" t="s">
        <v>13114</v>
      </c>
      <c r="E281" t="s">
        <v>12310</v>
      </c>
      <c r="F281" t="s">
        <v>7</v>
      </c>
      <c r="G281" s="1">
        <v>43696</v>
      </c>
      <c r="H281" s="2">
        <v>619000</v>
      </c>
      <c r="I281" s="2">
        <v>0</v>
      </c>
    </row>
    <row r="282" spans="1:9" x14ac:dyDescent="0.25">
      <c r="A282" t="s">
        <v>12997</v>
      </c>
      <c r="B282" t="s">
        <v>12994</v>
      </c>
      <c r="C282" t="s">
        <v>13001</v>
      </c>
      <c r="D282" t="s">
        <v>13002</v>
      </c>
      <c r="E282" t="s">
        <v>12310</v>
      </c>
      <c r="F282" t="s">
        <v>7</v>
      </c>
      <c r="G282" s="1">
        <v>43710</v>
      </c>
      <c r="H282" s="2">
        <v>1690000</v>
      </c>
      <c r="I282" s="2">
        <v>0</v>
      </c>
    </row>
    <row r="283" spans="1:9" x14ac:dyDescent="0.25">
      <c r="A283" t="s">
        <v>12770</v>
      </c>
      <c r="B283" t="s">
        <v>12767</v>
      </c>
      <c r="C283" t="s">
        <v>12774</v>
      </c>
      <c r="D283" t="s">
        <v>12775</v>
      </c>
      <c r="E283" t="s">
        <v>12310</v>
      </c>
      <c r="F283" t="s">
        <v>7</v>
      </c>
      <c r="G283" s="1">
        <v>43731</v>
      </c>
      <c r="H283" s="2">
        <v>780000</v>
      </c>
      <c r="I283" s="2">
        <v>0</v>
      </c>
    </row>
    <row r="284" spans="1:9" x14ac:dyDescent="0.25">
      <c r="A284" t="s">
        <v>13039</v>
      </c>
      <c r="B284" t="s">
        <v>13035</v>
      </c>
      <c r="C284" t="s">
        <v>13043</v>
      </c>
      <c r="D284" t="s">
        <v>13044</v>
      </c>
      <c r="E284" t="s">
        <v>12310</v>
      </c>
      <c r="F284" t="s">
        <v>7</v>
      </c>
      <c r="G284" s="1">
        <v>43788</v>
      </c>
      <c r="H284" s="2">
        <v>376990</v>
      </c>
      <c r="I284" s="2">
        <v>0</v>
      </c>
    </row>
    <row r="285" spans="1:9" x14ac:dyDescent="0.25">
      <c r="A285" t="s">
        <v>12644</v>
      </c>
      <c r="B285" t="s">
        <v>12643</v>
      </c>
      <c r="C285" t="s">
        <v>12645</v>
      </c>
      <c r="D285" t="s">
        <v>12646</v>
      </c>
      <c r="E285" t="s">
        <v>12310</v>
      </c>
      <c r="F285" t="s">
        <v>7</v>
      </c>
      <c r="G285" s="1">
        <v>43672</v>
      </c>
      <c r="H285" s="2">
        <v>1340000</v>
      </c>
      <c r="I285" s="2">
        <v>0</v>
      </c>
    </row>
    <row r="286" spans="1:9" x14ac:dyDescent="0.25">
      <c r="A286" t="s">
        <v>12396</v>
      </c>
      <c r="B286" t="s">
        <v>12395</v>
      </c>
      <c r="C286" t="s">
        <v>6840</v>
      </c>
      <c r="D286" t="s">
        <v>6841</v>
      </c>
      <c r="E286" t="s">
        <v>12310</v>
      </c>
      <c r="F286" t="s">
        <v>7</v>
      </c>
      <c r="G286" s="1">
        <v>43740</v>
      </c>
      <c r="H286" s="2">
        <v>995000</v>
      </c>
      <c r="I286" s="2">
        <v>0</v>
      </c>
    </row>
    <row r="287" spans="1:9" x14ac:dyDescent="0.25">
      <c r="A287" t="s">
        <v>12632</v>
      </c>
      <c r="B287" t="s">
        <v>12629</v>
      </c>
      <c r="C287" t="s">
        <v>12635</v>
      </c>
      <c r="D287" t="s">
        <v>12636</v>
      </c>
      <c r="E287" t="s">
        <v>12310</v>
      </c>
      <c r="F287" t="s">
        <v>7</v>
      </c>
      <c r="G287" s="1">
        <v>43789</v>
      </c>
      <c r="H287" s="2">
        <v>1335000</v>
      </c>
      <c r="I287" s="2">
        <v>0</v>
      </c>
    </row>
    <row r="288" spans="1:9" x14ac:dyDescent="0.25">
      <c r="A288" t="s">
        <v>12403</v>
      </c>
      <c r="B288" t="s">
        <v>12397</v>
      </c>
      <c r="C288" t="s">
        <v>12067</v>
      </c>
      <c r="D288" t="s">
        <v>12068</v>
      </c>
      <c r="E288" t="s">
        <v>12310</v>
      </c>
      <c r="F288" t="s">
        <v>7</v>
      </c>
      <c r="G288" s="1">
        <v>43689</v>
      </c>
      <c r="H288" s="2">
        <v>210000</v>
      </c>
      <c r="I288" s="2">
        <v>0</v>
      </c>
    </row>
    <row r="289" spans="1:9" x14ac:dyDescent="0.25">
      <c r="A289" t="s">
        <v>13062</v>
      </c>
      <c r="B289" t="s">
        <v>13061</v>
      </c>
      <c r="C289" t="s">
        <v>13063</v>
      </c>
      <c r="D289" t="s">
        <v>13064</v>
      </c>
      <c r="E289" t="s">
        <v>12310</v>
      </c>
      <c r="F289" t="s">
        <v>7</v>
      </c>
      <c r="G289" s="1">
        <v>43755</v>
      </c>
      <c r="H289" s="2">
        <v>2100000</v>
      </c>
      <c r="I289" s="2">
        <v>0</v>
      </c>
    </row>
    <row r="290" spans="1:9" x14ac:dyDescent="0.25">
      <c r="A290" t="s">
        <v>12887</v>
      </c>
      <c r="B290" t="s">
        <v>12886</v>
      </c>
      <c r="C290" t="s">
        <v>12888</v>
      </c>
      <c r="D290" t="s">
        <v>12889</v>
      </c>
      <c r="E290" t="s">
        <v>12310</v>
      </c>
      <c r="F290" t="s">
        <v>7</v>
      </c>
      <c r="G290" s="1">
        <v>43748</v>
      </c>
      <c r="H290" s="2">
        <v>181000</v>
      </c>
      <c r="I290" s="2">
        <v>0</v>
      </c>
    </row>
    <row r="291" spans="1:9" x14ac:dyDescent="0.25">
      <c r="A291" t="s">
        <v>12660</v>
      </c>
      <c r="B291" t="s">
        <v>12659</v>
      </c>
      <c r="C291" t="s">
        <v>12661</v>
      </c>
      <c r="D291" t="s">
        <v>12662</v>
      </c>
      <c r="E291" t="s">
        <v>12310</v>
      </c>
      <c r="F291" t="s">
        <v>7</v>
      </c>
      <c r="G291" s="1">
        <v>43693</v>
      </c>
      <c r="H291" s="2">
        <v>187000</v>
      </c>
      <c r="I291" s="2">
        <v>0</v>
      </c>
    </row>
    <row r="292" spans="1:9" x14ac:dyDescent="0.25">
      <c r="A292" t="s">
        <v>12543</v>
      </c>
      <c r="B292" t="s">
        <v>12541</v>
      </c>
      <c r="C292" t="s">
        <v>12545</v>
      </c>
      <c r="D292" t="s">
        <v>12546</v>
      </c>
      <c r="E292" t="s">
        <v>12310</v>
      </c>
      <c r="F292" t="s">
        <v>7</v>
      </c>
      <c r="G292" s="1">
        <v>43686</v>
      </c>
      <c r="H292" s="2">
        <v>751000</v>
      </c>
      <c r="I292" s="2">
        <v>0</v>
      </c>
    </row>
    <row r="293" spans="1:9" x14ac:dyDescent="0.25">
      <c r="A293" t="s">
        <v>12404</v>
      </c>
      <c r="B293" t="s">
        <v>12398</v>
      </c>
      <c r="C293" t="s">
        <v>12409</v>
      </c>
      <c r="D293" t="s">
        <v>12410</v>
      </c>
      <c r="E293" t="s">
        <v>12310</v>
      </c>
      <c r="F293" t="s">
        <v>7</v>
      </c>
      <c r="G293" s="1">
        <v>43678</v>
      </c>
      <c r="H293" s="2">
        <v>224000</v>
      </c>
      <c r="I293" s="2">
        <v>0</v>
      </c>
    </row>
    <row r="294" spans="1:9" x14ac:dyDescent="0.25">
      <c r="A294" t="s">
        <v>12619</v>
      </c>
      <c r="B294" t="s">
        <v>12616</v>
      </c>
      <c r="C294" t="s">
        <v>54</v>
      </c>
      <c r="D294" t="s">
        <v>55</v>
      </c>
      <c r="E294" t="s">
        <v>12310</v>
      </c>
      <c r="F294" t="s">
        <v>7</v>
      </c>
      <c r="G294" s="1">
        <v>43706</v>
      </c>
      <c r="H294" s="2">
        <v>542000</v>
      </c>
      <c r="I294" s="2">
        <v>0</v>
      </c>
    </row>
    <row r="295" spans="1:9" x14ac:dyDescent="0.25">
      <c r="A295" t="s">
        <v>12406</v>
      </c>
      <c r="B295" t="s">
        <v>12400</v>
      </c>
      <c r="C295" t="s">
        <v>12413</v>
      </c>
      <c r="D295" t="s">
        <v>12414</v>
      </c>
      <c r="E295" t="s">
        <v>12310</v>
      </c>
      <c r="F295" t="s">
        <v>7</v>
      </c>
      <c r="G295" s="1">
        <v>43794</v>
      </c>
      <c r="H295" s="2">
        <v>410000</v>
      </c>
      <c r="I295" s="2">
        <v>0</v>
      </c>
    </row>
    <row r="296" spans="1:9" x14ac:dyDescent="0.25">
      <c r="A296" t="s">
        <v>12405</v>
      </c>
      <c r="B296" t="s">
        <v>12399</v>
      </c>
      <c r="C296" t="s">
        <v>12411</v>
      </c>
      <c r="D296" t="s">
        <v>12412</v>
      </c>
      <c r="E296" t="s">
        <v>12310</v>
      </c>
      <c r="F296" t="s">
        <v>7</v>
      </c>
      <c r="G296" s="1">
        <v>43697</v>
      </c>
      <c r="H296" s="2">
        <v>227000</v>
      </c>
      <c r="I296" s="2">
        <v>0</v>
      </c>
    </row>
    <row r="297" spans="1:9" x14ac:dyDescent="0.25">
      <c r="A297" t="s">
        <v>12854</v>
      </c>
      <c r="B297" t="s">
        <v>12846</v>
      </c>
      <c r="C297" t="s">
        <v>12864</v>
      </c>
      <c r="D297" t="s">
        <v>12865</v>
      </c>
      <c r="E297" t="s">
        <v>12310</v>
      </c>
      <c r="F297" t="s">
        <v>7</v>
      </c>
      <c r="G297" s="1">
        <v>43726</v>
      </c>
      <c r="H297" s="2">
        <v>928800</v>
      </c>
      <c r="I297" s="2">
        <v>0</v>
      </c>
    </row>
    <row r="298" spans="1:9" x14ac:dyDescent="0.25">
      <c r="A298" t="s">
        <v>12407</v>
      </c>
      <c r="B298" t="s">
        <v>12401</v>
      </c>
      <c r="C298" t="s">
        <v>10646</v>
      </c>
      <c r="D298" t="s">
        <v>10647</v>
      </c>
      <c r="E298" t="s">
        <v>12310</v>
      </c>
      <c r="F298" t="s">
        <v>7</v>
      </c>
      <c r="G298" s="1">
        <v>43724</v>
      </c>
      <c r="H298" s="2">
        <v>540000</v>
      </c>
      <c r="I298" s="2">
        <v>0</v>
      </c>
    </row>
    <row r="299" spans="1:9" x14ac:dyDescent="0.25">
      <c r="A299" t="s">
        <v>12822</v>
      </c>
      <c r="B299" t="s">
        <v>12819</v>
      </c>
      <c r="C299" t="s">
        <v>12826</v>
      </c>
      <c r="D299" t="s">
        <v>12827</v>
      </c>
      <c r="E299" t="s">
        <v>12310</v>
      </c>
      <c r="F299" t="s">
        <v>7</v>
      </c>
      <c r="G299" s="1">
        <v>43768</v>
      </c>
      <c r="H299" s="2">
        <v>2119046</v>
      </c>
      <c r="I299" s="2">
        <v>0</v>
      </c>
    </row>
    <row r="300" spans="1:9" x14ac:dyDescent="0.25">
      <c r="A300" t="s">
        <v>12408</v>
      </c>
      <c r="B300" t="s">
        <v>12402</v>
      </c>
      <c r="C300" t="s">
        <v>12415</v>
      </c>
      <c r="D300" t="s">
        <v>12416</v>
      </c>
      <c r="E300" t="s">
        <v>12310</v>
      </c>
      <c r="F300" t="s">
        <v>7</v>
      </c>
      <c r="G300" s="1">
        <v>43699</v>
      </c>
      <c r="H300" s="2">
        <v>512033</v>
      </c>
      <c r="I300" s="2">
        <v>0</v>
      </c>
    </row>
    <row r="301" spans="1:9" x14ac:dyDescent="0.25">
      <c r="A301" t="s">
        <v>12421</v>
      </c>
      <c r="B301" t="s">
        <v>12417</v>
      </c>
      <c r="C301" t="s">
        <v>11953</v>
      </c>
      <c r="D301" t="s">
        <v>11954</v>
      </c>
      <c r="E301" t="s">
        <v>12310</v>
      </c>
      <c r="F301" t="s">
        <v>7</v>
      </c>
      <c r="G301" s="1">
        <v>43682</v>
      </c>
      <c r="H301" s="2">
        <v>1000000</v>
      </c>
      <c r="I301" s="2">
        <v>0</v>
      </c>
    </row>
    <row r="302" spans="1:9" x14ac:dyDescent="0.25">
      <c r="A302" t="s">
        <v>13130</v>
      </c>
      <c r="B302" t="s">
        <v>13123</v>
      </c>
      <c r="C302" t="s">
        <v>13136</v>
      </c>
      <c r="D302" t="s">
        <v>13137</v>
      </c>
      <c r="E302" t="s">
        <v>12310</v>
      </c>
      <c r="F302" t="s">
        <v>7</v>
      </c>
      <c r="G302" s="1">
        <v>43713</v>
      </c>
      <c r="H302" s="2">
        <v>585000</v>
      </c>
      <c r="I302" s="2">
        <v>0</v>
      </c>
    </row>
    <row r="303" spans="1:9" x14ac:dyDescent="0.25">
      <c r="A303" t="s">
        <v>12422</v>
      </c>
      <c r="B303" t="s">
        <v>12418</v>
      </c>
      <c r="C303" t="s">
        <v>12425</v>
      </c>
      <c r="D303" t="s">
        <v>12426</v>
      </c>
      <c r="E303" t="s">
        <v>12310</v>
      </c>
      <c r="F303" t="s">
        <v>7</v>
      </c>
      <c r="G303" s="1">
        <v>43777</v>
      </c>
      <c r="H303" s="2">
        <v>930020</v>
      </c>
      <c r="I303" s="2">
        <v>0</v>
      </c>
    </row>
    <row r="304" spans="1:9" x14ac:dyDescent="0.25">
      <c r="A304" t="s">
        <v>13020</v>
      </c>
      <c r="B304" t="s">
        <v>13019</v>
      </c>
      <c r="C304" t="s">
        <v>13021</v>
      </c>
      <c r="D304" t="s">
        <v>13022</v>
      </c>
      <c r="E304" t="s">
        <v>12310</v>
      </c>
      <c r="F304" t="s">
        <v>7</v>
      </c>
      <c r="G304" s="1">
        <v>43791</v>
      </c>
      <c r="H304" s="2">
        <v>1382238</v>
      </c>
      <c r="I304" s="2">
        <v>0</v>
      </c>
    </row>
    <row r="305" spans="1:9" x14ac:dyDescent="0.25">
      <c r="A305" t="s">
        <v>12855</v>
      </c>
      <c r="B305" t="s">
        <v>12847</v>
      </c>
      <c r="C305" t="s">
        <v>12521</v>
      </c>
      <c r="D305" t="s">
        <v>12522</v>
      </c>
      <c r="E305" t="s">
        <v>12310</v>
      </c>
      <c r="F305" t="s">
        <v>7</v>
      </c>
      <c r="G305" s="1">
        <v>43739</v>
      </c>
      <c r="H305" s="2">
        <v>909107</v>
      </c>
      <c r="I305" s="2">
        <v>0</v>
      </c>
    </row>
    <row r="306" spans="1:9" x14ac:dyDescent="0.25">
      <c r="A306" t="s">
        <v>12423</v>
      </c>
      <c r="B306" t="s">
        <v>12419</v>
      </c>
      <c r="C306" t="s">
        <v>8896</v>
      </c>
      <c r="D306" t="s">
        <v>8897</v>
      </c>
      <c r="E306" t="s">
        <v>12310</v>
      </c>
      <c r="F306" t="s">
        <v>7</v>
      </c>
      <c r="G306" s="1">
        <v>43801</v>
      </c>
      <c r="H306" s="2">
        <v>470000</v>
      </c>
      <c r="I306" s="2">
        <v>0</v>
      </c>
    </row>
    <row r="307" spans="1:9" x14ac:dyDescent="0.25">
      <c r="A307" t="s">
        <v>12590</v>
      </c>
      <c r="B307" t="s">
        <v>12587</v>
      </c>
      <c r="C307" t="s">
        <v>6376</v>
      </c>
      <c r="D307" t="s">
        <v>6377</v>
      </c>
      <c r="E307" t="s">
        <v>12310</v>
      </c>
      <c r="F307" t="s">
        <v>7</v>
      </c>
      <c r="G307" s="1">
        <v>43733</v>
      </c>
      <c r="H307" s="2">
        <v>1689200</v>
      </c>
      <c r="I307" s="2">
        <v>0</v>
      </c>
    </row>
    <row r="308" spans="1:9" x14ac:dyDescent="0.25">
      <c r="A308" t="s">
        <v>12424</v>
      </c>
      <c r="B308" t="s">
        <v>12420</v>
      </c>
      <c r="C308" t="s">
        <v>12427</v>
      </c>
      <c r="D308" t="s">
        <v>12428</v>
      </c>
      <c r="E308" t="s">
        <v>12310</v>
      </c>
      <c r="F308" t="s">
        <v>7</v>
      </c>
      <c r="G308" s="1">
        <v>43776</v>
      </c>
      <c r="H308" s="2">
        <v>2000000</v>
      </c>
      <c r="I308" s="2">
        <v>0</v>
      </c>
    </row>
    <row r="309" spans="1:9" x14ac:dyDescent="0.25">
      <c r="A309" t="s">
        <v>12741</v>
      </c>
      <c r="B309" t="s">
        <v>12740</v>
      </c>
      <c r="C309" t="s">
        <v>11808</v>
      </c>
      <c r="D309" t="s">
        <v>11809</v>
      </c>
      <c r="E309" t="s">
        <v>12310</v>
      </c>
      <c r="F309" t="s">
        <v>7</v>
      </c>
      <c r="G309" s="1">
        <v>43783</v>
      </c>
      <c r="H309" s="2">
        <v>1650000</v>
      </c>
      <c r="I309" s="2">
        <v>0</v>
      </c>
    </row>
    <row r="310" spans="1:9" x14ac:dyDescent="0.25">
      <c r="A310" t="s">
        <v>12957</v>
      </c>
      <c r="B310" t="s">
        <v>12956</v>
      </c>
      <c r="C310" t="s">
        <v>12958</v>
      </c>
      <c r="D310" t="s">
        <v>12959</v>
      </c>
      <c r="E310" t="s">
        <v>12310</v>
      </c>
      <c r="F310" t="s">
        <v>7</v>
      </c>
      <c r="G310" s="1">
        <v>43704</v>
      </c>
      <c r="H310" s="2">
        <v>510500</v>
      </c>
      <c r="I310" s="2">
        <v>0</v>
      </c>
    </row>
    <row r="311" spans="1:9" x14ac:dyDescent="0.25">
      <c r="A311" t="s">
        <v>12711</v>
      </c>
      <c r="B311" t="s">
        <v>12710</v>
      </c>
      <c r="C311" t="s">
        <v>10618</v>
      </c>
      <c r="D311" t="s">
        <v>10619</v>
      </c>
      <c r="E311" t="s">
        <v>12310</v>
      </c>
      <c r="F311" t="s">
        <v>7</v>
      </c>
      <c r="G311" s="1">
        <v>43672</v>
      </c>
      <c r="H311" s="2">
        <v>2000000</v>
      </c>
      <c r="I311" s="2">
        <v>0</v>
      </c>
    </row>
    <row r="312" spans="1:9" x14ac:dyDescent="0.25">
      <c r="A312" t="s">
        <v>12664</v>
      </c>
      <c r="B312" t="s">
        <v>12663</v>
      </c>
      <c r="C312" t="s">
        <v>12665</v>
      </c>
      <c r="D312" t="s">
        <v>12666</v>
      </c>
      <c r="E312" t="s">
        <v>12310</v>
      </c>
      <c r="F312" t="s">
        <v>7</v>
      </c>
      <c r="G312" s="1">
        <v>43742</v>
      </c>
      <c r="H312" s="2">
        <v>1250000</v>
      </c>
      <c r="I312" s="2">
        <v>0</v>
      </c>
    </row>
    <row r="313" spans="1:9" x14ac:dyDescent="0.25">
      <c r="A313" t="s">
        <v>12718</v>
      </c>
      <c r="B313" t="s">
        <v>12716</v>
      </c>
      <c r="C313" t="s">
        <v>12720</v>
      </c>
      <c r="D313" t="s">
        <v>12721</v>
      </c>
      <c r="E313" t="s">
        <v>12310</v>
      </c>
      <c r="F313" t="s">
        <v>7</v>
      </c>
      <c r="G313" s="1">
        <v>43803</v>
      </c>
      <c r="H313" s="2">
        <v>896500</v>
      </c>
      <c r="I313" s="2">
        <v>0</v>
      </c>
    </row>
    <row r="314" spans="1:9" x14ac:dyDescent="0.25">
      <c r="A314" t="s">
        <v>12599</v>
      </c>
      <c r="B314" t="s">
        <v>12597</v>
      </c>
      <c r="C314" t="s">
        <v>12601</v>
      </c>
      <c r="D314" t="s">
        <v>12602</v>
      </c>
      <c r="E314" t="s">
        <v>12310</v>
      </c>
      <c r="F314" t="s">
        <v>7</v>
      </c>
      <c r="G314" s="1">
        <v>43794</v>
      </c>
      <c r="H314" s="2">
        <v>1523150</v>
      </c>
      <c r="I314" s="2">
        <v>0</v>
      </c>
    </row>
    <row r="315" spans="1:9" x14ac:dyDescent="0.25">
      <c r="A315" t="s">
        <v>12719</v>
      </c>
      <c r="B315" t="s">
        <v>12717</v>
      </c>
      <c r="C315" t="s">
        <v>12722</v>
      </c>
      <c r="D315" t="s">
        <v>12723</v>
      </c>
      <c r="E315" t="s">
        <v>12310</v>
      </c>
      <c r="F315" t="s">
        <v>7</v>
      </c>
      <c r="G315" s="1">
        <v>43697</v>
      </c>
      <c r="H315" s="2">
        <v>1275000</v>
      </c>
      <c r="I315" s="2">
        <v>0</v>
      </c>
    </row>
    <row r="316" spans="1:9" x14ac:dyDescent="0.25">
      <c r="A316" t="s">
        <v>12961</v>
      </c>
      <c r="B316" t="s">
        <v>12960</v>
      </c>
      <c r="C316" t="s">
        <v>11247</v>
      </c>
      <c r="D316" t="s">
        <v>11248</v>
      </c>
      <c r="E316" t="s">
        <v>12310</v>
      </c>
      <c r="F316" t="s">
        <v>7</v>
      </c>
      <c r="G316" s="1">
        <v>43763</v>
      </c>
      <c r="H316" s="2">
        <v>479300</v>
      </c>
      <c r="I316" s="2">
        <v>0</v>
      </c>
    </row>
    <row r="317" spans="1:9" x14ac:dyDescent="0.25">
      <c r="A317" t="s">
        <v>12848</v>
      </c>
      <c r="B317" t="s">
        <v>12840</v>
      </c>
      <c r="C317" t="s">
        <v>12856</v>
      </c>
      <c r="D317" t="s">
        <v>12857</v>
      </c>
      <c r="E317" t="s">
        <v>12310</v>
      </c>
      <c r="F317" t="s">
        <v>7</v>
      </c>
      <c r="G317" s="1">
        <v>43689</v>
      </c>
      <c r="H317" s="2">
        <v>1297000</v>
      </c>
      <c r="I317" s="2">
        <v>0</v>
      </c>
    </row>
    <row r="318" spans="1:9" x14ac:dyDescent="0.25">
      <c r="A318" t="s">
        <v>12909</v>
      </c>
      <c r="B318" t="s">
        <v>12908</v>
      </c>
      <c r="C318" t="s">
        <v>5688</v>
      </c>
      <c r="D318" t="s">
        <v>5689</v>
      </c>
      <c r="E318" t="s">
        <v>12310</v>
      </c>
      <c r="F318" t="s">
        <v>7</v>
      </c>
      <c r="G318" s="1">
        <v>43746</v>
      </c>
      <c r="H318" s="2">
        <v>1416298</v>
      </c>
      <c r="I318" s="2">
        <v>0</v>
      </c>
    </row>
    <row r="319" spans="1:9" x14ac:dyDescent="0.25">
      <c r="A319" t="s">
        <v>12592</v>
      </c>
      <c r="B319" t="s">
        <v>12589</v>
      </c>
      <c r="C319" t="s">
        <v>11993</v>
      </c>
      <c r="D319" t="s">
        <v>11994</v>
      </c>
      <c r="E319" t="s">
        <v>12310</v>
      </c>
      <c r="F319" t="s">
        <v>7</v>
      </c>
      <c r="G319" s="1">
        <v>43698</v>
      </c>
      <c r="H319" s="2">
        <v>280000</v>
      </c>
      <c r="I319" s="2">
        <v>0</v>
      </c>
    </row>
    <row r="320" spans="1:9" x14ac:dyDescent="0.25">
      <c r="A320" t="s">
        <v>12783</v>
      </c>
      <c r="B320" t="s">
        <v>12779</v>
      </c>
      <c r="C320" t="s">
        <v>2934</v>
      </c>
      <c r="D320" t="s">
        <v>2935</v>
      </c>
      <c r="E320" t="s">
        <v>12310</v>
      </c>
      <c r="F320" t="s">
        <v>7</v>
      </c>
      <c r="G320" s="1">
        <v>43710</v>
      </c>
      <c r="H320" s="2">
        <v>228000</v>
      </c>
      <c r="I320" s="2">
        <v>0</v>
      </c>
    </row>
    <row r="321" spans="1:9" x14ac:dyDescent="0.25">
      <c r="A321" t="s">
        <v>12430</v>
      </c>
      <c r="B321" t="s">
        <v>12429</v>
      </c>
      <c r="C321" t="s">
        <v>12431</v>
      </c>
      <c r="D321" t="s">
        <v>12432</v>
      </c>
      <c r="E321" t="s">
        <v>12310</v>
      </c>
      <c r="F321" t="s">
        <v>7</v>
      </c>
      <c r="G321" s="1">
        <v>43805</v>
      </c>
      <c r="H321" s="2">
        <v>498500</v>
      </c>
      <c r="I321" s="2">
        <v>0</v>
      </c>
    </row>
    <row r="322" spans="1:9" x14ac:dyDescent="0.25">
      <c r="A322" t="s">
        <v>12996</v>
      </c>
      <c r="B322" t="s">
        <v>12993</v>
      </c>
      <c r="C322" t="s">
        <v>12999</v>
      </c>
      <c r="D322" t="s">
        <v>13000</v>
      </c>
      <c r="E322" t="s">
        <v>12310</v>
      </c>
      <c r="F322" t="s">
        <v>7</v>
      </c>
      <c r="G322" s="1">
        <v>43685</v>
      </c>
      <c r="H322" s="2">
        <v>1333963</v>
      </c>
      <c r="I322" s="2">
        <v>0</v>
      </c>
    </row>
    <row r="323" spans="1:9" x14ac:dyDescent="0.25">
      <c r="A323" t="s">
        <v>12971</v>
      </c>
      <c r="B323" t="s">
        <v>12970</v>
      </c>
      <c r="C323" t="s">
        <v>8588</v>
      </c>
      <c r="D323" t="s">
        <v>8589</v>
      </c>
      <c r="E323" t="s">
        <v>12310</v>
      </c>
      <c r="F323" t="s">
        <v>7</v>
      </c>
      <c r="G323" s="1">
        <v>43746</v>
      </c>
      <c r="H323" s="2">
        <v>780000</v>
      </c>
      <c r="I323" s="2">
        <v>0</v>
      </c>
    </row>
    <row r="324" spans="1:9" x14ac:dyDescent="0.25">
      <c r="A324" t="s">
        <v>12682</v>
      </c>
      <c r="B324" t="s">
        <v>12681</v>
      </c>
      <c r="C324" t="s">
        <v>5272</v>
      </c>
      <c r="D324" t="s">
        <v>5273</v>
      </c>
      <c r="E324" t="s">
        <v>12310</v>
      </c>
      <c r="F324" t="s">
        <v>7</v>
      </c>
      <c r="G324" s="1">
        <v>43761</v>
      </c>
      <c r="H324" s="2">
        <v>1000000</v>
      </c>
      <c r="I324" s="2">
        <v>0</v>
      </c>
    </row>
    <row r="325" spans="1:9" x14ac:dyDescent="0.25">
      <c r="A325" t="s">
        <v>12435</v>
      </c>
      <c r="B325" t="s">
        <v>12433</v>
      </c>
      <c r="C325" t="s">
        <v>8102</v>
      </c>
      <c r="D325" t="s">
        <v>8103</v>
      </c>
      <c r="E325" t="s">
        <v>12310</v>
      </c>
      <c r="F325" t="s">
        <v>7</v>
      </c>
      <c r="G325" s="1">
        <v>43802</v>
      </c>
      <c r="H325" s="2">
        <v>1200000</v>
      </c>
      <c r="I325" s="2">
        <v>0</v>
      </c>
    </row>
    <row r="326" spans="1:9" x14ac:dyDescent="0.25">
      <c r="A326" t="s">
        <v>13088</v>
      </c>
      <c r="B326" t="s">
        <v>13086</v>
      </c>
      <c r="C326" t="s">
        <v>13091</v>
      </c>
      <c r="D326" t="s">
        <v>13092</v>
      </c>
      <c r="E326" t="s">
        <v>12310</v>
      </c>
      <c r="F326" t="s">
        <v>7</v>
      </c>
      <c r="G326" s="1">
        <v>43748</v>
      </c>
      <c r="H326" s="2">
        <v>930000</v>
      </c>
      <c r="I326" s="2">
        <v>0</v>
      </c>
    </row>
    <row r="327" spans="1:9" x14ac:dyDescent="0.25">
      <c r="A327" t="s">
        <v>13024</v>
      </c>
      <c r="B327" t="s">
        <v>13023</v>
      </c>
      <c r="C327" t="s">
        <v>13025</v>
      </c>
      <c r="D327" t="s">
        <v>13026</v>
      </c>
      <c r="E327" t="s">
        <v>12310</v>
      </c>
      <c r="F327" t="s">
        <v>7</v>
      </c>
      <c r="G327" s="1">
        <v>43789</v>
      </c>
      <c r="H327" s="2">
        <v>231000</v>
      </c>
      <c r="I327" s="2">
        <v>0</v>
      </c>
    </row>
    <row r="328" spans="1:9" x14ac:dyDescent="0.25">
      <c r="A328" t="s">
        <v>12534</v>
      </c>
      <c r="B328" t="s">
        <v>12533</v>
      </c>
      <c r="C328" t="s">
        <v>12331</v>
      </c>
      <c r="D328" t="s">
        <v>12332</v>
      </c>
      <c r="E328" t="s">
        <v>12310</v>
      </c>
      <c r="F328" t="s">
        <v>7</v>
      </c>
      <c r="G328" s="1">
        <v>43696</v>
      </c>
      <c r="H328" s="2">
        <v>1338000</v>
      </c>
      <c r="I328" s="2">
        <v>0</v>
      </c>
    </row>
    <row r="329" spans="1:9" x14ac:dyDescent="0.25">
      <c r="A329" t="s">
        <v>12884</v>
      </c>
      <c r="B329" t="s">
        <v>12882</v>
      </c>
      <c r="C329" t="s">
        <v>5816</v>
      </c>
      <c r="D329" t="s">
        <v>5817</v>
      </c>
      <c r="E329" t="s">
        <v>12310</v>
      </c>
      <c r="F329" t="s">
        <v>7</v>
      </c>
      <c r="G329" s="1">
        <v>43711</v>
      </c>
      <c r="H329" s="2">
        <v>1111600</v>
      </c>
      <c r="I329" s="2">
        <v>0</v>
      </c>
    </row>
    <row r="330" spans="1:9" x14ac:dyDescent="0.25">
      <c r="A330" t="s">
        <v>12690</v>
      </c>
      <c r="B330" t="s">
        <v>12687</v>
      </c>
      <c r="C330" t="s">
        <v>12693</v>
      </c>
      <c r="D330" t="s">
        <v>12694</v>
      </c>
      <c r="E330" t="s">
        <v>12310</v>
      </c>
      <c r="F330" t="s">
        <v>7</v>
      </c>
      <c r="G330" s="1">
        <v>43682</v>
      </c>
      <c r="H330" s="2">
        <v>700000</v>
      </c>
      <c r="I330" s="2">
        <v>0</v>
      </c>
    </row>
    <row r="331" spans="1:9" x14ac:dyDescent="0.25">
      <c r="A331" t="s">
        <v>12436</v>
      </c>
      <c r="B331" t="s">
        <v>12434</v>
      </c>
      <c r="C331" t="s">
        <v>12437</v>
      </c>
      <c r="D331" t="s">
        <v>12438</v>
      </c>
      <c r="E331" t="s">
        <v>12310</v>
      </c>
      <c r="F331" t="s">
        <v>7</v>
      </c>
      <c r="G331" s="1">
        <v>43672</v>
      </c>
      <c r="H331" s="2">
        <v>1229000</v>
      </c>
      <c r="I331" s="2">
        <v>0</v>
      </c>
    </row>
    <row r="332" spans="1:9" x14ac:dyDescent="0.25">
      <c r="A332" t="s">
        <v>12782</v>
      </c>
      <c r="B332" t="s">
        <v>12778</v>
      </c>
      <c r="C332" t="s">
        <v>12786</v>
      </c>
      <c r="D332" t="s">
        <v>12787</v>
      </c>
      <c r="E332" t="s">
        <v>12310</v>
      </c>
      <c r="F332" t="s">
        <v>7</v>
      </c>
      <c r="G332" s="1">
        <v>43745</v>
      </c>
      <c r="H332" s="2">
        <v>1500000</v>
      </c>
      <c r="I332" s="2">
        <v>0</v>
      </c>
    </row>
    <row r="333" spans="1:9" x14ac:dyDescent="0.25">
      <c r="A333" t="s">
        <v>12784</v>
      </c>
      <c r="B333" t="s">
        <v>12780</v>
      </c>
      <c r="C333" t="s">
        <v>12788</v>
      </c>
      <c r="D333" t="s">
        <v>12789</v>
      </c>
      <c r="E333" t="s">
        <v>12310</v>
      </c>
      <c r="F333" t="s">
        <v>7</v>
      </c>
      <c r="G333" s="1">
        <v>43753</v>
      </c>
      <c r="H333" s="2">
        <v>265000</v>
      </c>
      <c r="I333" s="2">
        <v>0</v>
      </c>
    </row>
    <row r="334" spans="1:9" x14ac:dyDescent="0.25">
      <c r="A334" t="s">
        <v>12537</v>
      </c>
      <c r="B334" t="s">
        <v>12535</v>
      </c>
      <c r="C334" t="s">
        <v>10722</v>
      </c>
      <c r="D334" t="s">
        <v>10723</v>
      </c>
      <c r="E334" t="s">
        <v>12310</v>
      </c>
      <c r="F334" t="s">
        <v>7</v>
      </c>
      <c r="G334" s="1">
        <v>43754</v>
      </c>
      <c r="H334" s="2">
        <v>200000</v>
      </c>
      <c r="I334" s="2">
        <v>0</v>
      </c>
    </row>
    <row r="335" spans="1:9" x14ac:dyDescent="0.25">
      <c r="A335" t="s">
        <v>12967</v>
      </c>
      <c r="B335" t="s">
        <v>12966</v>
      </c>
      <c r="C335" t="s">
        <v>12968</v>
      </c>
      <c r="D335" t="s">
        <v>12969</v>
      </c>
      <c r="E335" t="s">
        <v>12310</v>
      </c>
      <c r="F335" t="s">
        <v>7</v>
      </c>
      <c r="G335" s="1">
        <v>43682</v>
      </c>
      <c r="H335" s="2">
        <v>1300000</v>
      </c>
      <c r="I335" s="2">
        <v>0</v>
      </c>
    </row>
    <row r="336" spans="1:9" x14ac:dyDescent="0.25">
      <c r="A336" t="s">
        <v>13224</v>
      </c>
      <c r="B336" t="s">
        <v>13220</v>
      </c>
      <c r="C336" t="s">
        <v>1023</v>
      </c>
      <c r="D336" t="s">
        <v>1024</v>
      </c>
      <c r="E336" t="s">
        <v>13126</v>
      </c>
      <c r="F336" t="s">
        <v>7</v>
      </c>
      <c r="G336" s="1">
        <v>43804</v>
      </c>
      <c r="I336" s="2">
        <v>352122</v>
      </c>
    </row>
    <row r="337" spans="1:9" x14ac:dyDescent="0.25">
      <c r="A337" t="s">
        <v>13507</v>
      </c>
      <c r="B337" t="s">
        <v>13506</v>
      </c>
      <c r="C337" t="s">
        <v>12968</v>
      </c>
      <c r="D337" t="s">
        <v>12969</v>
      </c>
      <c r="E337" t="s">
        <v>13126</v>
      </c>
      <c r="F337" t="s">
        <v>718</v>
      </c>
      <c r="G337" s="1">
        <v>43682</v>
      </c>
      <c r="I337" s="2">
        <v>390000</v>
      </c>
    </row>
    <row r="338" spans="1:9" x14ac:dyDescent="0.25">
      <c r="A338" t="s">
        <v>13376</v>
      </c>
      <c r="B338" t="s">
        <v>13370</v>
      </c>
      <c r="C338" t="s">
        <v>13117</v>
      </c>
      <c r="D338" t="s">
        <v>13118</v>
      </c>
      <c r="E338" t="s">
        <v>13126</v>
      </c>
      <c r="F338" t="s">
        <v>718</v>
      </c>
      <c r="G338" s="1">
        <v>43678</v>
      </c>
      <c r="I338" s="2">
        <v>119700</v>
      </c>
    </row>
    <row r="339" spans="1:9" x14ac:dyDescent="0.25">
      <c r="A339" t="s">
        <v>13133</v>
      </c>
      <c r="B339" t="s">
        <v>13127</v>
      </c>
      <c r="C339" t="s">
        <v>13113</v>
      </c>
      <c r="D339" t="s">
        <v>13114</v>
      </c>
      <c r="E339" t="s">
        <v>13126</v>
      </c>
      <c r="F339" t="s">
        <v>718</v>
      </c>
      <c r="G339" s="1">
        <v>43696</v>
      </c>
      <c r="I339" s="2">
        <v>185700</v>
      </c>
    </row>
    <row r="340" spans="1:9" x14ac:dyDescent="0.25">
      <c r="A340" t="s">
        <v>13134</v>
      </c>
      <c r="B340" t="s">
        <v>13128</v>
      </c>
      <c r="C340" t="s">
        <v>4794</v>
      </c>
      <c r="D340" t="s">
        <v>4795</v>
      </c>
      <c r="E340" t="s">
        <v>13126</v>
      </c>
      <c r="F340" t="s">
        <v>718</v>
      </c>
      <c r="G340" s="1">
        <v>43683</v>
      </c>
      <c r="I340" s="2">
        <v>279000</v>
      </c>
    </row>
    <row r="341" spans="1:9" x14ac:dyDescent="0.25">
      <c r="A341" t="s">
        <v>13475</v>
      </c>
      <c r="B341" t="s">
        <v>13474</v>
      </c>
      <c r="C341" t="s">
        <v>12826</v>
      </c>
      <c r="D341" t="s">
        <v>12827</v>
      </c>
      <c r="E341" t="s">
        <v>13126</v>
      </c>
      <c r="F341" t="s">
        <v>7</v>
      </c>
      <c r="G341" s="1">
        <v>43768</v>
      </c>
      <c r="I341" s="2">
        <v>400000</v>
      </c>
    </row>
    <row r="342" spans="1:9" x14ac:dyDescent="0.25">
      <c r="A342" t="s">
        <v>13197</v>
      </c>
      <c r="B342" t="s">
        <v>13195</v>
      </c>
      <c r="C342" t="s">
        <v>12651</v>
      </c>
      <c r="D342" t="s">
        <v>12652</v>
      </c>
      <c r="E342" t="s">
        <v>13126</v>
      </c>
      <c r="F342" t="s">
        <v>718</v>
      </c>
      <c r="G342" s="1">
        <v>43741</v>
      </c>
      <c r="I342" s="2">
        <v>400000</v>
      </c>
    </row>
    <row r="343" spans="1:9" x14ac:dyDescent="0.25">
      <c r="A343" t="s">
        <v>13482</v>
      </c>
      <c r="B343" t="s">
        <v>13480</v>
      </c>
      <c r="C343" t="s">
        <v>6680</v>
      </c>
      <c r="D343" t="s">
        <v>6681</v>
      </c>
      <c r="E343" t="s">
        <v>13126</v>
      </c>
      <c r="F343" t="s">
        <v>718</v>
      </c>
      <c r="G343" s="1">
        <v>43696</v>
      </c>
      <c r="I343" s="2">
        <v>250800</v>
      </c>
    </row>
    <row r="344" spans="1:9" x14ac:dyDescent="0.25">
      <c r="A344" t="s">
        <v>13406</v>
      </c>
      <c r="B344" t="s">
        <v>13404</v>
      </c>
      <c r="C344" t="s">
        <v>12637</v>
      </c>
      <c r="D344" t="s">
        <v>12638</v>
      </c>
      <c r="E344" t="s">
        <v>13126</v>
      </c>
      <c r="F344" t="s">
        <v>7</v>
      </c>
      <c r="G344" s="1">
        <v>43713</v>
      </c>
      <c r="I344" s="2">
        <v>396000</v>
      </c>
    </row>
    <row r="345" spans="1:9" x14ac:dyDescent="0.25">
      <c r="A345" t="s">
        <v>13278</v>
      </c>
      <c r="B345" t="s">
        <v>13270</v>
      </c>
      <c r="C345" t="s">
        <v>12477</v>
      </c>
      <c r="D345" t="s">
        <v>12478</v>
      </c>
      <c r="E345" t="s">
        <v>13126</v>
      </c>
      <c r="F345" t="s">
        <v>718</v>
      </c>
      <c r="G345" s="1">
        <v>43732</v>
      </c>
      <c r="I345" s="2">
        <v>399999</v>
      </c>
    </row>
    <row r="346" spans="1:9" x14ac:dyDescent="0.25">
      <c r="A346" t="s">
        <v>13611</v>
      </c>
      <c r="B346" t="s">
        <v>13608</v>
      </c>
      <c r="C346" t="s">
        <v>13111</v>
      </c>
      <c r="D346" t="s">
        <v>13112</v>
      </c>
      <c r="E346" t="s">
        <v>13126</v>
      </c>
      <c r="F346" t="s">
        <v>718</v>
      </c>
      <c r="G346" s="1">
        <v>43683</v>
      </c>
      <c r="I346" s="2">
        <v>400000</v>
      </c>
    </row>
    <row r="347" spans="1:9" x14ac:dyDescent="0.25">
      <c r="A347" t="s">
        <v>13225</v>
      </c>
      <c r="B347" t="s">
        <v>13221</v>
      </c>
      <c r="C347" t="s">
        <v>12946</v>
      </c>
      <c r="D347" t="s">
        <v>12947</v>
      </c>
      <c r="E347" t="s">
        <v>13126</v>
      </c>
      <c r="F347" t="s">
        <v>718</v>
      </c>
      <c r="G347" s="1">
        <v>43678</v>
      </c>
      <c r="I347" s="2">
        <v>228000</v>
      </c>
    </row>
    <row r="348" spans="1:9" x14ac:dyDescent="0.25">
      <c r="A348" t="s">
        <v>13226</v>
      </c>
      <c r="B348" t="s">
        <v>13222</v>
      </c>
      <c r="C348" t="s">
        <v>12816</v>
      </c>
      <c r="D348" t="s">
        <v>12817</v>
      </c>
      <c r="E348" t="s">
        <v>13126</v>
      </c>
      <c r="F348" t="s">
        <v>718</v>
      </c>
      <c r="G348" s="1">
        <v>43759</v>
      </c>
      <c r="I348" s="2">
        <v>400000</v>
      </c>
    </row>
    <row r="349" spans="1:9" x14ac:dyDescent="0.25">
      <c r="A349" t="s">
        <v>13227</v>
      </c>
      <c r="B349" t="s">
        <v>13223</v>
      </c>
      <c r="C349" t="s">
        <v>12824</v>
      </c>
      <c r="D349" t="s">
        <v>12825</v>
      </c>
      <c r="E349" t="s">
        <v>13126</v>
      </c>
      <c r="F349" t="s">
        <v>7</v>
      </c>
      <c r="G349" s="1">
        <v>43804</v>
      </c>
      <c r="I349" s="2">
        <v>400000</v>
      </c>
    </row>
    <row r="350" spans="1:9" x14ac:dyDescent="0.25">
      <c r="A350" t="s">
        <v>13349</v>
      </c>
      <c r="B350" t="s">
        <v>13347</v>
      </c>
      <c r="C350" t="s">
        <v>12479</v>
      </c>
      <c r="D350" t="s">
        <v>12480</v>
      </c>
      <c r="E350" t="s">
        <v>13126</v>
      </c>
      <c r="F350" t="s">
        <v>718</v>
      </c>
      <c r="G350" s="1">
        <v>43717</v>
      </c>
      <c r="I350" s="2">
        <v>400000</v>
      </c>
    </row>
    <row r="351" spans="1:9" x14ac:dyDescent="0.25">
      <c r="A351" t="s">
        <v>13241</v>
      </c>
      <c r="B351" t="s">
        <v>13228</v>
      </c>
      <c r="C351" t="s">
        <v>12760</v>
      </c>
      <c r="D351" t="s">
        <v>12761</v>
      </c>
      <c r="E351" t="s">
        <v>13126</v>
      </c>
      <c r="F351" t="s">
        <v>718</v>
      </c>
      <c r="G351" s="1">
        <v>43740</v>
      </c>
      <c r="I351" s="2">
        <v>279600</v>
      </c>
    </row>
    <row r="352" spans="1:9" x14ac:dyDescent="0.25">
      <c r="A352" t="s">
        <v>13242</v>
      </c>
      <c r="B352" t="s">
        <v>13229</v>
      </c>
      <c r="C352" t="s">
        <v>12796</v>
      </c>
      <c r="D352" t="s">
        <v>12797</v>
      </c>
      <c r="E352" t="s">
        <v>13126</v>
      </c>
      <c r="F352" t="s">
        <v>718</v>
      </c>
      <c r="G352" s="1">
        <v>43691</v>
      </c>
      <c r="I352" s="2">
        <v>400000</v>
      </c>
    </row>
    <row r="353" spans="1:9" x14ac:dyDescent="0.25">
      <c r="A353" t="s">
        <v>13389</v>
      </c>
      <c r="B353" t="s">
        <v>13386</v>
      </c>
      <c r="C353" t="s">
        <v>12613</v>
      </c>
      <c r="D353" t="s">
        <v>12614</v>
      </c>
      <c r="E353" t="s">
        <v>13126</v>
      </c>
      <c r="F353" t="s">
        <v>718</v>
      </c>
      <c r="G353" s="1">
        <v>43692</v>
      </c>
      <c r="I353" s="2">
        <v>41250</v>
      </c>
    </row>
    <row r="354" spans="1:9" x14ac:dyDescent="0.25">
      <c r="A354" t="s">
        <v>13495</v>
      </c>
      <c r="B354" t="s">
        <v>13494</v>
      </c>
      <c r="C354" t="s">
        <v>13103</v>
      </c>
      <c r="D354" t="s">
        <v>13104</v>
      </c>
      <c r="E354" t="s">
        <v>13126</v>
      </c>
      <c r="F354" t="s">
        <v>7</v>
      </c>
      <c r="G354" s="1">
        <v>43761</v>
      </c>
      <c r="I354" s="2">
        <v>400000</v>
      </c>
    </row>
    <row r="355" spans="1:9" x14ac:dyDescent="0.25">
      <c r="A355" t="s">
        <v>13359</v>
      </c>
      <c r="B355" t="s">
        <v>13356</v>
      </c>
      <c r="C355" t="s">
        <v>2286</v>
      </c>
      <c r="D355" t="s">
        <v>2287</v>
      </c>
      <c r="E355" t="s">
        <v>13126</v>
      </c>
      <c r="F355" t="s">
        <v>718</v>
      </c>
      <c r="G355" s="1">
        <v>43675</v>
      </c>
      <c r="I355" s="2">
        <v>400000</v>
      </c>
    </row>
    <row r="356" spans="1:9" x14ac:dyDescent="0.25">
      <c r="A356" t="s">
        <v>13331</v>
      </c>
      <c r="B356" t="s">
        <v>13330</v>
      </c>
      <c r="C356" t="s">
        <v>12489</v>
      </c>
      <c r="D356" t="s">
        <v>12490</v>
      </c>
      <c r="E356" t="s">
        <v>13126</v>
      </c>
      <c r="F356" t="s">
        <v>718</v>
      </c>
      <c r="G356" s="1">
        <v>43717</v>
      </c>
      <c r="I356" s="2">
        <v>400000</v>
      </c>
    </row>
    <row r="357" spans="1:9" x14ac:dyDescent="0.25">
      <c r="A357" t="s">
        <v>13279</v>
      </c>
      <c r="B357" t="s">
        <v>13271</v>
      </c>
      <c r="C357" t="s">
        <v>12491</v>
      </c>
      <c r="D357" t="s">
        <v>12492</v>
      </c>
      <c r="E357" t="s">
        <v>13126</v>
      </c>
      <c r="F357" t="s">
        <v>7</v>
      </c>
      <c r="G357" s="1">
        <v>43689</v>
      </c>
      <c r="I357" s="2">
        <v>356700</v>
      </c>
    </row>
    <row r="358" spans="1:9" x14ac:dyDescent="0.25">
      <c r="A358" t="s">
        <v>13537</v>
      </c>
      <c r="B358" t="s">
        <v>13536</v>
      </c>
      <c r="C358" t="s">
        <v>2098</v>
      </c>
      <c r="D358" t="s">
        <v>2099</v>
      </c>
      <c r="E358" t="s">
        <v>13126</v>
      </c>
      <c r="F358" t="s">
        <v>718</v>
      </c>
      <c r="G358" s="1">
        <v>43705</v>
      </c>
      <c r="I358" s="2">
        <v>186000</v>
      </c>
    </row>
    <row r="359" spans="1:9" x14ac:dyDescent="0.25">
      <c r="A359" t="s">
        <v>13243</v>
      </c>
      <c r="B359" t="s">
        <v>13230</v>
      </c>
      <c r="C359" t="s">
        <v>12936</v>
      </c>
      <c r="D359" t="s">
        <v>12937</v>
      </c>
      <c r="E359" t="s">
        <v>13126</v>
      </c>
      <c r="F359" t="s">
        <v>718</v>
      </c>
      <c r="G359" s="1">
        <v>43754</v>
      </c>
      <c r="I359" s="2">
        <v>269700</v>
      </c>
    </row>
    <row r="360" spans="1:9" x14ac:dyDescent="0.25">
      <c r="A360" t="s">
        <v>13419</v>
      </c>
      <c r="B360" t="s">
        <v>13418</v>
      </c>
      <c r="C360" t="s">
        <v>12685</v>
      </c>
      <c r="D360" t="s">
        <v>12686</v>
      </c>
      <c r="E360" t="s">
        <v>13126</v>
      </c>
      <c r="F360" t="s">
        <v>7</v>
      </c>
      <c r="G360" s="1">
        <v>43698</v>
      </c>
      <c r="I360" s="2">
        <v>351000</v>
      </c>
    </row>
    <row r="361" spans="1:9" x14ac:dyDescent="0.25">
      <c r="A361" t="s">
        <v>13311</v>
      </c>
      <c r="B361" t="s">
        <v>13310</v>
      </c>
      <c r="C361" t="s">
        <v>13121</v>
      </c>
      <c r="D361" t="s">
        <v>13122</v>
      </c>
      <c r="E361" t="s">
        <v>13126</v>
      </c>
      <c r="F361" t="s">
        <v>718</v>
      </c>
      <c r="G361" s="1">
        <v>43711</v>
      </c>
      <c r="I361" s="2">
        <v>261000</v>
      </c>
    </row>
    <row r="362" spans="1:9" x14ac:dyDescent="0.25">
      <c r="A362" t="s">
        <v>13613</v>
      </c>
      <c r="B362" t="s">
        <v>13610</v>
      </c>
      <c r="C362" t="s">
        <v>13017</v>
      </c>
      <c r="D362" t="s">
        <v>13018</v>
      </c>
      <c r="E362" t="s">
        <v>13126</v>
      </c>
      <c r="F362" t="s">
        <v>7</v>
      </c>
      <c r="G362" s="1">
        <v>43798</v>
      </c>
      <c r="I362" s="2">
        <v>400000</v>
      </c>
    </row>
    <row r="363" spans="1:9" x14ac:dyDescent="0.25">
      <c r="A363" t="s">
        <v>13363</v>
      </c>
      <c r="B363" t="s">
        <v>13361</v>
      </c>
      <c r="C363" t="s">
        <v>4373</v>
      </c>
      <c r="D363" t="s">
        <v>4374</v>
      </c>
      <c r="E363" t="s">
        <v>13126</v>
      </c>
      <c r="F363" t="s">
        <v>718</v>
      </c>
      <c r="G363" s="1">
        <v>43719</v>
      </c>
      <c r="I363" s="2">
        <v>270000</v>
      </c>
    </row>
    <row r="364" spans="1:9" x14ac:dyDescent="0.25">
      <c r="A364" t="s">
        <v>13409</v>
      </c>
      <c r="B364" t="s">
        <v>13408</v>
      </c>
      <c r="C364" t="s">
        <v>12641</v>
      </c>
      <c r="D364" t="s">
        <v>12642</v>
      </c>
      <c r="E364" t="s">
        <v>13126</v>
      </c>
      <c r="F364" t="s">
        <v>7</v>
      </c>
      <c r="G364" s="1">
        <v>43746</v>
      </c>
      <c r="I364" s="2">
        <v>400000</v>
      </c>
    </row>
    <row r="365" spans="1:9" x14ac:dyDescent="0.25">
      <c r="A365" t="s">
        <v>13522</v>
      </c>
      <c r="B365" t="s">
        <v>13518</v>
      </c>
      <c r="C365" t="s">
        <v>12493</v>
      </c>
      <c r="D365" t="s">
        <v>12494</v>
      </c>
      <c r="E365" t="s">
        <v>13126</v>
      </c>
      <c r="F365" t="s">
        <v>7</v>
      </c>
      <c r="G365" s="1">
        <v>43775</v>
      </c>
      <c r="I365" s="2">
        <v>72000</v>
      </c>
    </row>
    <row r="366" spans="1:9" x14ac:dyDescent="0.25">
      <c r="A366" t="s">
        <v>13464</v>
      </c>
      <c r="B366" t="s">
        <v>13460</v>
      </c>
      <c r="C366" t="s">
        <v>8519</v>
      </c>
      <c r="D366" t="s">
        <v>8520</v>
      </c>
      <c r="E366" t="s">
        <v>13126</v>
      </c>
      <c r="F366" t="s">
        <v>718</v>
      </c>
      <c r="G366" s="1">
        <v>43717</v>
      </c>
      <c r="I366" s="2">
        <v>390000</v>
      </c>
    </row>
    <row r="367" spans="1:9" x14ac:dyDescent="0.25">
      <c r="A367" t="s">
        <v>13244</v>
      </c>
      <c r="B367" t="s">
        <v>13231</v>
      </c>
      <c r="C367" t="s">
        <v>11756</v>
      </c>
      <c r="D367" t="s">
        <v>11757</v>
      </c>
      <c r="E367" t="s">
        <v>13126</v>
      </c>
      <c r="F367" t="s">
        <v>7</v>
      </c>
      <c r="G367" s="1">
        <v>43805</v>
      </c>
      <c r="I367" s="2">
        <v>267054</v>
      </c>
    </row>
    <row r="368" spans="1:9" x14ac:dyDescent="0.25">
      <c r="A368" t="s">
        <v>13307</v>
      </c>
      <c r="B368" t="s">
        <v>13306</v>
      </c>
      <c r="C368" t="s">
        <v>2036</v>
      </c>
      <c r="D368" t="s">
        <v>2037</v>
      </c>
      <c r="E368" t="s">
        <v>13126</v>
      </c>
      <c r="F368" t="s">
        <v>718</v>
      </c>
      <c r="G368" s="1">
        <v>43713</v>
      </c>
      <c r="I368" s="2">
        <v>400000</v>
      </c>
    </row>
    <row r="369" spans="1:9" x14ac:dyDescent="0.25">
      <c r="A369" t="s">
        <v>13579</v>
      </c>
      <c r="B369" t="s">
        <v>13573</v>
      </c>
      <c r="C369" t="s">
        <v>13033</v>
      </c>
      <c r="D369" t="s">
        <v>13034</v>
      </c>
      <c r="E369" t="s">
        <v>13126</v>
      </c>
      <c r="F369" t="s">
        <v>7</v>
      </c>
      <c r="G369" s="1">
        <v>43742</v>
      </c>
      <c r="I369" s="2">
        <v>214400</v>
      </c>
    </row>
    <row r="370" spans="1:9" x14ac:dyDescent="0.25">
      <c r="A370" t="s">
        <v>13245</v>
      </c>
      <c r="B370" t="s">
        <v>13232</v>
      </c>
      <c r="C370" t="s">
        <v>973</v>
      </c>
      <c r="D370" t="s">
        <v>974</v>
      </c>
      <c r="E370" t="s">
        <v>13126</v>
      </c>
      <c r="F370" t="s">
        <v>718</v>
      </c>
      <c r="G370" s="1">
        <v>43763</v>
      </c>
      <c r="I370" s="2">
        <v>400000</v>
      </c>
    </row>
    <row r="371" spans="1:9" x14ac:dyDescent="0.25">
      <c r="A371" t="s">
        <v>13246</v>
      </c>
      <c r="B371" t="s">
        <v>13233</v>
      </c>
      <c r="C371" t="s">
        <v>12669</v>
      </c>
      <c r="D371" t="s">
        <v>12670</v>
      </c>
      <c r="E371" t="s">
        <v>13126</v>
      </c>
      <c r="F371" t="s">
        <v>7</v>
      </c>
      <c r="G371" s="1">
        <v>43732</v>
      </c>
      <c r="I371" s="2">
        <v>210960</v>
      </c>
    </row>
    <row r="372" spans="1:9" x14ac:dyDescent="0.25">
      <c r="A372" t="s">
        <v>13247</v>
      </c>
      <c r="B372" t="s">
        <v>13234</v>
      </c>
      <c r="C372" t="s">
        <v>11005</v>
      </c>
      <c r="D372" t="s">
        <v>11006</v>
      </c>
      <c r="E372" t="s">
        <v>13126</v>
      </c>
      <c r="F372" t="s">
        <v>718</v>
      </c>
      <c r="G372" s="1">
        <v>43711</v>
      </c>
      <c r="I372" s="2">
        <v>400000</v>
      </c>
    </row>
    <row r="373" spans="1:9" x14ac:dyDescent="0.25">
      <c r="A373" t="s">
        <v>13317</v>
      </c>
      <c r="B373" t="s">
        <v>13314</v>
      </c>
      <c r="C373" t="s">
        <v>12509</v>
      </c>
      <c r="D373" t="s">
        <v>12510</v>
      </c>
      <c r="E373" t="s">
        <v>13126</v>
      </c>
      <c r="F373" t="s">
        <v>718</v>
      </c>
      <c r="G373" s="1">
        <v>43755</v>
      </c>
      <c r="I373" s="2">
        <v>400000</v>
      </c>
    </row>
    <row r="374" spans="1:9" x14ac:dyDescent="0.25">
      <c r="A374" t="s">
        <v>13280</v>
      </c>
      <c r="B374" t="s">
        <v>13272</v>
      </c>
      <c r="C374" t="s">
        <v>12511</v>
      </c>
      <c r="D374" t="s">
        <v>12512</v>
      </c>
      <c r="E374" t="s">
        <v>13126</v>
      </c>
      <c r="F374" t="s">
        <v>718</v>
      </c>
      <c r="G374" s="1">
        <v>43748</v>
      </c>
      <c r="I374" s="2">
        <v>377600</v>
      </c>
    </row>
    <row r="375" spans="1:9" x14ac:dyDescent="0.25">
      <c r="A375" t="s">
        <v>13585</v>
      </c>
      <c r="B375" t="s">
        <v>13583</v>
      </c>
      <c r="C375" t="s">
        <v>12559</v>
      </c>
      <c r="D375" t="s">
        <v>12560</v>
      </c>
      <c r="E375" t="s">
        <v>13126</v>
      </c>
      <c r="F375" t="s">
        <v>718</v>
      </c>
      <c r="G375" s="1">
        <v>43690</v>
      </c>
      <c r="I375" s="2">
        <v>400000</v>
      </c>
    </row>
    <row r="376" spans="1:9" x14ac:dyDescent="0.25">
      <c r="A376" t="s">
        <v>13248</v>
      </c>
      <c r="B376" t="s">
        <v>13235</v>
      </c>
      <c r="C376" t="s">
        <v>12714</v>
      </c>
      <c r="D376" t="s">
        <v>12715</v>
      </c>
      <c r="E376" t="s">
        <v>13126</v>
      </c>
      <c r="F376" t="s">
        <v>718</v>
      </c>
      <c r="G376" s="1">
        <v>43697</v>
      </c>
      <c r="I376" s="2">
        <v>348600</v>
      </c>
    </row>
    <row r="377" spans="1:9" x14ac:dyDescent="0.25">
      <c r="A377" t="s">
        <v>13377</v>
      </c>
      <c r="B377" t="s">
        <v>13371</v>
      </c>
      <c r="C377" t="s">
        <v>11780</v>
      </c>
      <c r="D377" t="s">
        <v>12695</v>
      </c>
      <c r="E377" t="s">
        <v>13126</v>
      </c>
      <c r="F377" t="s">
        <v>7</v>
      </c>
      <c r="G377" s="1">
        <v>43732</v>
      </c>
      <c r="I377" s="2">
        <v>400000</v>
      </c>
    </row>
    <row r="378" spans="1:9" x14ac:dyDescent="0.25">
      <c r="A378" t="s">
        <v>13249</v>
      </c>
      <c r="B378" t="s">
        <v>13236</v>
      </c>
      <c r="C378" t="s">
        <v>12762</v>
      </c>
      <c r="D378" t="s">
        <v>12763</v>
      </c>
      <c r="E378" t="s">
        <v>13126</v>
      </c>
      <c r="F378" t="s">
        <v>7</v>
      </c>
      <c r="G378" s="1">
        <v>43698</v>
      </c>
      <c r="I378" s="2">
        <v>156687</v>
      </c>
    </row>
    <row r="379" spans="1:9" x14ac:dyDescent="0.25">
      <c r="A379" t="s">
        <v>13523</v>
      </c>
      <c r="B379" t="s">
        <v>13519</v>
      </c>
      <c r="C379" t="s">
        <v>12513</v>
      </c>
      <c r="D379" t="s">
        <v>12514</v>
      </c>
      <c r="E379" t="s">
        <v>13126</v>
      </c>
      <c r="F379" t="s">
        <v>7</v>
      </c>
      <c r="G379" s="1">
        <v>43775</v>
      </c>
      <c r="I379" s="2">
        <v>384560</v>
      </c>
    </row>
    <row r="380" spans="1:9" x14ac:dyDescent="0.25">
      <c r="A380" t="s">
        <v>13442</v>
      </c>
      <c r="B380" t="s">
        <v>13437</v>
      </c>
      <c r="C380" t="s">
        <v>11532</v>
      </c>
      <c r="D380" t="s">
        <v>11533</v>
      </c>
      <c r="E380" t="s">
        <v>13126</v>
      </c>
      <c r="F380" t="s">
        <v>7</v>
      </c>
      <c r="G380" s="1">
        <v>43747</v>
      </c>
      <c r="I380" s="2">
        <v>371100</v>
      </c>
    </row>
    <row r="381" spans="1:9" x14ac:dyDescent="0.25">
      <c r="A381" t="s">
        <v>13250</v>
      </c>
      <c r="B381" t="s">
        <v>13237</v>
      </c>
      <c r="C381" t="s">
        <v>12515</v>
      </c>
      <c r="D381" t="s">
        <v>12516</v>
      </c>
      <c r="E381" t="s">
        <v>13126</v>
      </c>
      <c r="F381" t="s">
        <v>7</v>
      </c>
      <c r="G381" s="1">
        <v>43788</v>
      </c>
      <c r="I381" s="2">
        <v>400000</v>
      </c>
    </row>
    <row r="382" spans="1:9" x14ac:dyDescent="0.25">
      <c r="A382" t="s">
        <v>13402</v>
      </c>
      <c r="B382" t="s">
        <v>13400</v>
      </c>
      <c r="C382" t="s">
        <v>12627</v>
      </c>
      <c r="D382" t="s">
        <v>12628</v>
      </c>
      <c r="E382" t="s">
        <v>13126</v>
      </c>
      <c r="F382" t="s">
        <v>718</v>
      </c>
      <c r="G382" s="1">
        <v>43690</v>
      </c>
      <c r="I382" s="2">
        <v>66000</v>
      </c>
    </row>
    <row r="383" spans="1:9" x14ac:dyDescent="0.25">
      <c r="A383" t="s">
        <v>13550</v>
      </c>
      <c r="B383" t="s">
        <v>13548</v>
      </c>
      <c r="C383" t="s">
        <v>12539</v>
      </c>
      <c r="D383" t="s">
        <v>12540</v>
      </c>
      <c r="E383" t="s">
        <v>13126</v>
      </c>
      <c r="F383" t="s">
        <v>7</v>
      </c>
      <c r="G383" s="1">
        <v>43781</v>
      </c>
      <c r="I383" s="2">
        <v>117900</v>
      </c>
    </row>
    <row r="384" spans="1:9" x14ac:dyDescent="0.25">
      <c r="A384" t="s">
        <v>13483</v>
      </c>
      <c r="B384" t="s">
        <v>13481</v>
      </c>
      <c r="C384" t="s">
        <v>12932</v>
      </c>
      <c r="D384" t="s">
        <v>12933</v>
      </c>
      <c r="E384" t="s">
        <v>13126</v>
      </c>
      <c r="F384" t="s">
        <v>718</v>
      </c>
      <c r="G384" s="1">
        <v>43684</v>
      </c>
      <c r="I384" s="2">
        <v>323856</v>
      </c>
    </row>
    <row r="385" spans="1:9" x14ac:dyDescent="0.25">
      <c r="A385" t="s">
        <v>13251</v>
      </c>
      <c r="B385" t="s">
        <v>13238</v>
      </c>
      <c r="C385" t="s">
        <v>12517</v>
      </c>
      <c r="D385" t="s">
        <v>12518</v>
      </c>
      <c r="E385" t="s">
        <v>13126</v>
      </c>
      <c r="F385" t="s">
        <v>718</v>
      </c>
      <c r="G385" s="1">
        <v>43706</v>
      </c>
      <c r="I385" s="2">
        <v>105000</v>
      </c>
    </row>
    <row r="386" spans="1:9" x14ac:dyDescent="0.25">
      <c r="A386" t="s">
        <v>13252</v>
      </c>
      <c r="B386" t="s">
        <v>13239</v>
      </c>
      <c r="C386" t="s">
        <v>12675</v>
      </c>
      <c r="D386" t="s">
        <v>12676</v>
      </c>
      <c r="E386" t="s">
        <v>13126</v>
      </c>
      <c r="F386" t="s">
        <v>7</v>
      </c>
      <c r="G386" s="1">
        <v>43802</v>
      </c>
      <c r="I386" s="2">
        <v>120000</v>
      </c>
    </row>
    <row r="387" spans="1:9" x14ac:dyDescent="0.25">
      <c r="A387" t="s">
        <v>13505</v>
      </c>
      <c r="B387" t="s">
        <v>13503</v>
      </c>
      <c r="C387" t="s">
        <v>749</v>
      </c>
      <c r="D387" t="s">
        <v>750</v>
      </c>
      <c r="E387" t="s">
        <v>13126</v>
      </c>
      <c r="F387" t="s">
        <v>718</v>
      </c>
      <c r="G387" s="1">
        <v>43672</v>
      </c>
      <c r="I387" s="2">
        <v>287400</v>
      </c>
    </row>
    <row r="388" spans="1:9" x14ac:dyDescent="0.25">
      <c r="A388" t="s">
        <v>13599</v>
      </c>
      <c r="B388" t="s">
        <v>13596</v>
      </c>
      <c r="C388" t="s">
        <v>12920</v>
      </c>
      <c r="D388" t="s">
        <v>12921</v>
      </c>
      <c r="E388" t="s">
        <v>13126</v>
      </c>
      <c r="F388" t="s">
        <v>7</v>
      </c>
      <c r="G388" s="1">
        <v>43809</v>
      </c>
      <c r="I388" s="2">
        <v>396000</v>
      </c>
    </row>
    <row r="389" spans="1:9" x14ac:dyDescent="0.25">
      <c r="A389" t="s">
        <v>13253</v>
      </c>
      <c r="B389" t="s">
        <v>13240</v>
      </c>
      <c r="C389" t="s">
        <v>12804</v>
      </c>
      <c r="D389" t="s">
        <v>12805</v>
      </c>
      <c r="E389" t="s">
        <v>13126</v>
      </c>
      <c r="F389" t="s">
        <v>718</v>
      </c>
      <c r="G389" s="1">
        <v>43698</v>
      </c>
      <c r="I389" s="2">
        <v>241680</v>
      </c>
    </row>
    <row r="390" spans="1:9" x14ac:dyDescent="0.25">
      <c r="A390" t="s">
        <v>13524</v>
      </c>
      <c r="B390" t="s">
        <v>13520</v>
      </c>
      <c r="C390" t="s">
        <v>12359</v>
      </c>
      <c r="D390" t="s">
        <v>12360</v>
      </c>
      <c r="E390" t="s">
        <v>13126</v>
      </c>
      <c r="F390" t="s">
        <v>7</v>
      </c>
      <c r="G390" s="1">
        <v>43767</v>
      </c>
      <c r="I390" s="2">
        <v>298537</v>
      </c>
    </row>
    <row r="391" spans="1:9" x14ac:dyDescent="0.25">
      <c r="A391" t="s">
        <v>13433</v>
      </c>
      <c r="B391" t="s">
        <v>13432</v>
      </c>
      <c r="C391" t="s">
        <v>13045</v>
      </c>
      <c r="D391" t="s">
        <v>13046</v>
      </c>
      <c r="E391" t="s">
        <v>13126</v>
      </c>
      <c r="F391" t="s">
        <v>7</v>
      </c>
      <c r="G391" s="1">
        <v>43809</v>
      </c>
      <c r="I391" s="2">
        <v>400000</v>
      </c>
    </row>
    <row r="392" spans="1:9" x14ac:dyDescent="0.25">
      <c r="A392" t="s">
        <v>13600</v>
      </c>
      <c r="B392" t="s">
        <v>13597</v>
      </c>
      <c r="C392" t="s">
        <v>4766</v>
      </c>
      <c r="D392" t="s">
        <v>4767</v>
      </c>
      <c r="E392" t="s">
        <v>13126</v>
      </c>
      <c r="F392" t="s">
        <v>718</v>
      </c>
      <c r="G392" s="1">
        <v>43742</v>
      </c>
      <c r="I392" s="2">
        <v>375000</v>
      </c>
    </row>
    <row r="393" spans="1:9" x14ac:dyDescent="0.25">
      <c r="A393" t="s">
        <v>13151</v>
      </c>
      <c r="B393" t="s">
        <v>13150</v>
      </c>
      <c r="C393" t="s">
        <v>6858</v>
      </c>
      <c r="D393" t="s">
        <v>6859</v>
      </c>
      <c r="E393" t="s">
        <v>13126</v>
      </c>
      <c r="F393" t="s">
        <v>718</v>
      </c>
      <c r="G393" s="1">
        <v>43697</v>
      </c>
      <c r="I393" s="2">
        <v>400000</v>
      </c>
    </row>
    <row r="394" spans="1:9" x14ac:dyDescent="0.25">
      <c r="A394" t="s">
        <v>13281</v>
      </c>
      <c r="B394" t="s">
        <v>13273</v>
      </c>
      <c r="C394" t="s">
        <v>12561</v>
      </c>
      <c r="D394" t="s">
        <v>12562</v>
      </c>
      <c r="E394" t="s">
        <v>13126</v>
      </c>
      <c r="F394" t="s">
        <v>7</v>
      </c>
      <c r="G394" s="1">
        <v>43726</v>
      </c>
      <c r="I394" s="2">
        <v>360000</v>
      </c>
    </row>
    <row r="395" spans="1:9" x14ac:dyDescent="0.25">
      <c r="A395" t="s">
        <v>13282</v>
      </c>
      <c r="B395" t="s">
        <v>13274</v>
      </c>
      <c r="C395" t="s">
        <v>12764</v>
      </c>
      <c r="D395" t="s">
        <v>12765</v>
      </c>
      <c r="E395" t="s">
        <v>13126</v>
      </c>
      <c r="F395" t="s">
        <v>7</v>
      </c>
      <c r="G395" s="1">
        <v>43759</v>
      </c>
      <c r="I395" s="2">
        <v>330000</v>
      </c>
    </row>
    <row r="396" spans="1:9" x14ac:dyDescent="0.25">
      <c r="A396" t="s">
        <v>13533</v>
      </c>
      <c r="B396" t="s">
        <v>13531</v>
      </c>
      <c r="C396" t="s">
        <v>13003</v>
      </c>
      <c r="D396" t="s">
        <v>13004</v>
      </c>
      <c r="E396" t="s">
        <v>13126</v>
      </c>
      <c r="F396" t="s">
        <v>7</v>
      </c>
      <c r="G396" s="1">
        <v>43678</v>
      </c>
      <c r="I396" s="2">
        <v>109500</v>
      </c>
    </row>
    <row r="397" spans="1:9" x14ac:dyDescent="0.25">
      <c r="A397" t="s">
        <v>13391</v>
      </c>
      <c r="B397" t="s">
        <v>13390</v>
      </c>
      <c r="C397" t="s">
        <v>12623</v>
      </c>
      <c r="D397" t="s">
        <v>12624</v>
      </c>
      <c r="E397" t="s">
        <v>13126</v>
      </c>
      <c r="F397" t="s">
        <v>7</v>
      </c>
      <c r="G397" s="1">
        <v>43767</v>
      </c>
      <c r="I397" s="2">
        <v>241200</v>
      </c>
    </row>
    <row r="398" spans="1:9" x14ac:dyDescent="0.25">
      <c r="A398" t="s">
        <v>13493</v>
      </c>
      <c r="B398" t="s">
        <v>13491</v>
      </c>
      <c r="C398" t="s">
        <v>1538</v>
      </c>
      <c r="D398" t="s">
        <v>1539</v>
      </c>
      <c r="E398" t="s">
        <v>13126</v>
      </c>
      <c r="F398" t="s">
        <v>718</v>
      </c>
      <c r="G398" s="1">
        <v>43717</v>
      </c>
      <c r="I398" s="2">
        <v>373500</v>
      </c>
    </row>
    <row r="399" spans="1:9" x14ac:dyDescent="0.25">
      <c r="A399" t="s">
        <v>13366</v>
      </c>
      <c r="B399" t="s">
        <v>13364</v>
      </c>
      <c r="C399" t="s">
        <v>12906</v>
      </c>
      <c r="D399" t="s">
        <v>12907</v>
      </c>
      <c r="E399" t="s">
        <v>13126</v>
      </c>
      <c r="F399" t="s">
        <v>7</v>
      </c>
      <c r="G399" s="1">
        <v>43777</v>
      </c>
      <c r="I399" s="2">
        <v>206100</v>
      </c>
    </row>
    <row r="400" spans="1:9" x14ac:dyDescent="0.25">
      <c r="A400" t="s">
        <v>13154</v>
      </c>
      <c r="B400" t="s">
        <v>13152</v>
      </c>
      <c r="C400" t="s">
        <v>12808</v>
      </c>
      <c r="D400" t="s">
        <v>12809</v>
      </c>
      <c r="E400" t="s">
        <v>13126</v>
      </c>
      <c r="F400" t="s">
        <v>718</v>
      </c>
      <c r="G400" s="1">
        <v>43689</v>
      </c>
      <c r="I400" s="2">
        <v>179400</v>
      </c>
    </row>
    <row r="401" spans="1:9" x14ac:dyDescent="0.25">
      <c r="A401" t="s">
        <v>13472</v>
      </c>
      <c r="B401" t="s">
        <v>13469</v>
      </c>
      <c r="C401" t="s">
        <v>6332</v>
      </c>
      <c r="D401" t="s">
        <v>6333</v>
      </c>
      <c r="E401" t="s">
        <v>13126</v>
      </c>
      <c r="F401" t="s">
        <v>718</v>
      </c>
      <c r="G401" s="1">
        <v>43690</v>
      </c>
      <c r="I401" s="2">
        <v>400000</v>
      </c>
    </row>
    <row r="402" spans="1:9" x14ac:dyDescent="0.25">
      <c r="A402" t="s">
        <v>13335</v>
      </c>
      <c r="B402" t="s">
        <v>13333</v>
      </c>
      <c r="C402" t="s">
        <v>12872</v>
      </c>
      <c r="D402" t="s">
        <v>12873</v>
      </c>
      <c r="E402" t="s">
        <v>13126</v>
      </c>
      <c r="F402" t="s">
        <v>718</v>
      </c>
      <c r="G402" s="1">
        <v>43724</v>
      </c>
      <c r="I402" s="2">
        <v>400000</v>
      </c>
    </row>
    <row r="403" spans="1:9" x14ac:dyDescent="0.25">
      <c r="A403" t="s">
        <v>13155</v>
      </c>
      <c r="B403" t="s">
        <v>13153</v>
      </c>
      <c r="C403" t="s">
        <v>12728</v>
      </c>
      <c r="D403" t="s">
        <v>12729</v>
      </c>
      <c r="E403" t="s">
        <v>13126</v>
      </c>
      <c r="F403" t="s">
        <v>718</v>
      </c>
      <c r="G403" s="1">
        <v>43696</v>
      </c>
      <c r="I403" s="2">
        <v>398700</v>
      </c>
    </row>
    <row r="404" spans="1:9" x14ac:dyDescent="0.25">
      <c r="A404" t="s">
        <v>13425</v>
      </c>
      <c r="B404" t="s">
        <v>13424</v>
      </c>
      <c r="C404" t="s">
        <v>12365</v>
      </c>
      <c r="D404" t="s">
        <v>12366</v>
      </c>
      <c r="E404" t="s">
        <v>13126</v>
      </c>
      <c r="F404" t="s">
        <v>718</v>
      </c>
      <c r="G404" s="1">
        <v>43686</v>
      </c>
      <c r="I404" s="2">
        <v>400000</v>
      </c>
    </row>
    <row r="405" spans="1:9" x14ac:dyDescent="0.25">
      <c r="A405" t="s">
        <v>13299</v>
      </c>
      <c r="B405" t="s">
        <v>13298</v>
      </c>
      <c r="C405" t="s">
        <v>12367</v>
      </c>
      <c r="D405" t="s">
        <v>12368</v>
      </c>
      <c r="E405" t="s">
        <v>13126</v>
      </c>
      <c r="F405" t="s">
        <v>718</v>
      </c>
      <c r="G405" s="1">
        <v>43717</v>
      </c>
      <c r="I405" s="2">
        <v>228492</v>
      </c>
    </row>
    <row r="406" spans="1:9" x14ac:dyDescent="0.25">
      <c r="A406" t="s">
        <v>13158</v>
      </c>
      <c r="B406" t="s">
        <v>13156</v>
      </c>
      <c r="C406" t="s">
        <v>12798</v>
      </c>
      <c r="D406" t="s">
        <v>12799</v>
      </c>
      <c r="E406" t="s">
        <v>13126</v>
      </c>
      <c r="F406" t="s">
        <v>718</v>
      </c>
      <c r="G406" s="1">
        <v>43731</v>
      </c>
      <c r="I406" s="2">
        <v>400000</v>
      </c>
    </row>
    <row r="407" spans="1:9" x14ac:dyDescent="0.25">
      <c r="A407" t="s">
        <v>13159</v>
      </c>
      <c r="B407" t="s">
        <v>13157</v>
      </c>
      <c r="C407" t="s">
        <v>13071</v>
      </c>
      <c r="D407" t="s">
        <v>13072</v>
      </c>
      <c r="E407" t="s">
        <v>13126</v>
      </c>
      <c r="F407" t="s">
        <v>7</v>
      </c>
      <c r="G407" s="1">
        <v>43802</v>
      </c>
      <c r="I407" s="2">
        <v>370769</v>
      </c>
    </row>
    <row r="408" spans="1:9" x14ac:dyDescent="0.25">
      <c r="A408" t="s">
        <v>13554</v>
      </c>
      <c r="B408" t="s">
        <v>13552</v>
      </c>
      <c r="C408" t="s">
        <v>6828</v>
      </c>
      <c r="D408" t="s">
        <v>6829</v>
      </c>
      <c r="E408" t="s">
        <v>13126</v>
      </c>
      <c r="F408" t="s">
        <v>718</v>
      </c>
      <c r="G408" s="1">
        <v>43704</v>
      </c>
      <c r="I408" s="2">
        <v>400000</v>
      </c>
    </row>
    <row r="409" spans="1:9" x14ac:dyDescent="0.25">
      <c r="A409" t="s">
        <v>13318</v>
      </c>
      <c r="B409" t="s">
        <v>13315</v>
      </c>
      <c r="C409" t="s">
        <v>12834</v>
      </c>
      <c r="D409" t="s">
        <v>12835</v>
      </c>
      <c r="E409" t="s">
        <v>13126</v>
      </c>
      <c r="F409" t="s">
        <v>7</v>
      </c>
      <c r="G409" s="1">
        <v>43798</v>
      </c>
      <c r="I409" s="2">
        <v>256800</v>
      </c>
    </row>
    <row r="410" spans="1:9" x14ac:dyDescent="0.25">
      <c r="A410" t="s">
        <v>13561</v>
      </c>
      <c r="B410" t="s">
        <v>13559</v>
      </c>
      <c r="C410" t="s">
        <v>12529</v>
      </c>
      <c r="D410" t="s">
        <v>12530</v>
      </c>
      <c r="E410" t="s">
        <v>13126</v>
      </c>
      <c r="F410" t="s">
        <v>7</v>
      </c>
      <c r="G410" s="1">
        <v>43684</v>
      </c>
      <c r="I410" s="2">
        <v>400000</v>
      </c>
    </row>
    <row r="411" spans="1:9" x14ac:dyDescent="0.25">
      <c r="A411" t="s">
        <v>13403</v>
      </c>
      <c r="B411" t="s">
        <v>13401</v>
      </c>
      <c r="C411" t="s">
        <v>12377</v>
      </c>
      <c r="D411" t="s">
        <v>12378</v>
      </c>
      <c r="E411" t="s">
        <v>13126</v>
      </c>
      <c r="F411" t="s">
        <v>718</v>
      </c>
      <c r="G411" s="1">
        <v>43775</v>
      </c>
      <c r="I411" s="2">
        <v>400000</v>
      </c>
    </row>
    <row r="412" spans="1:9" x14ac:dyDescent="0.25">
      <c r="A412" t="s">
        <v>13257</v>
      </c>
      <c r="B412" t="s">
        <v>13255</v>
      </c>
      <c r="C412" t="s">
        <v>12379</v>
      </c>
      <c r="D412" t="s">
        <v>12380</v>
      </c>
      <c r="E412" t="s">
        <v>13126</v>
      </c>
      <c r="F412" t="s">
        <v>7</v>
      </c>
      <c r="G412" s="1">
        <v>43720</v>
      </c>
      <c r="I412" s="2">
        <v>400000</v>
      </c>
    </row>
    <row r="413" spans="1:9" x14ac:dyDescent="0.25">
      <c r="A413" t="s">
        <v>13162</v>
      </c>
      <c r="B413" t="s">
        <v>13160</v>
      </c>
      <c r="C413" t="s">
        <v>12381</v>
      </c>
      <c r="D413" t="s">
        <v>12382</v>
      </c>
      <c r="E413" t="s">
        <v>13126</v>
      </c>
      <c r="F413" t="s">
        <v>718</v>
      </c>
      <c r="G413" s="1">
        <v>43732</v>
      </c>
      <c r="I413" s="2">
        <v>381000</v>
      </c>
    </row>
    <row r="414" spans="1:9" x14ac:dyDescent="0.25">
      <c r="A414" t="s">
        <v>13535</v>
      </c>
      <c r="B414" t="s">
        <v>13534</v>
      </c>
      <c r="C414" t="s">
        <v>12595</v>
      </c>
      <c r="D414" t="s">
        <v>12596</v>
      </c>
      <c r="E414" t="s">
        <v>13126</v>
      </c>
      <c r="F414" t="s">
        <v>7</v>
      </c>
      <c r="G414" s="1">
        <v>43794</v>
      </c>
      <c r="I414" s="2">
        <v>69000</v>
      </c>
    </row>
    <row r="415" spans="1:9" x14ac:dyDescent="0.25">
      <c r="A415" t="s">
        <v>13319</v>
      </c>
      <c r="B415" t="s">
        <v>13316</v>
      </c>
      <c r="C415" t="s">
        <v>11263</v>
      </c>
      <c r="D415" t="s">
        <v>11264</v>
      </c>
      <c r="E415" t="s">
        <v>13126</v>
      </c>
      <c r="F415" t="s">
        <v>7</v>
      </c>
      <c r="G415" s="1">
        <v>43791</v>
      </c>
      <c r="I415" s="2">
        <v>400000</v>
      </c>
    </row>
    <row r="416" spans="1:9" x14ac:dyDescent="0.25">
      <c r="A416" t="s">
        <v>13612</v>
      </c>
      <c r="B416" t="s">
        <v>13609</v>
      </c>
      <c r="C416" t="s">
        <v>13011</v>
      </c>
      <c r="D416" t="s">
        <v>13012</v>
      </c>
      <c r="E416" t="s">
        <v>13126</v>
      </c>
      <c r="F416" t="s">
        <v>718</v>
      </c>
      <c r="G416" s="1">
        <v>43742</v>
      </c>
      <c r="I416" s="2">
        <v>269100</v>
      </c>
    </row>
    <row r="417" spans="1:9" x14ac:dyDescent="0.25">
      <c r="A417" t="s">
        <v>13329</v>
      </c>
      <c r="B417" t="s">
        <v>13328</v>
      </c>
      <c r="C417" t="s">
        <v>7984</v>
      </c>
      <c r="D417" t="s">
        <v>7985</v>
      </c>
      <c r="E417" t="s">
        <v>13126</v>
      </c>
      <c r="F417" t="s">
        <v>7</v>
      </c>
      <c r="G417" s="1">
        <v>43686</v>
      </c>
      <c r="I417" s="2">
        <v>306000</v>
      </c>
    </row>
    <row r="418" spans="1:9" x14ac:dyDescent="0.25">
      <c r="A418" t="s">
        <v>13166</v>
      </c>
      <c r="B418" t="s">
        <v>13164</v>
      </c>
      <c r="C418" t="s">
        <v>12790</v>
      </c>
      <c r="D418" t="s">
        <v>12791</v>
      </c>
      <c r="E418" t="s">
        <v>13126</v>
      </c>
      <c r="F418" t="s">
        <v>718</v>
      </c>
      <c r="G418" s="1">
        <v>43678</v>
      </c>
      <c r="I418" s="2">
        <v>87600</v>
      </c>
    </row>
    <row r="419" spans="1:9" x14ac:dyDescent="0.25">
      <c r="A419" t="s">
        <v>13167</v>
      </c>
      <c r="B419" t="s">
        <v>13165</v>
      </c>
      <c r="C419" t="s">
        <v>12085</v>
      </c>
      <c r="D419" t="s">
        <v>12086</v>
      </c>
      <c r="E419" t="s">
        <v>13126</v>
      </c>
      <c r="F419" t="s">
        <v>718</v>
      </c>
      <c r="G419" s="1">
        <v>43713</v>
      </c>
      <c r="I419" s="2">
        <v>393000</v>
      </c>
    </row>
    <row r="420" spans="1:9" x14ac:dyDescent="0.25">
      <c r="A420" t="s">
        <v>13499</v>
      </c>
      <c r="B420" t="s">
        <v>13498</v>
      </c>
      <c r="C420" t="s">
        <v>13047</v>
      </c>
      <c r="D420" t="s">
        <v>13048</v>
      </c>
      <c r="E420" t="s">
        <v>13126</v>
      </c>
      <c r="F420" t="s">
        <v>7</v>
      </c>
      <c r="G420" s="1">
        <v>43755</v>
      </c>
      <c r="I420" s="2">
        <v>170303</v>
      </c>
    </row>
    <row r="421" spans="1:9" x14ac:dyDescent="0.25">
      <c r="A421" t="s">
        <v>13339</v>
      </c>
      <c r="B421" t="s">
        <v>13336</v>
      </c>
      <c r="C421" t="s">
        <v>12579</v>
      </c>
      <c r="D421" t="s">
        <v>12580</v>
      </c>
      <c r="E421" t="s">
        <v>13126</v>
      </c>
      <c r="F421" t="s">
        <v>718</v>
      </c>
      <c r="G421" s="1">
        <v>43682</v>
      </c>
      <c r="I421" s="2">
        <v>230730</v>
      </c>
    </row>
    <row r="422" spans="1:9" x14ac:dyDescent="0.25">
      <c r="A422" t="s">
        <v>13543</v>
      </c>
      <c r="B422" t="s">
        <v>13542</v>
      </c>
      <c r="C422" t="s">
        <v>12387</v>
      </c>
      <c r="D422" t="s">
        <v>12388</v>
      </c>
      <c r="E422" t="s">
        <v>13126</v>
      </c>
      <c r="F422" t="s">
        <v>7</v>
      </c>
      <c r="G422" s="1">
        <v>43746</v>
      </c>
      <c r="I422" s="2">
        <v>400000</v>
      </c>
    </row>
    <row r="423" spans="1:9" x14ac:dyDescent="0.25">
      <c r="A423" t="s">
        <v>13439</v>
      </c>
      <c r="B423" t="s">
        <v>13434</v>
      </c>
      <c r="C423" t="s">
        <v>11229</v>
      </c>
      <c r="D423" t="s">
        <v>11230</v>
      </c>
      <c r="E423" t="s">
        <v>13126</v>
      </c>
      <c r="F423" t="s">
        <v>718</v>
      </c>
      <c r="G423" s="1">
        <v>43717</v>
      </c>
      <c r="I423" s="2">
        <v>342000</v>
      </c>
    </row>
    <row r="424" spans="1:9" x14ac:dyDescent="0.25">
      <c r="A424" t="s">
        <v>13487</v>
      </c>
      <c r="B424" t="s">
        <v>13485</v>
      </c>
      <c r="C424" t="s">
        <v>12389</v>
      </c>
      <c r="D424" t="s">
        <v>12390</v>
      </c>
      <c r="E424" t="s">
        <v>13126</v>
      </c>
      <c r="F424" t="s">
        <v>7</v>
      </c>
      <c r="G424" s="1">
        <v>43690</v>
      </c>
      <c r="I424" s="2">
        <v>221400</v>
      </c>
    </row>
    <row r="425" spans="1:9" x14ac:dyDescent="0.25">
      <c r="A425" t="s">
        <v>13565</v>
      </c>
      <c r="B425" t="s">
        <v>13564</v>
      </c>
      <c r="C425" t="s">
        <v>688</v>
      </c>
      <c r="D425" t="s">
        <v>689</v>
      </c>
      <c r="E425" t="s">
        <v>13126</v>
      </c>
      <c r="F425" t="s">
        <v>7</v>
      </c>
      <c r="G425" s="1">
        <v>43811</v>
      </c>
      <c r="I425" s="2">
        <v>286056</v>
      </c>
    </row>
    <row r="426" spans="1:9" x14ac:dyDescent="0.25">
      <c r="A426" t="s">
        <v>13283</v>
      </c>
      <c r="B426" t="s">
        <v>13275</v>
      </c>
      <c r="C426" t="s">
        <v>8854</v>
      </c>
      <c r="D426" t="s">
        <v>8855</v>
      </c>
      <c r="E426" t="s">
        <v>13126</v>
      </c>
      <c r="F426" t="s">
        <v>718</v>
      </c>
      <c r="G426" s="1">
        <v>43725</v>
      </c>
      <c r="I426" s="2">
        <v>240000</v>
      </c>
    </row>
    <row r="427" spans="1:9" x14ac:dyDescent="0.25">
      <c r="A427" t="s">
        <v>13492</v>
      </c>
      <c r="B427" t="s">
        <v>13490</v>
      </c>
      <c r="C427" t="s">
        <v>12337</v>
      </c>
      <c r="D427" t="s">
        <v>12338</v>
      </c>
      <c r="E427" t="s">
        <v>13126</v>
      </c>
      <c r="F427" t="s">
        <v>718</v>
      </c>
      <c r="G427" s="1">
        <v>43747</v>
      </c>
      <c r="I427" s="2">
        <v>400000</v>
      </c>
    </row>
    <row r="428" spans="1:9" x14ac:dyDescent="0.25">
      <c r="A428" t="s">
        <v>13423</v>
      </c>
      <c r="B428" t="s">
        <v>13422</v>
      </c>
      <c r="C428" t="s">
        <v>12828</v>
      </c>
      <c r="D428" t="s">
        <v>12829</v>
      </c>
      <c r="E428" t="s">
        <v>13126</v>
      </c>
      <c r="F428" t="s">
        <v>7</v>
      </c>
      <c r="G428" s="1">
        <v>43699</v>
      </c>
      <c r="I428" s="2">
        <v>156000</v>
      </c>
    </row>
    <row r="429" spans="1:9" x14ac:dyDescent="0.25">
      <c r="A429" t="s">
        <v>13170</v>
      </c>
      <c r="B429" t="s">
        <v>13168</v>
      </c>
      <c r="C429" t="s">
        <v>70</v>
      </c>
      <c r="D429" t="s">
        <v>71</v>
      </c>
      <c r="E429" t="s">
        <v>13126</v>
      </c>
      <c r="F429" t="s">
        <v>718</v>
      </c>
      <c r="G429" s="1">
        <v>43690</v>
      </c>
      <c r="I429" s="2">
        <v>107700</v>
      </c>
    </row>
    <row r="430" spans="1:9" x14ac:dyDescent="0.25">
      <c r="A430" t="s">
        <v>13601</v>
      </c>
      <c r="B430" t="s">
        <v>13598</v>
      </c>
      <c r="C430" t="s">
        <v>12581</v>
      </c>
      <c r="D430" t="s">
        <v>12582</v>
      </c>
      <c r="E430" t="s">
        <v>13126</v>
      </c>
      <c r="F430" t="s">
        <v>7</v>
      </c>
      <c r="G430" s="1">
        <v>43699</v>
      </c>
      <c r="I430" s="2">
        <v>329700</v>
      </c>
    </row>
    <row r="431" spans="1:9" x14ac:dyDescent="0.25">
      <c r="A431" t="s">
        <v>13171</v>
      </c>
      <c r="B431" t="s">
        <v>13169</v>
      </c>
      <c r="C431" t="s">
        <v>9618</v>
      </c>
      <c r="D431" t="s">
        <v>9619</v>
      </c>
      <c r="E431" t="s">
        <v>13126</v>
      </c>
      <c r="F431" t="s">
        <v>718</v>
      </c>
      <c r="G431" s="1">
        <v>43724</v>
      </c>
      <c r="I431" s="2">
        <v>358800</v>
      </c>
    </row>
    <row r="432" spans="1:9" x14ac:dyDescent="0.25">
      <c r="A432" t="s">
        <v>13163</v>
      </c>
      <c r="B432" t="s">
        <v>13161</v>
      </c>
      <c r="C432" t="s">
        <v>12696</v>
      </c>
      <c r="D432" t="s">
        <v>12697</v>
      </c>
      <c r="E432" t="s">
        <v>13126</v>
      </c>
      <c r="F432" t="s">
        <v>718</v>
      </c>
      <c r="G432" s="1">
        <v>43672</v>
      </c>
      <c r="I432" s="2">
        <v>117000</v>
      </c>
    </row>
    <row r="433" spans="1:9" x14ac:dyDescent="0.25">
      <c r="A433" t="s">
        <v>13174</v>
      </c>
      <c r="B433" t="s">
        <v>13172</v>
      </c>
      <c r="C433" t="s">
        <v>1614</v>
      </c>
      <c r="D433" t="s">
        <v>1615</v>
      </c>
      <c r="E433" t="s">
        <v>13126</v>
      </c>
      <c r="F433" t="s">
        <v>7</v>
      </c>
      <c r="G433" s="1">
        <v>43804</v>
      </c>
      <c r="I433" s="2">
        <v>400000</v>
      </c>
    </row>
    <row r="434" spans="1:9" x14ac:dyDescent="0.25">
      <c r="A434" t="s">
        <v>13284</v>
      </c>
      <c r="B434" t="s">
        <v>13276</v>
      </c>
      <c r="C434" t="s">
        <v>12653</v>
      </c>
      <c r="D434" t="s">
        <v>12654</v>
      </c>
      <c r="E434" t="s">
        <v>13126</v>
      </c>
      <c r="F434" t="s">
        <v>7</v>
      </c>
      <c r="G434" s="1">
        <v>43698</v>
      </c>
      <c r="I434" s="2">
        <v>53600</v>
      </c>
    </row>
    <row r="435" spans="1:9" x14ac:dyDescent="0.25">
      <c r="A435" t="s">
        <v>13563</v>
      </c>
      <c r="B435" t="s">
        <v>13562</v>
      </c>
      <c r="C435" t="s">
        <v>12393</v>
      </c>
      <c r="D435" t="s">
        <v>12394</v>
      </c>
      <c r="E435" t="s">
        <v>13126</v>
      </c>
      <c r="F435" t="s">
        <v>7</v>
      </c>
      <c r="G435" s="1">
        <v>43798</v>
      </c>
      <c r="I435" s="2">
        <v>400000</v>
      </c>
    </row>
    <row r="436" spans="1:9" x14ac:dyDescent="0.25">
      <c r="A436" t="s">
        <v>13175</v>
      </c>
      <c r="B436" t="s">
        <v>13173</v>
      </c>
      <c r="C436" t="s">
        <v>13001</v>
      </c>
      <c r="D436" t="s">
        <v>13002</v>
      </c>
      <c r="E436" t="s">
        <v>13126</v>
      </c>
      <c r="F436" t="s">
        <v>7</v>
      </c>
      <c r="G436" s="1">
        <v>43710</v>
      </c>
      <c r="I436" s="2">
        <v>400000</v>
      </c>
    </row>
    <row r="437" spans="1:9" x14ac:dyDescent="0.25">
      <c r="A437" t="s">
        <v>13351</v>
      </c>
      <c r="B437" t="s">
        <v>13350</v>
      </c>
      <c r="C437" t="s">
        <v>12774</v>
      </c>
      <c r="D437" t="s">
        <v>12775</v>
      </c>
      <c r="E437" t="s">
        <v>13126</v>
      </c>
      <c r="F437" t="s">
        <v>7</v>
      </c>
      <c r="G437" s="1">
        <v>43731</v>
      </c>
      <c r="I437" s="2">
        <v>234000</v>
      </c>
    </row>
    <row r="438" spans="1:9" x14ac:dyDescent="0.25">
      <c r="A438" t="s">
        <v>13555</v>
      </c>
      <c r="B438" t="s">
        <v>13553</v>
      </c>
      <c r="C438" t="s">
        <v>13043</v>
      </c>
      <c r="D438" t="s">
        <v>13044</v>
      </c>
      <c r="E438" t="s">
        <v>13126</v>
      </c>
      <c r="F438" t="s">
        <v>7</v>
      </c>
      <c r="G438" s="1">
        <v>43788</v>
      </c>
      <c r="I438" s="2">
        <v>113097</v>
      </c>
    </row>
    <row r="439" spans="1:9" x14ac:dyDescent="0.25">
      <c r="A439" t="s">
        <v>13285</v>
      </c>
      <c r="B439" t="s">
        <v>13277</v>
      </c>
      <c r="C439" t="s">
        <v>12645</v>
      </c>
      <c r="D439" t="s">
        <v>12646</v>
      </c>
      <c r="E439" t="s">
        <v>13126</v>
      </c>
      <c r="F439" t="s">
        <v>718</v>
      </c>
      <c r="G439" s="1">
        <v>43672</v>
      </c>
      <c r="I439" s="2">
        <v>400000</v>
      </c>
    </row>
    <row r="440" spans="1:9" x14ac:dyDescent="0.25">
      <c r="A440" t="s">
        <v>13595</v>
      </c>
      <c r="B440" t="s">
        <v>13593</v>
      </c>
      <c r="C440" t="s">
        <v>6840</v>
      </c>
      <c r="D440" t="s">
        <v>6841</v>
      </c>
      <c r="E440" t="s">
        <v>13126</v>
      </c>
      <c r="F440" t="s">
        <v>7</v>
      </c>
      <c r="G440" s="1">
        <v>43740</v>
      </c>
      <c r="I440" s="2">
        <v>298500</v>
      </c>
    </row>
    <row r="441" spans="1:9" x14ac:dyDescent="0.25">
      <c r="A441" t="s">
        <v>13256</v>
      </c>
      <c r="B441" t="s">
        <v>13254</v>
      </c>
      <c r="C441" t="s">
        <v>12635</v>
      </c>
      <c r="D441" t="s">
        <v>12636</v>
      </c>
      <c r="E441" t="s">
        <v>13126</v>
      </c>
      <c r="F441" t="s">
        <v>718</v>
      </c>
      <c r="G441" s="1">
        <v>43789</v>
      </c>
      <c r="I441" s="2">
        <v>400000</v>
      </c>
    </row>
    <row r="442" spans="1:9" x14ac:dyDescent="0.25">
      <c r="A442" t="s">
        <v>13465</v>
      </c>
      <c r="B442" t="s">
        <v>13461</v>
      </c>
      <c r="C442" t="s">
        <v>12067</v>
      </c>
      <c r="D442" t="s">
        <v>12068</v>
      </c>
      <c r="E442" t="s">
        <v>13126</v>
      </c>
      <c r="F442" t="s">
        <v>718</v>
      </c>
      <c r="G442" s="1">
        <v>43689</v>
      </c>
      <c r="I442" s="2">
        <v>63000</v>
      </c>
    </row>
    <row r="443" spans="1:9" x14ac:dyDescent="0.25">
      <c r="A443" t="s">
        <v>13525</v>
      </c>
      <c r="B443" t="s">
        <v>13521</v>
      </c>
      <c r="C443" t="s">
        <v>13063</v>
      </c>
      <c r="D443" t="s">
        <v>13064</v>
      </c>
      <c r="E443" t="s">
        <v>13126</v>
      </c>
      <c r="F443" t="s">
        <v>7</v>
      </c>
      <c r="G443" s="1">
        <v>43755</v>
      </c>
      <c r="I443" s="2">
        <v>400000</v>
      </c>
    </row>
    <row r="444" spans="1:9" x14ac:dyDescent="0.25">
      <c r="A444" t="s">
        <v>13395</v>
      </c>
      <c r="B444" t="s">
        <v>13394</v>
      </c>
      <c r="C444" t="s">
        <v>12888</v>
      </c>
      <c r="D444" t="s">
        <v>12889</v>
      </c>
      <c r="E444" t="s">
        <v>13126</v>
      </c>
      <c r="F444" t="s">
        <v>7</v>
      </c>
      <c r="G444" s="1">
        <v>43748</v>
      </c>
      <c r="I444" s="2">
        <v>54300</v>
      </c>
    </row>
    <row r="445" spans="1:9" x14ac:dyDescent="0.25">
      <c r="A445" t="s">
        <v>13294</v>
      </c>
      <c r="B445" t="s">
        <v>13292</v>
      </c>
      <c r="C445" t="s">
        <v>12661</v>
      </c>
      <c r="D445" t="s">
        <v>12662</v>
      </c>
      <c r="E445" t="s">
        <v>13126</v>
      </c>
      <c r="F445" t="s">
        <v>718</v>
      </c>
      <c r="G445" s="1">
        <v>43693</v>
      </c>
      <c r="I445" s="2">
        <v>56100</v>
      </c>
    </row>
    <row r="446" spans="1:9" x14ac:dyDescent="0.25">
      <c r="A446" t="s">
        <v>13580</v>
      </c>
      <c r="B446" t="s">
        <v>13574</v>
      </c>
      <c r="C446" t="s">
        <v>12545</v>
      </c>
      <c r="D446" t="s">
        <v>12546</v>
      </c>
      <c r="E446" t="s">
        <v>13126</v>
      </c>
      <c r="F446" t="s">
        <v>7</v>
      </c>
      <c r="G446" s="1">
        <v>43686</v>
      </c>
      <c r="I446" s="2">
        <v>225300</v>
      </c>
    </row>
    <row r="447" spans="1:9" x14ac:dyDescent="0.25">
      <c r="A447" t="s">
        <v>13428</v>
      </c>
      <c r="B447" t="s">
        <v>13426</v>
      </c>
      <c r="C447" t="s">
        <v>12409</v>
      </c>
      <c r="D447" t="s">
        <v>12410</v>
      </c>
      <c r="E447" t="s">
        <v>13126</v>
      </c>
      <c r="F447" t="s">
        <v>7</v>
      </c>
      <c r="G447" s="1">
        <v>43678</v>
      </c>
      <c r="I447" s="2">
        <v>67200</v>
      </c>
    </row>
    <row r="448" spans="1:9" x14ac:dyDescent="0.25">
      <c r="A448" t="s">
        <v>13263</v>
      </c>
      <c r="B448" t="s">
        <v>13262</v>
      </c>
      <c r="C448" t="s">
        <v>54</v>
      </c>
      <c r="D448" t="s">
        <v>55</v>
      </c>
      <c r="E448" t="s">
        <v>13126</v>
      </c>
      <c r="F448" t="s">
        <v>7</v>
      </c>
      <c r="G448" s="1">
        <v>43706</v>
      </c>
      <c r="I448" s="2">
        <v>162600</v>
      </c>
    </row>
    <row r="449" spans="1:9" x14ac:dyDescent="0.25">
      <c r="A449" t="s">
        <v>13541</v>
      </c>
      <c r="B449" t="s">
        <v>13540</v>
      </c>
      <c r="C449" t="s">
        <v>12411</v>
      </c>
      <c r="D449" t="s">
        <v>12412</v>
      </c>
      <c r="E449" t="s">
        <v>13126</v>
      </c>
      <c r="F449" t="s">
        <v>718</v>
      </c>
      <c r="G449" s="1">
        <v>43697</v>
      </c>
      <c r="I449" s="2">
        <v>68100</v>
      </c>
    </row>
    <row r="450" spans="1:9" x14ac:dyDescent="0.25">
      <c r="A450" t="s">
        <v>13459</v>
      </c>
      <c r="B450" t="s">
        <v>13457</v>
      </c>
      <c r="C450" t="s">
        <v>12413</v>
      </c>
      <c r="D450" t="s">
        <v>12414</v>
      </c>
      <c r="E450" t="s">
        <v>13126</v>
      </c>
      <c r="F450" t="s">
        <v>7</v>
      </c>
      <c r="G450" s="1">
        <v>43794</v>
      </c>
      <c r="I450" s="2">
        <v>123000</v>
      </c>
    </row>
    <row r="451" spans="1:9" x14ac:dyDescent="0.25">
      <c r="A451" t="s">
        <v>13513</v>
      </c>
      <c r="B451" t="s">
        <v>13512</v>
      </c>
      <c r="C451" t="s">
        <v>12864</v>
      </c>
      <c r="D451" t="s">
        <v>12865</v>
      </c>
      <c r="E451" t="s">
        <v>13126</v>
      </c>
      <c r="F451" t="s">
        <v>7</v>
      </c>
      <c r="G451" s="1">
        <v>43726</v>
      </c>
      <c r="I451" s="2">
        <v>278640</v>
      </c>
    </row>
    <row r="452" spans="1:9" x14ac:dyDescent="0.25">
      <c r="A452" t="s">
        <v>13441</v>
      </c>
      <c r="B452" t="s">
        <v>13436</v>
      </c>
      <c r="C452" t="s">
        <v>10646</v>
      </c>
      <c r="D452" t="s">
        <v>10647</v>
      </c>
      <c r="E452" t="s">
        <v>13126</v>
      </c>
      <c r="F452" t="s">
        <v>7</v>
      </c>
      <c r="G452" s="1">
        <v>43724</v>
      </c>
      <c r="I452" s="2">
        <v>162000</v>
      </c>
    </row>
    <row r="453" spans="1:9" x14ac:dyDescent="0.25">
      <c r="A453" t="s">
        <v>13615</v>
      </c>
      <c r="B453" t="s">
        <v>13614</v>
      </c>
      <c r="C453" t="s">
        <v>12415</v>
      </c>
      <c r="D453" t="s">
        <v>12416</v>
      </c>
      <c r="E453" t="s">
        <v>13126</v>
      </c>
      <c r="F453" t="s">
        <v>7</v>
      </c>
      <c r="G453" s="1">
        <v>43699</v>
      </c>
      <c r="I453" s="2">
        <v>153609</v>
      </c>
    </row>
    <row r="454" spans="1:9" x14ac:dyDescent="0.25">
      <c r="A454" t="s">
        <v>13591</v>
      </c>
      <c r="B454" t="s">
        <v>13590</v>
      </c>
      <c r="C454" t="s">
        <v>11953</v>
      </c>
      <c r="D454" t="s">
        <v>11954</v>
      </c>
      <c r="E454" t="s">
        <v>13126</v>
      </c>
      <c r="F454" t="s">
        <v>7</v>
      </c>
      <c r="G454" s="1">
        <v>43682</v>
      </c>
      <c r="I454" s="2">
        <v>300000</v>
      </c>
    </row>
    <row r="455" spans="1:9" x14ac:dyDescent="0.25">
      <c r="A455" t="s">
        <v>13539</v>
      </c>
      <c r="B455" t="s">
        <v>13538</v>
      </c>
      <c r="C455" t="s">
        <v>13136</v>
      </c>
      <c r="D455" t="s">
        <v>13137</v>
      </c>
      <c r="E455" t="s">
        <v>13126</v>
      </c>
      <c r="F455" t="s">
        <v>718</v>
      </c>
      <c r="G455" s="1">
        <v>43713</v>
      </c>
      <c r="I455" s="2">
        <v>175500</v>
      </c>
    </row>
    <row r="456" spans="1:9" x14ac:dyDescent="0.25">
      <c r="A456" t="s">
        <v>13486</v>
      </c>
      <c r="B456" t="s">
        <v>13484</v>
      </c>
      <c r="C456" t="s">
        <v>12425</v>
      </c>
      <c r="D456" t="s">
        <v>12426</v>
      </c>
      <c r="E456" t="s">
        <v>13126</v>
      </c>
      <c r="F456" t="s">
        <v>7</v>
      </c>
      <c r="G456" s="1">
        <v>43777</v>
      </c>
      <c r="I456" s="2">
        <v>279006</v>
      </c>
    </row>
    <row r="457" spans="1:9" x14ac:dyDescent="0.25">
      <c r="A457" t="s">
        <v>13177</v>
      </c>
      <c r="B457" t="s">
        <v>13176</v>
      </c>
      <c r="C457" t="s">
        <v>13021</v>
      </c>
      <c r="D457" t="s">
        <v>13022</v>
      </c>
      <c r="E457" t="s">
        <v>13126</v>
      </c>
      <c r="F457" t="s">
        <v>7</v>
      </c>
      <c r="G457" s="1">
        <v>43791</v>
      </c>
      <c r="I457" s="2">
        <v>400000</v>
      </c>
    </row>
    <row r="458" spans="1:9" x14ac:dyDescent="0.25">
      <c r="A458" t="s">
        <v>13399</v>
      </c>
      <c r="B458" t="s">
        <v>13397</v>
      </c>
      <c r="C458" t="s">
        <v>12521</v>
      </c>
      <c r="D458" t="s">
        <v>12522</v>
      </c>
      <c r="E458" t="s">
        <v>13126</v>
      </c>
      <c r="F458" t="s">
        <v>718</v>
      </c>
      <c r="G458" s="1">
        <v>43739</v>
      </c>
      <c r="I458" s="2">
        <v>272732</v>
      </c>
    </row>
    <row r="459" spans="1:9" x14ac:dyDescent="0.25">
      <c r="A459" t="s">
        <v>13581</v>
      </c>
      <c r="B459" t="s">
        <v>13575</v>
      </c>
      <c r="C459" t="s">
        <v>8896</v>
      </c>
      <c r="D459" t="s">
        <v>8897</v>
      </c>
      <c r="E459" t="s">
        <v>13126</v>
      </c>
      <c r="F459" t="s">
        <v>7</v>
      </c>
      <c r="G459" s="1">
        <v>43801</v>
      </c>
      <c r="I459" s="2">
        <v>141000</v>
      </c>
    </row>
    <row r="460" spans="1:9" x14ac:dyDescent="0.25">
      <c r="A460" t="s">
        <v>13186</v>
      </c>
      <c r="B460" t="s">
        <v>13178</v>
      </c>
      <c r="C460" t="s">
        <v>6376</v>
      </c>
      <c r="D460" t="s">
        <v>6377</v>
      </c>
      <c r="E460" t="s">
        <v>13126</v>
      </c>
      <c r="F460" t="s">
        <v>7</v>
      </c>
      <c r="G460" s="1">
        <v>43733</v>
      </c>
      <c r="I460" s="2">
        <v>400000</v>
      </c>
    </row>
    <row r="461" spans="1:9" x14ac:dyDescent="0.25">
      <c r="A461" t="s">
        <v>13431</v>
      </c>
      <c r="B461" t="s">
        <v>13430</v>
      </c>
      <c r="C461" t="s">
        <v>12427</v>
      </c>
      <c r="D461" t="s">
        <v>12428</v>
      </c>
      <c r="E461" t="s">
        <v>13126</v>
      </c>
      <c r="F461" t="s">
        <v>7</v>
      </c>
      <c r="G461" s="1">
        <v>43776</v>
      </c>
      <c r="I461" s="2">
        <v>400000</v>
      </c>
    </row>
    <row r="462" spans="1:9" x14ac:dyDescent="0.25">
      <c r="A462" t="s">
        <v>13334</v>
      </c>
      <c r="B462" t="s">
        <v>13332</v>
      </c>
      <c r="C462" t="s">
        <v>11808</v>
      </c>
      <c r="D462" t="s">
        <v>11809</v>
      </c>
      <c r="E462" t="s">
        <v>13126</v>
      </c>
      <c r="F462" t="s">
        <v>7</v>
      </c>
      <c r="G462" s="1">
        <v>43783</v>
      </c>
      <c r="I462" s="2">
        <v>400000</v>
      </c>
    </row>
    <row r="463" spans="1:9" x14ac:dyDescent="0.25">
      <c r="A463" t="s">
        <v>13187</v>
      </c>
      <c r="B463" t="s">
        <v>13179</v>
      </c>
      <c r="C463" t="s">
        <v>12958</v>
      </c>
      <c r="D463" t="s">
        <v>12959</v>
      </c>
      <c r="E463" t="s">
        <v>13126</v>
      </c>
      <c r="F463" t="s">
        <v>7</v>
      </c>
      <c r="G463" s="1">
        <v>43704</v>
      </c>
      <c r="I463" s="2">
        <v>153150</v>
      </c>
    </row>
    <row r="464" spans="1:9" x14ac:dyDescent="0.25">
      <c r="A464" t="s">
        <v>13382</v>
      </c>
      <c r="B464" t="s">
        <v>13380</v>
      </c>
      <c r="C464" t="s">
        <v>10618</v>
      </c>
      <c r="D464" t="s">
        <v>10619</v>
      </c>
      <c r="E464" t="s">
        <v>13126</v>
      </c>
      <c r="F464" t="s">
        <v>718</v>
      </c>
      <c r="G464" s="1">
        <v>43672</v>
      </c>
      <c r="I464" s="2">
        <v>400000</v>
      </c>
    </row>
    <row r="465" spans="1:9" x14ac:dyDescent="0.25">
      <c r="A465" t="s">
        <v>13295</v>
      </c>
      <c r="B465" t="s">
        <v>13293</v>
      </c>
      <c r="C465" t="s">
        <v>12665</v>
      </c>
      <c r="D465" t="s">
        <v>12666</v>
      </c>
      <c r="E465" t="s">
        <v>13126</v>
      </c>
      <c r="F465" t="s">
        <v>7</v>
      </c>
      <c r="G465" s="1">
        <v>43742</v>
      </c>
      <c r="I465" s="2">
        <v>375000</v>
      </c>
    </row>
    <row r="466" spans="1:9" x14ac:dyDescent="0.25">
      <c r="A466" t="s">
        <v>13313</v>
      </c>
      <c r="B466" t="s">
        <v>13312</v>
      </c>
      <c r="C466" t="s">
        <v>12720</v>
      </c>
      <c r="D466" t="s">
        <v>12721</v>
      </c>
      <c r="E466" t="s">
        <v>13126</v>
      </c>
      <c r="F466" t="s">
        <v>7</v>
      </c>
      <c r="G466" s="1">
        <v>43803</v>
      </c>
      <c r="I466" s="2">
        <v>358600</v>
      </c>
    </row>
    <row r="467" spans="1:9" x14ac:dyDescent="0.25">
      <c r="A467" t="s">
        <v>13305</v>
      </c>
      <c r="B467" t="s">
        <v>13303</v>
      </c>
      <c r="C467" t="s">
        <v>12601</v>
      </c>
      <c r="D467" t="s">
        <v>12602</v>
      </c>
      <c r="E467" t="s">
        <v>13126</v>
      </c>
      <c r="F467" t="s">
        <v>7</v>
      </c>
      <c r="G467" s="1">
        <v>43794</v>
      </c>
      <c r="I467" s="2">
        <v>400000</v>
      </c>
    </row>
    <row r="468" spans="1:9" x14ac:dyDescent="0.25">
      <c r="A468" t="s">
        <v>13188</v>
      </c>
      <c r="B468" t="s">
        <v>13180</v>
      </c>
      <c r="C468" t="s">
        <v>12722</v>
      </c>
      <c r="D468" t="s">
        <v>12723</v>
      </c>
      <c r="E468" t="s">
        <v>13126</v>
      </c>
      <c r="F468" t="s">
        <v>718</v>
      </c>
      <c r="G468" s="1">
        <v>43697</v>
      </c>
      <c r="I468" s="2">
        <v>382500</v>
      </c>
    </row>
    <row r="469" spans="1:9" x14ac:dyDescent="0.25">
      <c r="A469" t="s">
        <v>13189</v>
      </c>
      <c r="B469" t="s">
        <v>13181</v>
      </c>
      <c r="C469" t="s">
        <v>11247</v>
      </c>
      <c r="D469" t="s">
        <v>11248</v>
      </c>
      <c r="E469" t="s">
        <v>13126</v>
      </c>
      <c r="F469" t="s">
        <v>718</v>
      </c>
      <c r="G469" s="1">
        <v>43763</v>
      </c>
      <c r="I469" s="2">
        <v>143790</v>
      </c>
    </row>
    <row r="470" spans="1:9" x14ac:dyDescent="0.25">
      <c r="A470" t="s">
        <v>13387</v>
      </c>
      <c r="B470" t="s">
        <v>13384</v>
      </c>
      <c r="C470" t="s">
        <v>12856</v>
      </c>
      <c r="D470" t="s">
        <v>12857</v>
      </c>
      <c r="E470" t="s">
        <v>13126</v>
      </c>
      <c r="F470" t="s">
        <v>718</v>
      </c>
      <c r="G470" s="1">
        <v>43689</v>
      </c>
      <c r="I470" s="2">
        <v>389100</v>
      </c>
    </row>
    <row r="471" spans="1:9" x14ac:dyDescent="0.25">
      <c r="A471" t="s">
        <v>13421</v>
      </c>
      <c r="B471" t="s">
        <v>13420</v>
      </c>
      <c r="C471" t="s">
        <v>5688</v>
      </c>
      <c r="D471" t="s">
        <v>5689</v>
      </c>
      <c r="E471" t="s">
        <v>13126</v>
      </c>
      <c r="F471" t="s">
        <v>7</v>
      </c>
      <c r="G471" s="1">
        <v>43746</v>
      </c>
      <c r="I471" s="2">
        <v>400000</v>
      </c>
    </row>
    <row r="472" spans="1:9" x14ac:dyDescent="0.25">
      <c r="A472" t="s">
        <v>13190</v>
      </c>
      <c r="B472" t="s">
        <v>13182</v>
      </c>
      <c r="C472" t="s">
        <v>11993</v>
      </c>
      <c r="D472" t="s">
        <v>11994</v>
      </c>
      <c r="E472" t="s">
        <v>13126</v>
      </c>
      <c r="F472" t="s">
        <v>718</v>
      </c>
      <c r="G472" s="1">
        <v>43698</v>
      </c>
      <c r="I472" s="2">
        <v>84000</v>
      </c>
    </row>
    <row r="473" spans="1:9" x14ac:dyDescent="0.25">
      <c r="A473" t="s">
        <v>13374</v>
      </c>
      <c r="B473" t="s">
        <v>13368</v>
      </c>
      <c r="C473" t="s">
        <v>2934</v>
      </c>
      <c r="D473" t="s">
        <v>2935</v>
      </c>
      <c r="E473" t="s">
        <v>13126</v>
      </c>
      <c r="F473" t="s">
        <v>718</v>
      </c>
      <c r="G473" s="1">
        <v>43710</v>
      </c>
      <c r="I473" s="2">
        <v>68400</v>
      </c>
    </row>
    <row r="474" spans="1:9" x14ac:dyDescent="0.25">
      <c r="A474" t="s">
        <v>13577</v>
      </c>
      <c r="B474" t="s">
        <v>13571</v>
      </c>
      <c r="C474" t="s">
        <v>12431</v>
      </c>
      <c r="D474" t="s">
        <v>12432</v>
      </c>
      <c r="E474" t="s">
        <v>13126</v>
      </c>
      <c r="F474" t="s">
        <v>7</v>
      </c>
      <c r="G474" s="1">
        <v>43805</v>
      </c>
      <c r="I474" s="2">
        <v>149550</v>
      </c>
    </row>
    <row r="475" spans="1:9" x14ac:dyDescent="0.25">
      <c r="A475" t="s">
        <v>13191</v>
      </c>
      <c r="B475" t="s">
        <v>13183</v>
      </c>
      <c r="C475" t="s">
        <v>12999</v>
      </c>
      <c r="D475" t="s">
        <v>13000</v>
      </c>
      <c r="E475" t="s">
        <v>13126</v>
      </c>
      <c r="F475" t="s">
        <v>7</v>
      </c>
      <c r="G475" s="1">
        <v>43685</v>
      </c>
      <c r="I475" s="2">
        <v>400000</v>
      </c>
    </row>
    <row r="476" spans="1:9" x14ac:dyDescent="0.25">
      <c r="A476" t="s">
        <v>13529</v>
      </c>
      <c r="B476" t="s">
        <v>13527</v>
      </c>
      <c r="C476" t="s">
        <v>8588</v>
      </c>
      <c r="D476" t="s">
        <v>8589</v>
      </c>
      <c r="E476" t="s">
        <v>13126</v>
      </c>
      <c r="F476" t="s">
        <v>718</v>
      </c>
      <c r="G476" s="1">
        <v>43746</v>
      </c>
      <c r="I476" s="2">
        <v>234000</v>
      </c>
    </row>
    <row r="477" spans="1:9" x14ac:dyDescent="0.25">
      <c r="A477" t="s">
        <v>13301</v>
      </c>
      <c r="B477" t="s">
        <v>13300</v>
      </c>
      <c r="C477" t="s">
        <v>5272</v>
      </c>
      <c r="D477" t="s">
        <v>5273</v>
      </c>
      <c r="E477" t="s">
        <v>13126</v>
      </c>
      <c r="F477" t="s">
        <v>718</v>
      </c>
      <c r="G477" s="1">
        <v>43761</v>
      </c>
      <c r="I477" s="2">
        <v>300000</v>
      </c>
    </row>
    <row r="478" spans="1:9" x14ac:dyDescent="0.25">
      <c r="A478" t="s">
        <v>13584</v>
      </c>
      <c r="B478" t="s">
        <v>13582</v>
      </c>
      <c r="C478" t="s">
        <v>8102</v>
      </c>
      <c r="D478" t="s">
        <v>8103</v>
      </c>
      <c r="E478" t="s">
        <v>13126</v>
      </c>
      <c r="F478" t="s">
        <v>7</v>
      </c>
      <c r="G478" s="1">
        <v>43802</v>
      </c>
      <c r="I478" s="2">
        <v>360000</v>
      </c>
    </row>
    <row r="479" spans="1:9" x14ac:dyDescent="0.25">
      <c r="A479" t="s">
        <v>13606</v>
      </c>
      <c r="B479" t="s">
        <v>13603</v>
      </c>
      <c r="C479" t="s">
        <v>13091</v>
      </c>
      <c r="D479" t="s">
        <v>13092</v>
      </c>
      <c r="E479" t="s">
        <v>13126</v>
      </c>
      <c r="F479" t="s">
        <v>718</v>
      </c>
      <c r="G479" s="1">
        <v>43748</v>
      </c>
      <c r="I479" s="2">
        <v>279000</v>
      </c>
    </row>
    <row r="480" spans="1:9" x14ac:dyDescent="0.25">
      <c r="A480" t="s">
        <v>13192</v>
      </c>
      <c r="B480" t="s">
        <v>13184</v>
      </c>
      <c r="C480" t="s">
        <v>13025</v>
      </c>
      <c r="D480" t="s">
        <v>13026</v>
      </c>
      <c r="E480" t="s">
        <v>13126</v>
      </c>
      <c r="F480" t="s">
        <v>7</v>
      </c>
      <c r="G480" s="1">
        <v>43789</v>
      </c>
      <c r="I480" s="2">
        <v>69300</v>
      </c>
    </row>
    <row r="481" spans="1:9" x14ac:dyDescent="0.25">
      <c r="A481" t="s">
        <v>13193</v>
      </c>
      <c r="B481" t="s">
        <v>13185</v>
      </c>
      <c r="C481" t="s">
        <v>12331</v>
      </c>
      <c r="D481" t="s">
        <v>12332</v>
      </c>
      <c r="E481" t="s">
        <v>13126</v>
      </c>
      <c r="F481" t="s">
        <v>718</v>
      </c>
      <c r="G481" s="1">
        <v>43696</v>
      </c>
      <c r="I481" s="2">
        <v>400000</v>
      </c>
    </row>
    <row r="482" spans="1:9" x14ac:dyDescent="0.25">
      <c r="A482" t="s">
        <v>13412</v>
      </c>
      <c r="B482" t="s">
        <v>13410</v>
      </c>
      <c r="C482" t="s">
        <v>5816</v>
      </c>
      <c r="D482" t="s">
        <v>5817</v>
      </c>
      <c r="E482" t="s">
        <v>13126</v>
      </c>
      <c r="F482" t="s">
        <v>7</v>
      </c>
      <c r="G482" s="1">
        <v>43711</v>
      </c>
      <c r="I482" s="2">
        <v>333480</v>
      </c>
    </row>
    <row r="483" spans="1:9" x14ac:dyDescent="0.25">
      <c r="A483" t="s">
        <v>13309</v>
      </c>
      <c r="B483" t="s">
        <v>13308</v>
      </c>
      <c r="C483" t="s">
        <v>12693</v>
      </c>
      <c r="D483" t="s">
        <v>12694</v>
      </c>
      <c r="E483" t="s">
        <v>13126</v>
      </c>
      <c r="F483" t="s">
        <v>7</v>
      </c>
      <c r="G483" s="1">
        <v>43682</v>
      </c>
      <c r="I483" s="2">
        <v>210000</v>
      </c>
    </row>
    <row r="484" spans="1:9" x14ac:dyDescent="0.25">
      <c r="A484" t="s">
        <v>13560</v>
      </c>
      <c r="B484" t="s">
        <v>13558</v>
      </c>
      <c r="C484" t="s">
        <v>12437</v>
      </c>
      <c r="D484" t="s">
        <v>12438</v>
      </c>
      <c r="E484" t="s">
        <v>13126</v>
      </c>
      <c r="F484" t="s">
        <v>718</v>
      </c>
      <c r="G484" s="1">
        <v>43672</v>
      </c>
      <c r="I484" s="2">
        <v>368700</v>
      </c>
    </row>
    <row r="485" spans="1:9" x14ac:dyDescent="0.25">
      <c r="A485" t="s">
        <v>13357</v>
      </c>
      <c r="B485" t="s">
        <v>13354</v>
      </c>
      <c r="C485" t="s">
        <v>12786</v>
      </c>
      <c r="D485" t="s">
        <v>12787</v>
      </c>
      <c r="E485" t="s">
        <v>13126</v>
      </c>
      <c r="F485" t="s">
        <v>7</v>
      </c>
      <c r="G485" s="1">
        <v>43745</v>
      </c>
      <c r="I485" s="2">
        <v>400000</v>
      </c>
    </row>
    <row r="486" spans="1:9" x14ac:dyDescent="0.25">
      <c r="A486" t="s">
        <v>13375</v>
      </c>
      <c r="B486" t="s">
        <v>13369</v>
      </c>
      <c r="C486" t="s">
        <v>12788</v>
      </c>
      <c r="D486" t="s">
        <v>12789</v>
      </c>
      <c r="E486" t="s">
        <v>13126</v>
      </c>
      <c r="F486" t="s">
        <v>718</v>
      </c>
      <c r="G486" s="1">
        <v>43753</v>
      </c>
      <c r="I486" s="2">
        <v>79500</v>
      </c>
    </row>
    <row r="487" spans="1:9" x14ac:dyDescent="0.25">
      <c r="A487" t="s">
        <v>13196</v>
      </c>
      <c r="B487" t="s">
        <v>13194</v>
      </c>
      <c r="C487" t="s">
        <v>10722</v>
      </c>
      <c r="D487" t="s">
        <v>10723</v>
      </c>
      <c r="E487" t="s">
        <v>13126</v>
      </c>
      <c r="F487" t="s">
        <v>718</v>
      </c>
      <c r="G487" s="1">
        <v>43754</v>
      </c>
      <c r="I487" s="2">
        <v>60000</v>
      </c>
    </row>
    <row r="488" spans="1:9" x14ac:dyDescent="0.25">
      <c r="A488" t="s">
        <v>28359</v>
      </c>
      <c r="G488"/>
      <c r="H488" s="7">
        <f>SUBTOTAL(109,Tabulka15[Výše úvěru])</f>
        <v>248119138</v>
      </c>
      <c r="I488" s="7">
        <f>SUBTOTAL(109,Tabulka15[Výše dotace])</f>
        <v>69263120</v>
      </c>
    </row>
  </sheetData>
  <pageMargins left="0.70866141732283472" right="0.70866141732283472" top="0.78740157480314965" bottom="0.78740157480314965" header="0.31496062992125984" footer="0.31496062992125984"/>
  <pageSetup paperSize="9" scale="58" fitToHeight="0" orientation="landscape" r:id="rId1"/>
  <headerFooter>
    <oddHeader>&amp;LPGRLF, a.s.&amp;CZúčtování se SR 2019&amp;RInvestiční úvěry Zemědělec</oddHeader>
    <oddFooter>&amp;L&amp;D&amp;R&amp;P/&amp;N</oddFooter>
  </headerFooter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8"/>
  <sheetViews>
    <sheetView topLeftCell="A111" zoomScaleNormal="100" workbookViewId="0">
      <selection activeCell="I128" sqref="I128"/>
    </sheetView>
  </sheetViews>
  <sheetFormatPr defaultRowHeight="15" x14ac:dyDescent="0.25"/>
  <cols>
    <col min="1" max="1" width="15.28515625" customWidth="1"/>
    <col min="2" max="2" width="25.42578125" bestFit="1" customWidth="1"/>
    <col min="3" max="3" width="50.5703125" bestFit="1" customWidth="1"/>
    <col min="4" max="4" width="12.85546875" customWidth="1"/>
    <col min="5" max="5" width="41.85546875" bestFit="1" customWidth="1"/>
    <col min="6" max="6" width="16.85546875" bestFit="1" customWidth="1"/>
    <col min="7" max="7" width="19.140625" style="1" bestFit="1" customWidth="1"/>
    <col min="8" max="8" width="25.5703125" style="2" bestFit="1" customWidth="1"/>
    <col min="9" max="9" width="18" style="2" bestFit="1" customWidth="1"/>
  </cols>
  <sheetData>
    <row r="1" spans="1:9" x14ac:dyDescent="0.25">
      <c r="A1" t="s">
        <v>28361</v>
      </c>
      <c r="B1" t="s">
        <v>28362</v>
      </c>
      <c r="C1" t="s">
        <v>4</v>
      </c>
      <c r="D1" t="s">
        <v>28363</v>
      </c>
      <c r="E1" t="s">
        <v>28364</v>
      </c>
      <c r="F1" t="s">
        <v>2</v>
      </c>
      <c r="G1" t="s">
        <v>1</v>
      </c>
      <c r="H1" t="s">
        <v>3</v>
      </c>
      <c r="I1" t="s">
        <v>28365</v>
      </c>
    </row>
    <row r="2" spans="1:9" x14ac:dyDescent="0.25">
      <c r="A2" t="s">
        <v>11870</v>
      </c>
      <c r="B2" t="s">
        <v>11866</v>
      </c>
      <c r="C2" t="s">
        <v>6774</v>
      </c>
      <c r="D2" t="s">
        <v>6775</v>
      </c>
      <c r="E2" t="s">
        <v>11867</v>
      </c>
      <c r="F2" t="s">
        <v>7</v>
      </c>
      <c r="G2" s="1">
        <v>43804</v>
      </c>
      <c r="H2" s="2">
        <v>4995900</v>
      </c>
      <c r="I2" s="2">
        <v>0</v>
      </c>
    </row>
    <row r="3" spans="1:9" x14ac:dyDescent="0.25">
      <c r="A3" t="s">
        <v>11871</v>
      </c>
      <c r="B3" t="s">
        <v>11868</v>
      </c>
      <c r="C3" t="s">
        <v>11873</v>
      </c>
      <c r="D3" t="s">
        <v>11874</v>
      </c>
      <c r="E3" t="s">
        <v>11867</v>
      </c>
      <c r="F3" t="s">
        <v>7</v>
      </c>
      <c r="G3" s="1">
        <v>43812</v>
      </c>
      <c r="H3" s="2">
        <v>1299000</v>
      </c>
      <c r="I3" s="2">
        <v>0</v>
      </c>
    </row>
    <row r="4" spans="1:9" x14ac:dyDescent="0.25">
      <c r="A4" t="s">
        <v>12022</v>
      </c>
      <c r="B4" t="s">
        <v>12021</v>
      </c>
      <c r="C4" t="s">
        <v>12023</v>
      </c>
      <c r="D4" t="s">
        <v>12024</v>
      </c>
      <c r="E4" t="s">
        <v>11867</v>
      </c>
      <c r="F4" t="s">
        <v>7</v>
      </c>
      <c r="G4" s="1">
        <v>43780</v>
      </c>
      <c r="H4" s="2">
        <v>243500</v>
      </c>
      <c r="I4" s="2">
        <v>0</v>
      </c>
    </row>
    <row r="5" spans="1:9" x14ac:dyDescent="0.25">
      <c r="A5" t="s">
        <v>11932</v>
      </c>
      <c r="B5" t="s">
        <v>11931</v>
      </c>
      <c r="C5" t="s">
        <v>11933</v>
      </c>
      <c r="D5" t="s">
        <v>11934</v>
      </c>
      <c r="E5" t="s">
        <v>11867</v>
      </c>
      <c r="F5" t="s">
        <v>7</v>
      </c>
      <c r="G5" s="1">
        <v>43787</v>
      </c>
      <c r="H5" s="2">
        <v>1720600</v>
      </c>
      <c r="I5" s="2">
        <v>0</v>
      </c>
    </row>
    <row r="6" spans="1:9" x14ac:dyDescent="0.25">
      <c r="A6" t="s">
        <v>11872</v>
      </c>
      <c r="B6" t="s">
        <v>11869</v>
      </c>
      <c r="C6" t="s">
        <v>11875</v>
      </c>
      <c r="D6" t="s">
        <v>11876</v>
      </c>
      <c r="E6" t="s">
        <v>11867</v>
      </c>
      <c r="F6" t="s">
        <v>7</v>
      </c>
      <c r="G6" s="1">
        <v>43788</v>
      </c>
      <c r="H6" s="2">
        <v>2949000</v>
      </c>
      <c r="I6" s="2">
        <v>0</v>
      </c>
    </row>
    <row r="7" spans="1:9" x14ac:dyDescent="0.25">
      <c r="A7" t="s">
        <v>11998</v>
      </c>
      <c r="B7" t="s">
        <v>11997</v>
      </c>
      <c r="C7" t="s">
        <v>11999</v>
      </c>
      <c r="D7" t="s">
        <v>12000</v>
      </c>
      <c r="E7" t="s">
        <v>11867</v>
      </c>
      <c r="F7" t="s">
        <v>7</v>
      </c>
      <c r="G7" s="1">
        <v>43767</v>
      </c>
      <c r="H7" s="2">
        <v>2297397</v>
      </c>
      <c r="I7" s="2">
        <v>0</v>
      </c>
    </row>
    <row r="8" spans="1:9" x14ac:dyDescent="0.25">
      <c r="A8" t="s">
        <v>11991</v>
      </c>
      <c r="B8" t="s">
        <v>11989</v>
      </c>
      <c r="C8" t="s">
        <v>11993</v>
      </c>
      <c r="D8" t="s">
        <v>11994</v>
      </c>
      <c r="E8" t="s">
        <v>11867</v>
      </c>
      <c r="F8" t="s">
        <v>7</v>
      </c>
      <c r="G8" s="1">
        <v>43698</v>
      </c>
      <c r="H8" s="2">
        <v>413000</v>
      </c>
      <c r="I8" s="2">
        <v>0</v>
      </c>
    </row>
    <row r="9" spans="1:9" x14ac:dyDescent="0.25">
      <c r="A9" t="s">
        <v>11878</v>
      </c>
      <c r="B9" t="s">
        <v>11877</v>
      </c>
      <c r="C9" t="s">
        <v>11879</v>
      </c>
      <c r="D9" t="s">
        <v>11880</v>
      </c>
      <c r="E9" t="s">
        <v>11867</v>
      </c>
      <c r="F9" t="s">
        <v>7</v>
      </c>
      <c r="G9" s="1">
        <v>43735</v>
      </c>
      <c r="H9" s="2">
        <v>1693000</v>
      </c>
      <c r="I9" s="2">
        <v>0</v>
      </c>
    </row>
    <row r="10" spans="1:9" x14ac:dyDescent="0.25">
      <c r="A10" t="s">
        <v>12062</v>
      </c>
      <c r="B10" t="s">
        <v>12061</v>
      </c>
      <c r="C10" t="s">
        <v>12063</v>
      </c>
      <c r="D10" t="s">
        <v>12064</v>
      </c>
      <c r="E10" t="s">
        <v>11867</v>
      </c>
      <c r="F10" t="s">
        <v>7</v>
      </c>
      <c r="G10" s="1">
        <v>43802</v>
      </c>
      <c r="H10" s="2">
        <v>1573000</v>
      </c>
      <c r="I10" s="2">
        <v>0</v>
      </c>
    </row>
    <row r="11" spans="1:9" x14ac:dyDescent="0.25">
      <c r="A11" t="s">
        <v>12038</v>
      </c>
      <c r="B11" t="s">
        <v>12037</v>
      </c>
      <c r="C11" t="s">
        <v>12039</v>
      </c>
      <c r="D11" t="s">
        <v>12040</v>
      </c>
      <c r="E11" t="s">
        <v>11867</v>
      </c>
      <c r="F11" t="s">
        <v>7</v>
      </c>
      <c r="G11" s="1">
        <v>43803</v>
      </c>
      <c r="H11" s="2">
        <v>2679000</v>
      </c>
      <c r="I11" s="2">
        <v>0</v>
      </c>
    </row>
    <row r="12" spans="1:9" x14ac:dyDescent="0.25">
      <c r="A12" t="s">
        <v>11986</v>
      </c>
      <c r="B12" t="s">
        <v>11985</v>
      </c>
      <c r="C12" t="s">
        <v>11987</v>
      </c>
      <c r="D12" t="s">
        <v>11988</v>
      </c>
      <c r="E12" t="s">
        <v>11867</v>
      </c>
      <c r="F12" t="s">
        <v>7</v>
      </c>
      <c r="G12" s="1">
        <v>43817</v>
      </c>
      <c r="H12" s="2">
        <v>2148325</v>
      </c>
      <c r="I12" s="2">
        <v>0</v>
      </c>
    </row>
    <row r="13" spans="1:9" x14ac:dyDescent="0.25">
      <c r="A13" t="s">
        <v>11992</v>
      </c>
      <c r="B13" t="s">
        <v>11990</v>
      </c>
      <c r="C13" t="s">
        <v>11995</v>
      </c>
      <c r="D13" t="s">
        <v>11996</v>
      </c>
      <c r="E13" t="s">
        <v>11867</v>
      </c>
      <c r="F13" t="s">
        <v>7</v>
      </c>
      <c r="G13" s="1">
        <v>43724</v>
      </c>
      <c r="H13" s="2">
        <v>3400000</v>
      </c>
      <c r="I13" s="2">
        <v>0</v>
      </c>
    </row>
    <row r="14" spans="1:9" x14ac:dyDescent="0.25">
      <c r="A14" t="s">
        <v>12078</v>
      </c>
      <c r="B14" t="s">
        <v>12077</v>
      </c>
      <c r="C14" t="s">
        <v>12079</v>
      </c>
      <c r="D14" t="s">
        <v>12080</v>
      </c>
      <c r="E14" t="s">
        <v>11867</v>
      </c>
      <c r="F14" t="s">
        <v>7</v>
      </c>
      <c r="G14" s="1">
        <v>43747</v>
      </c>
      <c r="H14" s="2">
        <v>141000</v>
      </c>
      <c r="I14" s="2">
        <v>0</v>
      </c>
    </row>
    <row r="15" spans="1:9" x14ac:dyDescent="0.25">
      <c r="A15" t="s">
        <v>11883</v>
      </c>
      <c r="B15" t="s">
        <v>11881</v>
      </c>
      <c r="C15" t="s">
        <v>11885</v>
      </c>
      <c r="D15" t="s">
        <v>11886</v>
      </c>
      <c r="E15" t="s">
        <v>11867</v>
      </c>
      <c r="F15" t="s">
        <v>7</v>
      </c>
      <c r="G15" s="1">
        <v>43795</v>
      </c>
      <c r="H15" s="2">
        <v>1299323</v>
      </c>
      <c r="I15" s="2">
        <v>0</v>
      </c>
    </row>
    <row r="16" spans="1:9" x14ac:dyDescent="0.25">
      <c r="A16" t="s">
        <v>12100</v>
      </c>
      <c r="B16" t="s">
        <v>12099</v>
      </c>
      <c r="C16" t="s">
        <v>12101</v>
      </c>
      <c r="D16" t="s">
        <v>12102</v>
      </c>
      <c r="E16" t="s">
        <v>11867</v>
      </c>
      <c r="F16" t="s">
        <v>7</v>
      </c>
      <c r="G16" s="1">
        <v>43795</v>
      </c>
      <c r="H16" s="2">
        <v>2142000</v>
      </c>
      <c r="I16" s="2">
        <v>0</v>
      </c>
    </row>
    <row r="17" spans="1:9" x14ac:dyDescent="0.25">
      <c r="A17" t="s">
        <v>12034</v>
      </c>
      <c r="B17" t="s">
        <v>12033</v>
      </c>
      <c r="C17" t="s">
        <v>12035</v>
      </c>
      <c r="D17" t="s">
        <v>12036</v>
      </c>
      <c r="E17" t="s">
        <v>11867</v>
      </c>
      <c r="F17" t="s">
        <v>7</v>
      </c>
      <c r="G17" s="1">
        <v>43809</v>
      </c>
      <c r="H17" s="2">
        <v>1329300</v>
      </c>
      <c r="I17" s="2">
        <v>0</v>
      </c>
    </row>
    <row r="18" spans="1:9" x14ac:dyDescent="0.25">
      <c r="A18" t="s">
        <v>11948</v>
      </c>
      <c r="B18" t="s">
        <v>11944</v>
      </c>
      <c r="C18" t="s">
        <v>11953</v>
      </c>
      <c r="D18" t="s">
        <v>11954</v>
      </c>
      <c r="E18" t="s">
        <v>11867</v>
      </c>
      <c r="F18" t="s">
        <v>7</v>
      </c>
      <c r="G18" s="1">
        <v>43794</v>
      </c>
      <c r="H18" s="2">
        <v>540000</v>
      </c>
      <c r="I18" s="2">
        <v>0</v>
      </c>
    </row>
    <row r="19" spans="1:9" x14ac:dyDescent="0.25">
      <c r="A19" t="s">
        <v>11976</v>
      </c>
      <c r="B19" t="s">
        <v>11973</v>
      </c>
      <c r="C19" t="s">
        <v>11979</v>
      </c>
      <c r="D19" t="s">
        <v>11980</v>
      </c>
      <c r="E19" t="s">
        <v>11867</v>
      </c>
      <c r="F19" t="s">
        <v>7</v>
      </c>
      <c r="G19" s="1">
        <v>43728</v>
      </c>
      <c r="H19" s="2">
        <v>2849000</v>
      </c>
      <c r="I19" s="2">
        <v>0</v>
      </c>
    </row>
    <row r="20" spans="1:9" x14ac:dyDescent="0.25">
      <c r="A20" t="s">
        <v>11966</v>
      </c>
      <c r="B20" t="s">
        <v>11965</v>
      </c>
      <c r="C20" t="s">
        <v>11967</v>
      </c>
      <c r="D20" t="s">
        <v>11968</v>
      </c>
      <c r="E20" t="s">
        <v>11867</v>
      </c>
      <c r="F20" t="s">
        <v>7</v>
      </c>
      <c r="G20" s="1">
        <v>43763</v>
      </c>
      <c r="H20" s="2">
        <v>666553</v>
      </c>
      <c r="I20" s="2">
        <v>0</v>
      </c>
    </row>
    <row r="21" spans="1:9" x14ac:dyDescent="0.25">
      <c r="A21" t="s">
        <v>12058</v>
      </c>
      <c r="B21" t="s">
        <v>12057</v>
      </c>
      <c r="C21" t="s">
        <v>12059</v>
      </c>
      <c r="D21" t="s">
        <v>12060</v>
      </c>
      <c r="E21" t="s">
        <v>11867</v>
      </c>
      <c r="F21" t="s">
        <v>7</v>
      </c>
      <c r="G21" s="1">
        <v>43754</v>
      </c>
      <c r="H21" s="2">
        <v>786700</v>
      </c>
      <c r="I21" s="2">
        <v>0</v>
      </c>
    </row>
    <row r="22" spans="1:9" x14ac:dyDescent="0.25">
      <c r="A22" t="s">
        <v>11884</v>
      </c>
      <c r="B22" t="s">
        <v>11882</v>
      </c>
      <c r="C22" t="s">
        <v>11887</v>
      </c>
      <c r="D22" t="s">
        <v>11888</v>
      </c>
      <c r="E22" t="s">
        <v>11867</v>
      </c>
      <c r="F22" t="s">
        <v>7</v>
      </c>
      <c r="G22" s="1">
        <v>43705</v>
      </c>
      <c r="H22" s="2">
        <v>200000</v>
      </c>
      <c r="I22" s="2">
        <v>0</v>
      </c>
    </row>
    <row r="23" spans="1:9" x14ac:dyDescent="0.25">
      <c r="A23" t="s">
        <v>12018</v>
      </c>
      <c r="B23" t="s">
        <v>12017</v>
      </c>
      <c r="C23" t="s">
        <v>12019</v>
      </c>
      <c r="D23" t="s">
        <v>12020</v>
      </c>
      <c r="E23" t="s">
        <v>11867</v>
      </c>
      <c r="F23" t="s">
        <v>7</v>
      </c>
      <c r="G23" s="1">
        <v>43760</v>
      </c>
      <c r="H23" s="2">
        <v>1900000</v>
      </c>
      <c r="I23" s="2">
        <v>0</v>
      </c>
    </row>
    <row r="24" spans="1:9" x14ac:dyDescent="0.25">
      <c r="A24" t="s">
        <v>11962</v>
      </c>
      <c r="B24" t="s">
        <v>11961</v>
      </c>
      <c r="C24" t="s">
        <v>11963</v>
      </c>
      <c r="D24" t="s">
        <v>11964</v>
      </c>
      <c r="E24" t="s">
        <v>11867</v>
      </c>
      <c r="F24" t="s">
        <v>7</v>
      </c>
      <c r="G24" s="1">
        <v>43795</v>
      </c>
      <c r="H24" s="2">
        <v>1036750</v>
      </c>
      <c r="I24" s="2">
        <v>0</v>
      </c>
    </row>
    <row r="25" spans="1:9" x14ac:dyDescent="0.25">
      <c r="A25" t="s">
        <v>12084</v>
      </c>
      <c r="B25" t="s">
        <v>12083</v>
      </c>
      <c r="C25" t="s">
        <v>12085</v>
      </c>
      <c r="D25" t="s">
        <v>12086</v>
      </c>
      <c r="E25" t="s">
        <v>11867</v>
      </c>
      <c r="F25" t="s">
        <v>7</v>
      </c>
      <c r="G25" s="1">
        <v>43795</v>
      </c>
      <c r="H25" s="2">
        <v>2600000</v>
      </c>
      <c r="I25" s="2">
        <v>0</v>
      </c>
    </row>
    <row r="26" spans="1:9" x14ac:dyDescent="0.25">
      <c r="A26" t="s">
        <v>12002</v>
      </c>
      <c r="B26" t="s">
        <v>12001</v>
      </c>
      <c r="C26" t="s">
        <v>12003</v>
      </c>
      <c r="D26" t="s">
        <v>12004</v>
      </c>
      <c r="E26" t="s">
        <v>11867</v>
      </c>
      <c r="F26" t="s">
        <v>7</v>
      </c>
      <c r="G26" s="1">
        <v>43795</v>
      </c>
      <c r="H26" s="2">
        <v>736000</v>
      </c>
      <c r="I26" s="2">
        <v>0</v>
      </c>
    </row>
    <row r="27" spans="1:9" x14ac:dyDescent="0.25">
      <c r="A27" t="s">
        <v>12042</v>
      </c>
      <c r="B27" t="s">
        <v>12041</v>
      </c>
      <c r="C27" t="s">
        <v>12043</v>
      </c>
      <c r="D27" t="s">
        <v>12044</v>
      </c>
      <c r="E27" t="s">
        <v>11867</v>
      </c>
      <c r="F27" t="s">
        <v>7</v>
      </c>
      <c r="G27" s="1">
        <v>43796</v>
      </c>
      <c r="H27" s="2">
        <v>600160</v>
      </c>
      <c r="I27" s="2">
        <v>0</v>
      </c>
    </row>
    <row r="28" spans="1:9" x14ac:dyDescent="0.25">
      <c r="A28" t="s">
        <v>11893</v>
      </c>
      <c r="B28" t="s">
        <v>11889</v>
      </c>
      <c r="C28" t="s">
        <v>11897</v>
      </c>
      <c r="D28" t="s">
        <v>11898</v>
      </c>
      <c r="E28" t="s">
        <v>11867</v>
      </c>
      <c r="F28" t="s">
        <v>7</v>
      </c>
      <c r="G28" s="1">
        <v>43795</v>
      </c>
      <c r="H28" s="2">
        <v>859000</v>
      </c>
      <c r="I28" s="2">
        <v>0</v>
      </c>
    </row>
    <row r="29" spans="1:9" x14ac:dyDescent="0.25">
      <c r="A29" t="s">
        <v>12074</v>
      </c>
      <c r="B29" t="s">
        <v>12073</v>
      </c>
      <c r="C29" t="s">
        <v>12075</v>
      </c>
      <c r="D29" t="s">
        <v>12076</v>
      </c>
      <c r="E29" t="s">
        <v>11867</v>
      </c>
      <c r="F29" t="s">
        <v>7</v>
      </c>
      <c r="G29" s="1">
        <v>43780</v>
      </c>
      <c r="H29" s="2">
        <v>1650000</v>
      </c>
      <c r="I29" s="2">
        <v>0</v>
      </c>
    </row>
    <row r="30" spans="1:9" x14ac:dyDescent="0.25">
      <c r="A30" t="s">
        <v>12093</v>
      </c>
      <c r="B30" t="s">
        <v>12091</v>
      </c>
      <c r="C30" t="s">
        <v>12095</v>
      </c>
      <c r="D30" t="s">
        <v>12096</v>
      </c>
      <c r="E30" t="s">
        <v>11867</v>
      </c>
      <c r="F30" t="s">
        <v>7</v>
      </c>
      <c r="G30" s="1">
        <v>43803</v>
      </c>
      <c r="H30" s="2">
        <v>2285887</v>
      </c>
      <c r="I30" s="2">
        <v>0</v>
      </c>
    </row>
    <row r="31" spans="1:9" x14ac:dyDescent="0.25">
      <c r="A31" t="s">
        <v>12006</v>
      </c>
      <c r="B31" t="s">
        <v>12005</v>
      </c>
      <c r="C31" t="s">
        <v>12007</v>
      </c>
      <c r="D31" t="s">
        <v>12008</v>
      </c>
      <c r="E31" t="s">
        <v>11867</v>
      </c>
      <c r="F31" t="s">
        <v>7</v>
      </c>
      <c r="G31" s="1">
        <v>43788</v>
      </c>
      <c r="H31" s="2">
        <v>213100</v>
      </c>
      <c r="I31" s="2">
        <v>0</v>
      </c>
    </row>
    <row r="32" spans="1:9" x14ac:dyDescent="0.25">
      <c r="A32" t="s">
        <v>11940</v>
      </c>
      <c r="B32" t="s">
        <v>11939</v>
      </c>
      <c r="C32" t="s">
        <v>11941</v>
      </c>
      <c r="D32" t="s">
        <v>11942</v>
      </c>
      <c r="E32" t="s">
        <v>11867</v>
      </c>
      <c r="F32" t="s">
        <v>7</v>
      </c>
      <c r="G32" s="1">
        <v>43818</v>
      </c>
      <c r="H32" s="2">
        <v>1602040</v>
      </c>
      <c r="I32" s="2">
        <v>0</v>
      </c>
    </row>
    <row r="33" spans="1:9" x14ac:dyDescent="0.25">
      <c r="A33" t="s">
        <v>11894</v>
      </c>
      <c r="B33" t="s">
        <v>11890</v>
      </c>
      <c r="C33" t="s">
        <v>11899</v>
      </c>
      <c r="D33" t="s">
        <v>11900</v>
      </c>
      <c r="E33" t="s">
        <v>11867</v>
      </c>
      <c r="F33" t="s">
        <v>7</v>
      </c>
      <c r="G33" s="1">
        <v>43812</v>
      </c>
      <c r="H33" s="2">
        <v>1345000</v>
      </c>
      <c r="I33" s="2">
        <v>0</v>
      </c>
    </row>
    <row r="34" spans="1:9" x14ac:dyDescent="0.25">
      <c r="A34" t="s">
        <v>12070</v>
      </c>
      <c r="B34" t="s">
        <v>12069</v>
      </c>
      <c r="C34" t="s">
        <v>12071</v>
      </c>
      <c r="D34" t="s">
        <v>12072</v>
      </c>
      <c r="E34" t="s">
        <v>11867</v>
      </c>
      <c r="F34" t="s">
        <v>7</v>
      </c>
      <c r="G34" s="1">
        <v>43795</v>
      </c>
      <c r="H34" s="2">
        <v>591900</v>
      </c>
      <c r="I34" s="2">
        <v>0</v>
      </c>
    </row>
    <row r="35" spans="1:9" x14ac:dyDescent="0.25">
      <c r="A35" t="s">
        <v>11895</v>
      </c>
      <c r="B35" t="s">
        <v>11891</v>
      </c>
      <c r="C35" t="s">
        <v>11901</v>
      </c>
      <c r="D35" t="s">
        <v>11902</v>
      </c>
      <c r="E35" t="s">
        <v>11867</v>
      </c>
      <c r="F35" t="s">
        <v>7</v>
      </c>
      <c r="G35" s="1">
        <v>43787</v>
      </c>
      <c r="H35" s="2">
        <v>1329790</v>
      </c>
      <c r="I35" s="2">
        <v>0</v>
      </c>
    </row>
    <row r="36" spans="1:9" x14ac:dyDescent="0.25">
      <c r="A36" t="s">
        <v>12011</v>
      </c>
      <c r="B36" t="s">
        <v>12009</v>
      </c>
      <c r="C36" t="s">
        <v>12013</v>
      </c>
      <c r="D36" t="s">
        <v>12014</v>
      </c>
      <c r="E36" t="s">
        <v>11867</v>
      </c>
      <c r="F36" t="s">
        <v>7</v>
      </c>
      <c r="G36" s="1">
        <v>43810</v>
      </c>
      <c r="H36" s="2">
        <v>680000</v>
      </c>
      <c r="I36" s="2">
        <v>0</v>
      </c>
    </row>
    <row r="37" spans="1:9" x14ac:dyDescent="0.25">
      <c r="A37" t="s">
        <v>12088</v>
      </c>
      <c r="B37" t="s">
        <v>12087</v>
      </c>
      <c r="C37" t="s">
        <v>12089</v>
      </c>
      <c r="D37" t="s">
        <v>12090</v>
      </c>
      <c r="E37" t="s">
        <v>11867</v>
      </c>
      <c r="F37" t="s">
        <v>7</v>
      </c>
      <c r="G37" s="1">
        <v>43802</v>
      </c>
      <c r="H37" s="2">
        <v>7288875</v>
      </c>
      <c r="I37" s="2">
        <v>0</v>
      </c>
    </row>
    <row r="38" spans="1:9" x14ac:dyDescent="0.25">
      <c r="A38" t="s">
        <v>11896</v>
      </c>
      <c r="B38" t="s">
        <v>11892</v>
      </c>
      <c r="C38" t="s">
        <v>11903</v>
      </c>
      <c r="D38" t="s">
        <v>11904</v>
      </c>
      <c r="E38" t="s">
        <v>11867</v>
      </c>
      <c r="F38" t="s">
        <v>7</v>
      </c>
      <c r="G38" s="1">
        <v>43809</v>
      </c>
      <c r="H38" s="2">
        <v>1548085</v>
      </c>
      <c r="I38" s="2">
        <v>0</v>
      </c>
    </row>
    <row r="39" spans="1:9" x14ac:dyDescent="0.25">
      <c r="A39" t="s">
        <v>11936</v>
      </c>
      <c r="B39" t="s">
        <v>11935</v>
      </c>
      <c r="C39" t="s">
        <v>11937</v>
      </c>
      <c r="D39" t="s">
        <v>11938</v>
      </c>
      <c r="E39" t="s">
        <v>11867</v>
      </c>
      <c r="F39" t="s">
        <v>7</v>
      </c>
      <c r="G39" s="1">
        <v>43768</v>
      </c>
      <c r="H39" s="2">
        <v>1500000</v>
      </c>
      <c r="I39" s="2">
        <v>0</v>
      </c>
    </row>
    <row r="40" spans="1:9" x14ac:dyDescent="0.25">
      <c r="A40" t="s">
        <v>12028</v>
      </c>
      <c r="B40" t="s">
        <v>12026</v>
      </c>
      <c r="C40" t="s">
        <v>12031</v>
      </c>
      <c r="D40" t="s">
        <v>12032</v>
      </c>
      <c r="E40" t="s">
        <v>11867</v>
      </c>
      <c r="F40" t="s">
        <v>7</v>
      </c>
      <c r="G40" s="1">
        <v>43749</v>
      </c>
      <c r="H40" s="2">
        <v>1582650</v>
      </c>
      <c r="I40" s="2">
        <v>0</v>
      </c>
    </row>
    <row r="41" spans="1:9" x14ac:dyDescent="0.25">
      <c r="A41" t="s">
        <v>12052</v>
      </c>
      <c r="B41" t="s">
        <v>12048</v>
      </c>
      <c r="C41" t="s">
        <v>12055</v>
      </c>
      <c r="D41" t="s">
        <v>12056</v>
      </c>
      <c r="E41" t="s">
        <v>11867</v>
      </c>
      <c r="F41" t="s">
        <v>7</v>
      </c>
      <c r="G41" s="1">
        <v>43735</v>
      </c>
      <c r="H41" s="2">
        <v>1306800</v>
      </c>
      <c r="I41" s="2">
        <v>0</v>
      </c>
    </row>
    <row r="42" spans="1:9" x14ac:dyDescent="0.25">
      <c r="A42" t="s">
        <v>11970</v>
      </c>
      <c r="B42" t="s">
        <v>11969</v>
      </c>
      <c r="C42" t="s">
        <v>11971</v>
      </c>
      <c r="D42" t="s">
        <v>11972</v>
      </c>
      <c r="E42" t="s">
        <v>11867</v>
      </c>
      <c r="F42" t="s">
        <v>7</v>
      </c>
      <c r="G42" s="1">
        <v>43790</v>
      </c>
      <c r="H42" s="2">
        <v>335849</v>
      </c>
      <c r="I42" s="2">
        <v>0</v>
      </c>
    </row>
    <row r="43" spans="1:9" x14ac:dyDescent="0.25">
      <c r="A43" t="s">
        <v>11908</v>
      </c>
      <c r="B43" t="s">
        <v>11905</v>
      </c>
      <c r="C43" t="s">
        <v>11911</v>
      </c>
      <c r="D43" t="s">
        <v>11912</v>
      </c>
      <c r="E43" t="s">
        <v>11867</v>
      </c>
      <c r="F43" t="s">
        <v>7</v>
      </c>
      <c r="G43" s="1">
        <v>43761</v>
      </c>
      <c r="H43" s="2">
        <v>2175459</v>
      </c>
      <c r="I43" s="2">
        <v>0</v>
      </c>
    </row>
    <row r="44" spans="1:9" x14ac:dyDescent="0.25">
      <c r="A44" t="s">
        <v>12012</v>
      </c>
      <c r="B44" t="s">
        <v>12010</v>
      </c>
      <c r="C44" t="s">
        <v>12015</v>
      </c>
      <c r="D44" t="s">
        <v>12016</v>
      </c>
      <c r="E44" t="s">
        <v>11867</v>
      </c>
      <c r="F44" t="s">
        <v>7</v>
      </c>
      <c r="G44" s="1">
        <v>43816</v>
      </c>
      <c r="H44" s="2">
        <v>3078000</v>
      </c>
      <c r="I44" s="2">
        <v>0</v>
      </c>
    </row>
    <row r="45" spans="1:9" x14ac:dyDescent="0.25">
      <c r="A45" t="s">
        <v>11909</v>
      </c>
      <c r="B45" t="s">
        <v>11906</v>
      </c>
      <c r="C45" t="s">
        <v>11913</v>
      </c>
      <c r="D45" t="s">
        <v>11914</v>
      </c>
      <c r="E45" t="s">
        <v>11867</v>
      </c>
      <c r="F45" t="s">
        <v>7</v>
      </c>
      <c r="G45" s="1">
        <v>43795</v>
      </c>
      <c r="H45" s="2">
        <v>2700000</v>
      </c>
      <c r="I45" s="2">
        <v>0</v>
      </c>
    </row>
    <row r="46" spans="1:9" x14ac:dyDescent="0.25">
      <c r="A46" t="s">
        <v>11949</v>
      </c>
      <c r="B46" t="s">
        <v>11945</v>
      </c>
      <c r="C46" t="s">
        <v>11955</v>
      </c>
      <c r="D46" t="s">
        <v>11956</v>
      </c>
      <c r="E46" t="s">
        <v>11867</v>
      </c>
      <c r="F46" t="s">
        <v>7</v>
      </c>
      <c r="G46" s="1">
        <v>43726</v>
      </c>
      <c r="H46" s="2">
        <v>2200000</v>
      </c>
      <c r="I46" s="2">
        <v>0</v>
      </c>
    </row>
    <row r="47" spans="1:9" x14ac:dyDescent="0.25">
      <c r="A47" t="s">
        <v>11978</v>
      </c>
      <c r="B47" t="s">
        <v>11975</v>
      </c>
      <c r="C47" t="s">
        <v>11983</v>
      </c>
      <c r="D47" t="s">
        <v>11984</v>
      </c>
      <c r="E47" t="s">
        <v>11867</v>
      </c>
      <c r="F47" t="s">
        <v>7</v>
      </c>
      <c r="G47" s="1">
        <v>43754</v>
      </c>
      <c r="H47" s="2">
        <v>2845000</v>
      </c>
      <c r="I47" s="2">
        <v>0</v>
      </c>
    </row>
    <row r="48" spans="1:9" x14ac:dyDescent="0.25">
      <c r="A48" t="s">
        <v>11910</v>
      </c>
      <c r="B48" t="s">
        <v>11907</v>
      </c>
      <c r="C48" t="s">
        <v>11915</v>
      </c>
      <c r="D48" t="s">
        <v>11916</v>
      </c>
      <c r="E48" t="s">
        <v>11867</v>
      </c>
      <c r="F48" t="s">
        <v>7</v>
      </c>
      <c r="G48" s="1">
        <v>43788</v>
      </c>
      <c r="H48" s="2">
        <v>145990</v>
      </c>
      <c r="I48" s="2">
        <v>0</v>
      </c>
    </row>
    <row r="49" spans="1:9" x14ac:dyDescent="0.25">
      <c r="A49" t="s">
        <v>11947</v>
      </c>
      <c r="B49" t="s">
        <v>11943</v>
      </c>
      <c r="C49" t="s">
        <v>11951</v>
      </c>
      <c r="D49" t="s">
        <v>11952</v>
      </c>
      <c r="E49" t="s">
        <v>11867</v>
      </c>
      <c r="F49" t="s">
        <v>7</v>
      </c>
      <c r="G49" s="1">
        <v>43755</v>
      </c>
      <c r="H49" s="2">
        <v>1600000</v>
      </c>
      <c r="I49" s="2">
        <v>0</v>
      </c>
    </row>
    <row r="50" spans="1:9" x14ac:dyDescent="0.25">
      <c r="A50" t="s">
        <v>11918</v>
      </c>
      <c r="B50" t="s">
        <v>11917</v>
      </c>
      <c r="C50" t="s">
        <v>11830</v>
      </c>
      <c r="D50" t="s">
        <v>11831</v>
      </c>
      <c r="E50" t="s">
        <v>11867</v>
      </c>
      <c r="F50" t="s">
        <v>7</v>
      </c>
      <c r="G50" s="1">
        <v>43774</v>
      </c>
      <c r="H50" s="2">
        <v>1373363</v>
      </c>
      <c r="I50" s="2">
        <v>0</v>
      </c>
    </row>
    <row r="51" spans="1:9" x14ac:dyDescent="0.25">
      <c r="A51" t="s">
        <v>11977</v>
      </c>
      <c r="B51" t="s">
        <v>11974</v>
      </c>
      <c r="C51" t="s">
        <v>11981</v>
      </c>
      <c r="D51" t="s">
        <v>11982</v>
      </c>
      <c r="E51" t="s">
        <v>11867</v>
      </c>
      <c r="F51" t="s">
        <v>7</v>
      </c>
      <c r="G51" s="1">
        <v>43789</v>
      </c>
      <c r="H51" s="2">
        <v>1013012</v>
      </c>
      <c r="I51" s="2">
        <v>0</v>
      </c>
    </row>
    <row r="52" spans="1:9" x14ac:dyDescent="0.25">
      <c r="A52" t="s">
        <v>11950</v>
      </c>
      <c r="B52" t="s">
        <v>11946</v>
      </c>
      <c r="C52" t="s">
        <v>11957</v>
      </c>
      <c r="D52" t="s">
        <v>11958</v>
      </c>
      <c r="E52" t="s">
        <v>11867</v>
      </c>
      <c r="F52" t="s">
        <v>7</v>
      </c>
      <c r="G52" s="1">
        <v>43802</v>
      </c>
      <c r="H52" s="2">
        <v>2685200</v>
      </c>
      <c r="I52" s="2">
        <v>0</v>
      </c>
    </row>
    <row r="53" spans="1:9" x14ac:dyDescent="0.25">
      <c r="A53" t="s">
        <v>12049</v>
      </c>
      <c r="B53" t="s">
        <v>12045</v>
      </c>
      <c r="C53" t="s">
        <v>11748</v>
      </c>
      <c r="D53" t="s">
        <v>11749</v>
      </c>
      <c r="E53" t="s">
        <v>11867</v>
      </c>
      <c r="F53" t="s">
        <v>7</v>
      </c>
      <c r="G53" s="1">
        <v>43803</v>
      </c>
      <c r="H53" s="2">
        <v>2579900</v>
      </c>
      <c r="I53" s="2">
        <v>0</v>
      </c>
    </row>
    <row r="54" spans="1:9" x14ac:dyDescent="0.25">
      <c r="A54" t="s">
        <v>11920</v>
      </c>
      <c r="B54" t="s">
        <v>11919</v>
      </c>
      <c r="C54" t="s">
        <v>11921</v>
      </c>
      <c r="D54" t="s">
        <v>11922</v>
      </c>
      <c r="E54" t="s">
        <v>11867</v>
      </c>
      <c r="F54" t="s">
        <v>7</v>
      </c>
      <c r="G54" s="1">
        <v>43809</v>
      </c>
      <c r="H54" s="2">
        <v>1473780</v>
      </c>
      <c r="I54" s="2">
        <v>0</v>
      </c>
    </row>
    <row r="55" spans="1:9" x14ac:dyDescent="0.25">
      <c r="A55" t="s">
        <v>11925</v>
      </c>
      <c r="B55" t="s">
        <v>11923</v>
      </c>
      <c r="C55" t="s">
        <v>11927</v>
      </c>
      <c r="D55" t="s">
        <v>11928</v>
      </c>
      <c r="E55" t="s">
        <v>11867</v>
      </c>
      <c r="F55" t="s">
        <v>7</v>
      </c>
      <c r="G55" s="1">
        <v>43809</v>
      </c>
      <c r="H55" s="2">
        <v>859000</v>
      </c>
      <c r="I55" s="2">
        <v>0</v>
      </c>
    </row>
    <row r="56" spans="1:9" x14ac:dyDescent="0.25">
      <c r="A56" t="s">
        <v>11926</v>
      </c>
      <c r="B56" t="s">
        <v>11924</v>
      </c>
      <c r="C56" t="s">
        <v>11929</v>
      </c>
      <c r="D56" t="s">
        <v>11930</v>
      </c>
      <c r="E56" t="s">
        <v>11867</v>
      </c>
      <c r="F56" t="s">
        <v>7</v>
      </c>
      <c r="G56" s="1">
        <v>43801</v>
      </c>
      <c r="H56" s="2">
        <v>2589802</v>
      </c>
      <c r="I56" s="2">
        <v>0</v>
      </c>
    </row>
    <row r="57" spans="1:9" x14ac:dyDescent="0.25">
      <c r="A57" t="s">
        <v>12050</v>
      </c>
      <c r="B57" t="s">
        <v>12046</v>
      </c>
      <c r="C57" t="s">
        <v>11748</v>
      </c>
      <c r="D57" t="s">
        <v>11749</v>
      </c>
      <c r="E57" t="s">
        <v>11867</v>
      </c>
      <c r="F57" t="s">
        <v>7</v>
      </c>
      <c r="G57" s="1">
        <v>43791</v>
      </c>
      <c r="H57" s="2">
        <v>849900</v>
      </c>
      <c r="I57" s="2">
        <v>0</v>
      </c>
    </row>
    <row r="58" spans="1:9" x14ac:dyDescent="0.25">
      <c r="A58" t="s">
        <v>12082</v>
      </c>
      <c r="B58" t="s">
        <v>12081</v>
      </c>
      <c r="C58" t="s">
        <v>9181</v>
      </c>
      <c r="D58" t="s">
        <v>9182</v>
      </c>
      <c r="E58" t="s">
        <v>11867</v>
      </c>
      <c r="F58" t="s">
        <v>7</v>
      </c>
      <c r="G58" s="1">
        <v>43805</v>
      </c>
      <c r="H58" s="2">
        <v>1173369</v>
      </c>
      <c r="I58" s="2">
        <v>0</v>
      </c>
    </row>
    <row r="59" spans="1:9" x14ac:dyDescent="0.25">
      <c r="A59" t="s">
        <v>12066</v>
      </c>
      <c r="B59" t="s">
        <v>12065</v>
      </c>
      <c r="C59" t="s">
        <v>12067</v>
      </c>
      <c r="D59" t="s">
        <v>12068</v>
      </c>
      <c r="E59" t="s">
        <v>11867</v>
      </c>
      <c r="F59" t="s">
        <v>7</v>
      </c>
      <c r="G59" s="1">
        <v>43784</v>
      </c>
      <c r="H59" s="2">
        <v>140000</v>
      </c>
      <c r="I59" s="2">
        <v>0</v>
      </c>
    </row>
    <row r="60" spans="1:9" x14ac:dyDescent="0.25">
      <c r="A60" t="s">
        <v>12098</v>
      </c>
      <c r="B60" t="s">
        <v>12097</v>
      </c>
      <c r="C60" t="s">
        <v>12031</v>
      </c>
      <c r="D60" t="s">
        <v>12032</v>
      </c>
      <c r="E60" t="s">
        <v>11867</v>
      </c>
      <c r="F60" t="s">
        <v>7</v>
      </c>
      <c r="G60" s="1">
        <v>43805</v>
      </c>
      <c r="H60" s="2">
        <v>275880</v>
      </c>
      <c r="I60" s="2">
        <v>0</v>
      </c>
    </row>
    <row r="61" spans="1:9" x14ac:dyDescent="0.25">
      <c r="A61" t="s">
        <v>12094</v>
      </c>
      <c r="B61" t="s">
        <v>12092</v>
      </c>
      <c r="C61" t="s">
        <v>11995</v>
      </c>
      <c r="D61" t="s">
        <v>11996</v>
      </c>
      <c r="E61" t="s">
        <v>11867</v>
      </c>
      <c r="F61" t="s">
        <v>7</v>
      </c>
      <c r="G61" s="1">
        <v>43803</v>
      </c>
      <c r="H61" s="2">
        <v>233500</v>
      </c>
      <c r="I61" s="2">
        <v>0</v>
      </c>
    </row>
    <row r="62" spans="1:9" x14ac:dyDescent="0.25">
      <c r="A62" t="s">
        <v>12027</v>
      </c>
      <c r="B62" t="s">
        <v>12025</v>
      </c>
      <c r="C62" t="s">
        <v>12029</v>
      </c>
      <c r="D62" t="s">
        <v>12030</v>
      </c>
      <c r="E62" t="s">
        <v>11867</v>
      </c>
      <c r="F62" t="s">
        <v>7</v>
      </c>
      <c r="G62" s="1">
        <v>43803</v>
      </c>
      <c r="H62" s="2">
        <v>792000</v>
      </c>
      <c r="I62" s="2">
        <v>0</v>
      </c>
    </row>
    <row r="63" spans="1:9" x14ac:dyDescent="0.25">
      <c r="A63" t="s">
        <v>11960</v>
      </c>
      <c r="B63" t="s">
        <v>11959</v>
      </c>
      <c r="C63" t="s">
        <v>5656</v>
      </c>
      <c r="D63" t="s">
        <v>5657</v>
      </c>
      <c r="E63" t="s">
        <v>11867</v>
      </c>
      <c r="F63" t="s">
        <v>7</v>
      </c>
      <c r="G63" s="1">
        <v>43802</v>
      </c>
      <c r="H63" s="2">
        <v>875000</v>
      </c>
      <c r="I63" s="2">
        <v>0</v>
      </c>
    </row>
    <row r="64" spans="1:9" x14ac:dyDescent="0.25">
      <c r="A64" t="s">
        <v>12051</v>
      </c>
      <c r="B64" t="s">
        <v>12047</v>
      </c>
      <c r="C64" t="s">
        <v>12053</v>
      </c>
      <c r="D64" t="s">
        <v>12054</v>
      </c>
      <c r="E64" t="s">
        <v>11867</v>
      </c>
      <c r="F64" t="s">
        <v>7</v>
      </c>
      <c r="G64" s="1">
        <v>43816</v>
      </c>
      <c r="H64" s="2">
        <v>107880</v>
      </c>
      <c r="I64" s="2">
        <v>0</v>
      </c>
    </row>
    <row r="65" spans="1:9" x14ac:dyDescent="0.25">
      <c r="A65" t="s">
        <v>12105</v>
      </c>
      <c r="B65" t="s">
        <v>12103</v>
      </c>
      <c r="C65" t="s">
        <v>6774</v>
      </c>
      <c r="D65" t="s">
        <v>6775</v>
      </c>
      <c r="E65" t="s">
        <v>12104</v>
      </c>
      <c r="F65" t="s">
        <v>7</v>
      </c>
      <c r="G65" s="1">
        <v>43804</v>
      </c>
      <c r="I65" s="2">
        <v>1275250</v>
      </c>
    </row>
    <row r="66" spans="1:9" x14ac:dyDescent="0.25">
      <c r="A66" t="s">
        <v>12215</v>
      </c>
      <c r="B66" t="s">
        <v>12214</v>
      </c>
      <c r="C66" t="s">
        <v>11873</v>
      </c>
      <c r="D66" t="s">
        <v>11874</v>
      </c>
      <c r="E66" t="s">
        <v>12104</v>
      </c>
      <c r="F66" t="s">
        <v>7</v>
      </c>
      <c r="G66" s="1">
        <v>43812</v>
      </c>
      <c r="I66" s="2">
        <v>649500</v>
      </c>
    </row>
    <row r="67" spans="1:9" x14ac:dyDescent="0.25">
      <c r="A67" t="s">
        <v>12194</v>
      </c>
      <c r="B67" t="s">
        <v>12189</v>
      </c>
      <c r="C67" t="s">
        <v>12023</v>
      </c>
      <c r="D67" t="s">
        <v>12024</v>
      </c>
      <c r="E67" t="s">
        <v>12104</v>
      </c>
      <c r="F67" t="s">
        <v>7</v>
      </c>
      <c r="G67" s="1">
        <v>43780</v>
      </c>
      <c r="I67" s="2">
        <v>121750</v>
      </c>
    </row>
    <row r="68" spans="1:9" x14ac:dyDescent="0.25">
      <c r="A68" t="s">
        <v>12136</v>
      </c>
      <c r="B68" t="s">
        <v>12134</v>
      </c>
      <c r="C68" t="s">
        <v>11933</v>
      </c>
      <c r="D68" t="s">
        <v>11934</v>
      </c>
      <c r="E68" t="s">
        <v>12104</v>
      </c>
      <c r="F68" t="s">
        <v>7</v>
      </c>
      <c r="G68" s="1">
        <v>43787</v>
      </c>
      <c r="I68" s="2">
        <v>860300</v>
      </c>
    </row>
    <row r="69" spans="1:9" x14ac:dyDescent="0.25">
      <c r="A69" t="s">
        <v>12201</v>
      </c>
      <c r="B69" t="s">
        <v>12198</v>
      </c>
      <c r="C69" t="s">
        <v>11875</v>
      </c>
      <c r="D69" t="s">
        <v>11876</v>
      </c>
      <c r="E69" t="s">
        <v>12104</v>
      </c>
      <c r="F69" t="s">
        <v>718</v>
      </c>
      <c r="G69" s="1">
        <v>43788</v>
      </c>
      <c r="I69" s="2">
        <v>1275600</v>
      </c>
    </row>
    <row r="70" spans="1:9" x14ac:dyDescent="0.25">
      <c r="A70" t="s">
        <v>12179</v>
      </c>
      <c r="B70" t="s">
        <v>12178</v>
      </c>
      <c r="C70" t="s">
        <v>11999</v>
      </c>
      <c r="D70" t="s">
        <v>12000</v>
      </c>
      <c r="E70" t="s">
        <v>12104</v>
      </c>
      <c r="F70" t="s">
        <v>718</v>
      </c>
      <c r="G70" s="1">
        <v>43767</v>
      </c>
      <c r="I70" s="2">
        <v>1148698</v>
      </c>
    </row>
    <row r="71" spans="1:9" x14ac:dyDescent="0.25">
      <c r="A71" t="s">
        <v>12176</v>
      </c>
      <c r="B71" t="s">
        <v>12174</v>
      </c>
      <c r="C71" t="s">
        <v>11993</v>
      </c>
      <c r="D71" t="s">
        <v>11994</v>
      </c>
      <c r="E71" t="s">
        <v>12104</v>
      </c>
      <c r="F71" t="s">
        <v>718</v>
      </c>
      <c r="G71" s="1">
        <v>43698</v>
      </c>
      <c r="I71" s="2">
        <v>206500</v>
      </c>
    </row>
    <row r="72" spans="1:9" x14ac:dyDescent="0.25">
      <c r="A72" t="s">
        <v>12145</v>
      </c>
      <c r="B72" t="s">
        <v>12144</v>
      </c>
      <c r="C72" t="s">
        <v>11879</v>
      </c>
      <c r="D72" t="s">
        <v>11880</v>
      </c>
      <c r="E72" t="s">
        <v>12104</v>
      </c>
      <c r="F72" t="s">
        <v>718</v>
      </c>
      <c r="G72" s="1">
        <v>43735</v>
      </c>
      <c r="I72" s="2">
        <v>846500</v>
      </c>
    </row>
    <row r="73" spans="1:9" x14ac:dyDescent="0.25">
      <c r="A73" t="s">
        <v>12195</v>
      </c>
      <c r="B73" t="s">
        <v>12190</v>
      </c>
      <c r="C73" t="s">
        <v>12063</v>
      </c>
      <c r="D73" t="s">
        <v>12064</v>
      </c>
      <c r="E73" t="s">
        <v>12104</v>
      </c>
      <c r="F73" t="s">
        <v>7</v>
      </c>
      <c r="G73" s="1">
        <v>43802</v>
      </c>
      <c r="I73" s="2">
        <v>786500</v>
      </c>
    </row>
    <row r="74" spans="1:9" x14ac:dyDescent="0.25">
      <c r="A74" t="s">
        <v>12108</v>
      </c>
      <c r="B74" t="s">
        <v>12106</v>
      </c>
      <c r="C74" t="s">
        <v>12039</v>
      </c>
      <c r="D74" t="s">
        <v>12040</v>
      </c>
      <c r="E74" t="s">
        <v>12104</v>
      </c>
      <c r="F74" t="s">
        <v>7</v>
      </c>
      <c r="G74" s="1">
        <v>43803</v>
      </c>
      <c r="I74" s="2">
        <v>1275250</v>
      </c>
    </row>
    <row r="75" spans="1:9" x14ac:dyDescent="0.25">
      <c r="A75" t="s">
        <v>12169</v>
      </c>
      <c r="B75" t="s">
        <v>12164</v>
      </c>
      <c r="C75" t="s">
        <v>11987</v>
      </c>
      <c r="D75" t="s">
        <v>11988</v>
      </c>
      <c r="E75" t="s">
        <v>12104</v>
      </c>
      <c r="F75" t="s">
        <v>7</v>
      </c>
      <c r="G75" s="1">
        <v>43817</v>
      </c>
      <c r="I75" s="2">
        <v>1074162</v>
      </c>
    </row>
    <row r="76" spans="1:9" x14ac:dyDescent="0.25">
      <c r="A76" t="s">
        <v>12181</v>
      </c>
      <c r="B76" t="s">
        <v>12180</v>
      </c>
      <c r="C76" t="s">
        <v>11995</v>
      </c>
      <c r="D76" t="s">
        <v>11996</v>
      </c>
      <c r="E76" t="s">
        <v>12104</v>
      </c>
      <c r="F76" t="s">
        <v>718</v>
      </c>
      <c r="G76" s="1">
        <v>43724</v>
      </c>
      <c r="I76" s="2">
        <v>1294250</v>
      </c>
    </row>
    <row r="77" spans="1:9" x14ac:dyDescent="0.25">
      <c r="A77" t="s">
        <v>12109</v>
      </c>
      <c r="B77" t="s">
        <v>12107</v>
      </c>
      <c r="C77" t="s">
        <v>12079</v>
      </c>
      <c r="D77" t="s">
        <v>12080</v>
      </c>
      <c r="E77" t="s">
        <v>12104</v>
      </c>
      <c r="F77" t="s">
        <v>718</v>
      </c>
      <c r="G77" s="1">
        <v>43747</v>
      </c>
      <c r="I77" s="2">
        <v>70500</v>
      </c>
    </row>
    <row r="78" spans="1:9" x14ac:dyDescent="0.25">
      <c r="A78" t="s">
        <v>12171</v>
      </c>
      <c r="B78" t="s">
        <v>12166</v>
      </c>
      <c r="C78" t="s">
        <v>11885</v>
      </c>
      <c r="D78" t="s">
        <v>11886</v>
      </c>
      <c r="E78" t="s">
        <v>12104</v>
      </c>
      <c r="F78" t="s">
        <v>7</v>
      </c>
      <c r="G78" s="1">
        <v>43795</v>
      </c>
      <c r="I78" s="2">
        <v>649661</v>
      </c>
    </row>
    <row r="79" spans="1:9" x14ac:dyDescent="0.25">
      <c r="A79" t="s">
        <v>12114</v>
      </c>
      <c r="B79" t="s">
        <v>12110</v>
      </c>
      <c r="C79" t="s">
        <v>12101</v>
      </c>
      <c r="D79" t="s">
        <v>12102</v>
      </c>
      <c r="E79" t="s">
        <v>12104</v>
      </c>
      <c r="F79" t="s">
        <v>7</v>
      </c>
      <c r="G79" s="1">
        <v>43795</v>
      </c>
      <c r="I79" s="2">
        <v>1071000</v>
      </c>
    </row>
    <row r="80" spans="1:9" x14ac:dyDescent="0.25">
      <c r="A80" t="s">
        <v>12218</v>
      </c>
      <c r="B80" t="s">
        <v>12216</v>
      </c>
      <c r="C80" t="s">
        <v>12035</v>
      </c>
      <c r="D80" t="s">
        <v>12036</v>
      </c>
      <c r="E80" t="s">
        <v>12104</v>
      </c>
      <c r="F80" t="s">
        <v>7</v>
      </c>
      <c r="G80" s="1">
        <v>43809</v>
      </c>
      <c r="I80" s="2">
        <v>664650</v>
      </c>
    </row>
    <row r="81" spans="1:9" x14ac:dyDescent="0.25">
      <c r="A81" t="s">
        <v>12115</v>
      </c>
      <c r="B81" t="s">
        <v>12111</v>
      </c>
      <c r="C81" t="s">
        <v>11953</v>
      </c>
      <c r="D81" t="s">
        <v>11954</v>
      </c>
      <c r="E81" t="s">
        <v>12104</v>
      </c>
      <c r="F81" t="s">
        <v>7</v>
      </c>
      <c r="G81" s="1">
        <v>43794</v>
      </c>
      <c r="I81" s="2">
        <v>270000</v>
      </c>
    </row>
    <row r="82" spans="1:9" x14ac:dyDescent="0.25">
      <c r="A82" t="s">
        <v>12116</v>
      </c>
      <c r="B82" t="s">
        <v>12112</v>
      </c>
      <c r="C82" t="s">
        <v>11979</v>
      </c>
      <c r="D82" t="s">
        <v>11980</v>
      </c>
      <c r="E82" t="s">
        <v>12104</v>
      </c>
      <c r="F82" t="s">
        <v>7</v>
      </c>
      <c r="G82" s="1">
        <v>43728</v>
      </c>
      <c r="I82" s="2">
        <v>1294250</v>
      </c>
    </row>
    <row r="83" spans="1:9" x14ac:dyDescent="0.25">
      <c r="A83" t="s">
        <v>12117</v>
      </c>
      <c r="B83" t="s">
        <v>12113</v>
      </c>
      <c r="C83" t="s">
        <v>11967</v>
      </c>
      <c r="D83" t="s">
        <v>11968</v>
      </c>
      <c r="E83" t="s">
        <v>12104</v>
      </c>
      <c r="F83" t="s">
        <v>7</v>
      </c>
      <c r="G83" s="1">
        <v>43763</v>
      </c>
      <c r="I83" s="2">
        <v>333276</v>
      </c>
    </row>
    <row r="84" spans="1:9" x14ac:dyDescent="0.25">
      <c r="A84" t="s">
        <v>12224</v>
      </c>
      <c r="B84" t="s">
        <v>12222</v>
      </c>
      <c r="C84" t="s">
        <v>12059</v>
      </c>
      <c r="D84" t="s">
        <v>12060</v>
      </c>
      <c r="E84" t="s">
        <v>12104</v>
      </c>
      <c r="F84" t="s">
        <v>718</v>
      </c>
      <c r="G84" s="1">
        <v>43754</v>
      </c>
      <c r="I84" s="2">
        <v>393350</v>
      </c>
    </row>
    <row r="85" spans="1:9" x14ac:dyDescent="0.25">
      <c r="A85" t="s">
        <v>12184</v>
      </c>
      <c r="B85" t="s">
        <v>12182</v>
      </c>
      <c r="C85" t="s">
        <v>11887</v>
      </c>
      <c r="D85" t="s">
        <v>11888</v>
      </c>
      <c r="E85" t="s">
        <v>12104</v>
      </c>
      <c r="F85" t="s">
        <v>718</v>
      </c>
      <c r="G85" s="1">
        <v>43705</v>
      </c>
      <c r="I85" s="2">
        <v>100000</v>
      </c>
    </row>
    <row r="86" spans="1:9" x14ac:dyDescent="0.25">
      <c r="A86" t="s">
        <v>12158</v>
      </c>
      <c r="B86" t="s">
        <v>12156</v>
      </c>
      <c r="C86" t="s">
        <v>12019</v>
      </c>
      <c r="D86" t="s">
        <v>12020</v>
      </c>
      <c r="E86" t="s">
        <v>12104</v>
      </c>
      <c r="F86" t="s">
        <v>7</v>
      </c>
      <c r="G86" s="1">
        <v>43760</v>
      </c>
      <c r="I86" s="2">
        <v>950000</v>
      </c>
    </row>
    <row r="87" spans="1:9" x14ac:dyDescent="0.25">
      <c r="A87" t="s">
        <v>12120</v>
      </c>
      <c r="B87" t="s">
        <v>12118</v>
      </c>
      <c r="C87" t="s">
        <v>11963</v>
      </c>
      <c r="D87" t="s">
        <v>11964</v>
      </c>
      <c r="E87" t="s">
        <v>12104</v>
      </c>
      <c r="F87" t="s">
        <v>7</v>
      </c>
      <c r="G87" s="1">
        <v>43795</v>
      </c>
      <c r="I87" s="2">
        <v>518375</v>
      </c>
    </row>
    <row r="88" spans="1:9" x14ac:dyDescent="0.25">
      <c r="A88" t="s">
        <v>12202</v>
      </c>
      <c r="B88" t="s">
        <v>12199</v>
      </c>
      <c r="C88" t="s">
        <v>12085</v>
      </c>
      <c r="D88" t="s">
        <v>12086</v>
      </c>
      <c r="E88" t="s">
        <v>12104</v>
      </c>
      <c r="F88" t="s">
        <v>7</v>
      </c>
      <c r="G88" s="1">
        <v>43795</v>
      </c>
      <c r="I88" s="2">
        <v>1291000</v>
      </c>
    </row>
    <row r="89" spans="1:9" x14ac:dyDescent="0.25">
      <c r="A89" t="s">
        <v>12121</v>
      </c>
      <c r="B89" t="s">
        <v>12119</v>
      </c>
      <c r="C89" t="s">
        <v>12003</v>
      </c>
      <c r="D89" t="s">
        <v>12004</v>
      </c>
      <c r="E89" t="s">
        <v>12104</v>
      </c>
      <c r="F89" t="s">
        <v>7</v>
      </c>
      <c r="G89" s="1">
        <v>43795</v>
      </c>
      <c r="I89" s="2">
        <v>368000</v>
      </c>
    </row>
    <row r="90" spans="1:9" x14ac:dyDescent="0.25">
      <c r="A90" t="s">
        <v>12221</v>
      </c>
      <c r="B90" t="s">
        <v>12220</v>
      </c>
      <c r="C90" t="s">
        <v>12043</v>
      </c>
      <c r="D90" t="s">
        <v>12044</v>
      </c>
      <c r="E90" t="s">
        <v>12104</v>
      </c>
      <c r="F90" t="s">
        <v>718</v>
      </c>
      <c r="G90" s="1">
        <v>43796</v>
      </c>
      <c r="I90" s="2">
        <v>300080</v>
      </c>
    </row>
    <row r="91" spans="1:9" x14ac:dyDescent="0.25">
      <c r="A91" t="s">
        <v>12172</v>
      </c>
      <c r="B91" t="s">
        <v>12167</v>
      </c>
      <c r="C91" t="s">
        <v>11897</v>
      </c>
      <c r="D91" t="s">
        <v>11898</v>
      </c>
      <c r="E91" t="s">
        <v>12104</v>
      </c>
      <c r="F91" t="s">
        <v>7</v>
      </c>
      <c r="G91" s="1">
        <v>43795</v>
      </c>
      <c r="I91" s="2">
        <v>429500</v>
      </c>
    </row>
    <row r="92" spans="1:9" x14ac:dyDescent="0.25">
      <c r="A92" t="s">
        <v>12141</v>
      </c>
      <c r="B92" t="s">
        <v>12139</v>
      </c>
      <c r="C92" t="s">
        <v>12075</v>
      </c>
      <c r="D92" t="s">
        <v>12076</v>
      </c>
      <c r="E92" t="s">
        <v>12104</v>
      </c>
      <c r="F92" t="s">
        <v>718</v>
      </c>
      <c r="G92" s="1">
        <v>43780</v>
      </c>
      <c r="I92" s="2">
        <v>825000</v>
      </c>
    </row>
    <row r="93" spans="1:9" x14ac:dyDescent="0.25">
      <c r="A93" t="s">
        <v>12209</v>
      </c>
      <c r="B93" t="s">
        <v>12208</v>
      </c>
      <c r="C93" t="s">
        <v>12095</v>
      </c>
      <c r="D93" t="s">
        <v>12096</v>
      </c>
      <c r="E93" t="s">
        <v>12104</v>
      </c>
      <c r="F93" t="s">
        <v>7</v>
      </c>
      <c r="G93" s="1">
        <v>43803</v>
      </c>
      <c r="I93" s="2">
        <v>1142943</v>
      </c>
    </row>
    <row r="94" spans="1:9" x14ac:dyDescent="0.25">
      <c r="A94" t="s">
        <v>12148</v>
      </c>
      <c r="B94" t="s">
        <v>12146</v>
      </c>
      <c r="C94" t="s">
        <v>12007</v>
      </c>
      <c r="D94" t="s">
        <v>12008</v>
      </c>
      <c r="E94" t="s">
        <v>12104</v>
      </c>
      <c r="F94" t="s">
        <v>7</v>
      </c>
      <c r="G94" s="1">
        <v>43788</v>
      </c>
      <c r="I94" s="2">
        <v>106550</v>
      </c>
    </row>
    <row r="95" spans="1:9" x14ac:dyDescent="0.25">
      <c r="A95" t="s">
        <v>12123</v>
      </c>
      <c r="B95" t="s">
        <v>12122</v>
      </c>
      <c r="C95" t="s">
        <v>11941</v>
      </c>
      <c r="D95" t="s">
        <v>11942</v>
      </c>
      <c r="E95" t="s">
        <v>12104</v>
      </c>
      <c r="F95" t="s">
        <v>7</v>
      </c>
      <c r="G95" s="1">
        <v>43818</v>
      </c>
      <c r="I95" s="2">
        <v>801020</v>
      </c>
    </row>
    <row r="96" spans="1:9" x14ac:dyDescent="0.25">
      <c r="A96" t="s">
        <v>12170</v>
      </c>
      <c r="B96" t="s">
        <v>12165</v>
      </c>
      <c r="C96" t="s">
        <v>11899</v>
      </c>
      <c r="D96" t="s">
        <v>11900</v>
      </c>
      <c r="E96" t="s">
        <v>12104</v>
      </c>
      <c r="F96" t="s">
        <v>7</v>
      </c>
      <c r="G96" s="1">
        <v>43812</v>
      </c>
      <c r="I96" s="2">
        <v>672500</v>
      </c>
    </row>
    <row r="97" spans="1:9" x14ac:dyDescent="0.25">
      <c r="A97" t="s">
        <v>12206</v>
      </c>
      <c r="B97" t="s">
        <v>12204</v>
      </c>
      <c r="C97" t="s">
        <v>12071</v>
      </c>
      <c r="D97" t="s">
        <v>12072</v>
      </c>
      <c r="E97" t="s">
        <v>12104</v>
      </c>
      <c r="F97" t="s">
        <v>7</v>
      </c>
      <c r="G97" s="1">
        <v>43795</v>
      </c>
      <c r="I97" s="2">
        <v>295950</v>
      </c>
    </row>
    <row r="98" spans="1:9" x14ac:dyDescent="0.25">
      <c r="A98" t="s">
        <v>12191</v>
      </c>
      <c r="B98" t="s">
        <v>12186</v>
      </c>
      <c r="C98" t="s">
        <v>11901</v>
      </c>
      <c r="D98" t="s">
        <v>11902</v>
      </c>
      <c r="E98" t="s">
        <v>12104</v>
      </c>
      <c r="F98" t="s">
        <v>7</v>
      </c>
      <c r="G98" s="1">
        <v>43787</v>
      </c>
      <c r="I98" s="2">
        <v>664895</v>
      </c>
    </row>
    <row r="99" spans="1:9" x14ac:dyDescent="0.25">
      <c r="A99" t="s">
        <v>12153</v>
      </c>
      <c r="B99" t="s">
        <v>12152</v>
      </c>
      <c r="C99" t="s">
        <v>12013</v>
      </c>
      <c r="D99" t="s">
        <v>12014</v>
      </c>
      <c r="E99" t="s">
        <v>12104</v>
      </c>
      <c r="F99" t="s">
        <v>7</v>
      </c>
      <c r="G99" s="1">
        <v>43810</v>
      </c>
      <c r="I99" s="2">
        <v>340000</v>
      </c>
    </row>
    <row r="100" spans="1:9" x14ac:dyDescent="0.25">
      <c r="A100" t="s">
        <v>12207</v>
      </c>
      <c r="B100" t="s">
        <v>12205</v>
      </c>
      <c r="C100" t="s">
        <v>12089</v>
      </c>
      <c r="D100" t="s">
        <v>12090</v>
      </c>
      <c r="E100" t="s">
        <v>12104</v>
      </c>
      <c r="F100" t="s">
        <v>7</v>
      </c>
      <c r="G100" s="1">
        <v>43802</v>
      </c>
      <c r="I100" s="2">
        <v>1274900</v>
      </c>
    </row>
    <row r="101" spans="1:9" x14ac:dyDescent="0.25">
      <c r="A101" t="s">
        <v>12177</v>
      </c>
      <c r="B101" t="s">
        <v>12175</v>
      </c>
      <c r="C101" t="s">
        <v>11903</v>
      </c>
      <c r="D101" t="s">
        <v>11904</v>
      </c>
      <c r="E101" t="s">
        <v>12104</v>
      </c>
      <c r="F101" t="s">
        <v>7</v>
      </c>
      <c r="G101" s="1">
        <v>43809</v>
      </c>
      <c r="I101" s="2">
        <v>774042</v>
      </c>
    </row>
    <row r="102" spans="1:9" x14ac:dyDescent="0.25">
      <c r="A102" t="s">
        <v>12125</v>
      </c>
      <c r="B102" t="s">
        <v>12124</v>
      </c>
      <c r="C102" t="s">
        <v>11937</v>
      </c>
      <c r="D102" t="s">
        <v>11938</v>
      </c>
      <c r="E102" t="s">
        <v>12104</v>
      </c>
      <c r="F102" t="s">
        <v>7</v>
      </c>
      <c r="G102" s="1">
        <v>43768</v>
      </c>
      <c r="I102" s="2">
        <v>750000</v>
      </c>
    </row>
    <row r="103" spans="1:9" x14ac:dyDescent="0.25">
      <c r="A103" t="s">
        <v>12227</v>
      </c>
      <c r="B103" t="s">
        <v>12226</v>
      </c>
      <c r="C103" t="s">
        <v>12031</v>
      </c>
      <c r="D103" t="s">
        <v>12032</v>
      </c>
      <c r="E103" t="s">
        <v>12104</v>
      </c>
      <c r="F103" t="s">
        <v>718</v>
      </c>
      <c r="G103" s="1">
        <v>43749</v>
      </c>
      <c r="I103" s="2">
        <v>791325</v>
      </c>
    </row>
    <row r="104" spans="1:9" x14ac:dyDescent="0.25">
      <c r="A104" t="s">
        <v>12219</v>
      </c>
      <c r="B104" t="s">
        <v>12217</v>
      </c>
      <c r="C104" t="s">
        <v>12055</v>
      </c>
      <c r="D104" t="s">
        <v>12056</v>
      </c>
      <c r="E104" t="s">
        <v>12104</v>
      </c>
      <c r="F104" t="s">
        <v>7</v>
      </c>
      <c r="G104" s="1">
        <v>43735</v>
      </c>
      <c r="I104" s="2">
        <v>653400</v>
      </c>
    </row>
    <row r="105" spans="1:9" x14ac:dyDescent="0.25">
      <c r="A105" t="s">
        <v>12229</v>
      </c>
      <c r="B105" t="s">
        <v>12228</v>
      </c>
      <c r="C105" t="s">
        <v>11971</v>
      </c>
      <c r="D105" t="s">
        <v>11972</v>
      </c>
      <c r="E105" t="s">
        <v>12104</v>
      </c>
      <c r="F105" t="s">
        <v>7</v>
      </c>
      <c r="G105" s="1">
        <v>43790</v>
      </c>
      <c r="I105" s="2">
        <v>167924</v>
      </c>
    </row>
    <row r="106" spans="1:9" x14ac:dyDescent="0.25">
      <c r="A106" t="s">
        <v>12128</v>
      </c>
      <c r="B106" t="s">
        <v>12126</v>
      </c>
      <c r="C106" t="s">
        <v>11911</v>
      </c>
      <c r="D106" t="s">
        <v>11912</v>
      </c>
      <c r="E106" t="s">
        <v>12104</v>
      </c>
      <c r="F106" t="s">
        <v>7</v>
      </c>
      <c r="G106" s="1">
        <v>43761</v>
      </c>
      <c r="I106" s="2">
        <v>1087729</v>
      </c>
    </row>
    <row r="107" spans="1:9" x14ac:dyDescent="0.25">
      <c r="A107" t="s">
        <v>12140</v>
      </c>
      <c r="B107" t="s">
        <v>12138</v>
      </c>
      <c r="C107" t="s">
        <v>12015</v>
      </c>
      <c r="D107" t="s">
        <v>12016</v>
      </c>
      <c r="E107" t="s">
        <v>12104</v>
      </c>
      <c r="F107" t="s">
        <v>7</v>
      </c>
      <c r="G107" s="1">
        <v>43816</v>
      </c>
      <c r="I107" s="2">
        <v>1275250</v>
      </c>
    </row>
    <row r="108" spans="1:9" x14ac:dyDescent="0.25">
      <c r="A108" t="s">
        <v>12203</v>
      </c>
      <c r="B108" t="s">
        <v>12200</v>
      </c>
      <c r="C108" t="s">
        <v>11913</v>
      </c>
      <c r="D108" t="s">
        <v>11914</v>
      </c>
      <c r="E108" t="s">
        <v>12104</v>
      </c>
      <c r="F108" t="s">
        <v>7</v>
      </c>
      <c r="G108" s="1">
        <v>43795</v>
      </c>
      <c r="I108" s="2">
        <v>1275600</v>
      </c>
    </row>
    <row r="109" spans="1:9" x14ac:dyDescent="0.25">
      <c r="A109" t="s">
        <v>12129</v>
      </c>
      <c r="B109" t="s">
        <v>12127</v>
      </c>
      <c r="C109" t="s">
        <v>11955</v>
      </c>
      <c r="D109" t="s">
        <v>11956</v>
      </c>
      <c r="E109" t="s">
        <v>12104</v>
      </c>
      <c r="F109" t="s">
        <v>7</v>
      </c>
      <c r="G109" s="1">
        <v>43726</v>
      </c>
      <c r="I109" s="2">
        <v>1100000</v>
      </c>
    </row>
    <row r="110" spans="1:9" x14ac:dyDescent="0.25">
      <c r="A110" t="s">
        <v>12143</v>
      </c>
      <c r="B110" t="s">
        <v>12142</v>
      </c>
      <c r="C110" t="s">
        <v>11983</v>
      </c>
      <c r="D110" t="s">
        <v>11984</v>
      </c>
      <c r="E110" t="s">
        <v>12104</v>
      </c>
      <c r="F110" t="s">
        <v>718</v>
      </c>
      <c r="G110" s="1">
        <v>43754</v>
      </c>
      <c r="I110" s="2">
        <v>1287000</v>
      </c>
    </row>
    <row r="111" spans="1:9" x14ac:dyDescent="0.25">
      <c r="A111" t="s">
        <v>12225</v>
      </c>
      <c r="B111" t="s">
        <v>12223</v>
      </c>
      <c r="C111" t="s">
        <v>11915</v>
      </c>
      <c r="D111" t="s">
        <v>11916</v>
      </c>
      <c r="E111" t="s">
        <v>12104</v>
      </c>
      <c r="F111" t="s">
        <v>7</v>
      </c>
      <c r="G111" s="1">
        <v>43788</v>
      </c>
      <c r="I111" s="2">
        <v>72995</v>
      </c>
    </row>
    <row r="112" spans="1:9" x14ac:dyDescent="0.25">
      <c r="A112" t="s">
        <v>12185</v>
      </c>
      <c r="B112" t="s">
        <v>12183</v>
      </c>
      <c r="C112" t="s">
        <v>11951</v>
      </c>
      <c r="D112" t="s">
        <v>11952</v>
      </c>
      <c r="E112" t="s">
        <v>12104</v>
      </c>
      <c r="F112" t="s">
        <v>7</v>
      </c>
      <c r="G112" s="1">
        <v>43755</v>
      </c>
      <c r="I112" s="2">
        <v>800000</v>
      </c>
    </row>
    <row r="113" spans="1:9" x14ac:dyDescent="0.25">
      <c r="A113" t="s">
        <v>12173</v>
      </c>
      <c r="B113" t="s">
        <v>12168</v>
      </c>
      <c r="C113" t="s">
        <v>11830</v>
      </c>
      <c r="D113" t="s">
        <v>11831</v>
      </c>
      <c r="E113" t="s">
        <v>12104</v>
      </c>
      <c r="F113" t="s">
        <v>7</v>
      </c>
      <c r="G113" s="1">
        <v>43774</v>
      </c>
      <c r="I113" s="2">
        <v>686681</v>
      </c>
    </row>
    <row r="114" spans="1:9" x14ac:dyDescent="0.25">
      <c r="A114" t="s">
        <v>12137</v>
      </c>
      <c r="B114" t="s">
        <v>12135</v>
      </c>
      <c r="C114" t="s">
        <v>11981</v>
      </c>
      <c r="D114" t="s">
        <v>11982</v>
      </c>
      <c r="E114" t="s">
        <v>12104</v>
      </c>
      <c r="F114" t="s">
        <v>7</v>
      </c>
      <c r="G114" s="1">
        <v>43789</v>
      </c>
      <c r="I114" s="2">
        <v>506506</v>
      </c>
    </row>
    <row r="115" spans="1:9" x14ac:dyDescent="0.25">
      <c r="A115" t="s">
        <v>12131</v>
      </c>
      <c r="B115" t="s">
        <v>12130</v>
      </c>
      <c r="C115" t="s">
        <v>11957</v>
      </c>
      <c r="D115" t="s">
        <v>11958</v>
      </c>
      <c r="E115" t="s">
        <v>12104</v>
      </c>
      <c r="F115" t="s">
        <v>7</v>
      </c>
      <c r="G115" s="1">
        <v>43802</v>
      </c>
      <c r="I115" s="2">
        <v>1274950</v>
      </c>
    </row>
    <row r="116" spans="1:9" x14ac:dyDescent="0.25">
      <c r="A116" t="s">
        <v>12149</v>
      </c>
      <c r="B116" t="s">
        <v>12147</v>
      </c>
      <c r="C116" t="s">
        <v>11748</v>
      </c>
      <c r="D116" t="s">
        <v>11749</v>
      </c>
      <c r="E116" t="s">
        <v>12104</v>
      </c>
      <c r="F116" t="s">
        <v>7</v>
      </c>
      <c r="G116" s="1">
        <v>43803</v>
      </c>
      <c r="I116" s="2">
        <v>1287000</v>
      </c>
    </row>
    <row r="117" spans="1:9" x14ac:dyDescent="0.25">
      <c r="A117" t="s">
        <v>12159</v>
      </c>
      <c r="B117" t="s">
        <v>12157</v>
      </c>
      <c r="C117" t="s">
        <v>11921</v>
      </c>
      <c r="D117" t="s">
        <v>11922</v>
      </c>
      <c r="E117" t="s">
        <v>12104</v>
      </c>
      <c r="F117" t="s">
        <v>7</v>
      </c>
      <c r="G117" s="1">
        <v>43809</v>
      </c>
      <c r="I117" s="2">
        <v>736890</v>
      </c>
    </row>
    <row r="118" spans="1:9" x14ac:dyDescent="0.25">
      <c r="A118" t="s">
        <v>12192</v>
      </c>
      <c r="B118" t="s">
        <v>12187</v>
      </c>
      <c r="C118" t="s">
        <v>11927</v>
      </c>
      <c r="D118" t="s">
        <v>11928</v>
      </c>
      <c r="E118" t="s">
        <v>12104</v>
      </c>
      <c r="F118" t="s">
        <v>7</v>
      </c>
      <c r="G118" s="1">
        <v>43809</v>
      </c>
      <c r="I118" s="2">
        <v>429500</v>
      </c>
    </row>
    <row r="119" spans="1:9" x14ac:dyDescent="0.25">
      <c r="A119" t="s">
        <v>12162</v>
      </c>
      <c r="B119" t="s">
        <v>12160</v>
      </c>
      <c r="C119" t="s">
        <v>11929</v>
      </c>
      <c r="D119" t="s">
        <v>11930</v>
      </c>
      <c r="E119" t="s">
        <v>12104</v>
      </c>
      <c r="F119" t="s">
        <v>7</v>
      </c>
      <c r="G119" s="1">
        <v>43801</v>
      </c>
      <c r="I119" s="2">
        <v>1275250</v>
      </c>
    </row>
    <row r="120" spans="1:9" x14ac:dyDescent="0.25">
      <c r="A120" t="s">
        <v>12133</v>
      </c>
      <c r="B120" t="s">
        <v>12132</v>
      </c>
      <c r="C120" t="s">
        <v>11748</v>
      </c>
      <c r="D120" t="s">
        <v>11749</v>
      </c>
      <c r="E120" t="s">
        <v>12104</v>
      </c>
      <c r="F120" t="s">
        <v>7</v>
      </c>
      <c r="G120" s="1">
        <v>43791</v>
      </c>
      <c r="I120" s="2">
        <v>424950</v>
      </c>
    </row>
    <row r="121" spans="1:9" x14ac:dyDescent="0.25">
      <c r="A121" t="s">
        <v>12197</v>
      </c>
      <c r="B121" t="s">
        <v>12196</v>
      </c>
      <c r="C121" t="s">
        <v>9181</v>
      </c>
      <c r="D121" t="s">
        <v>9182</v>
      </c>
      <c r="E121" t="s">
        <v>12104</v>
      </c>
      <c r="F121" t="s">
        <v>7</v>
      </c>
      <c r="G121" s="1">
        <v>43805</v>
      </c>
      <c r="I121" s="2">
        <v>586684</v>
      </c>
    </row>
    <row r="122" spans="1:9" x14ac:dyDescent="0.25">
      <c r="A122" t="s">
        <v>12163</v>
      </c>
      <c r="B122" t="s">
        <v>12161</v>
      </c>
      <c r="C122" t="s">
        <v>12067</v>
      </c>
      <c r="D122" t="s">
        <v>12068</v>
      </c>
      <c r="E122" t="s">
        <v>12104</v>
      </c>
      <c r="F122" t="s">
        <v>7</v>
      </c>
      <c r="G122" s="1">
        <v>43784</v>
      </c>
      <c r="I122" s="2">
        <v>70000</v>
      </c>
    </row>
    <row r="123" spans="1:9" x14ac:dyDescent="0.25">
      <c r="A123" t="s">
        <v>12193</v>
      </c>
      <c r="B123" t="s">
        <v>12188</v>
      </c>
      <c r="C123" t="s">
        <v>12031</v>
      </c>
      <c r="D123" t="s">
        <v>12032</v>
      </c>
      <c r="E123" t="s">
        <v>12104</v>
      </c>
      <c r="F123" t="s">
        <v>7</v>
      </c>
      <c r="G123" s="1">
        <v>43805</v>
      </c>
      <c r="I123" s="2">
        <v>137940</v>
      </c>
    </row>
    <row r="124" spans="1:9" x14ac:dyDescent="0.25">
      <c r="A124" t="s">
        <v>12212</v>
      </c>
      <c r="B124" t="s">
        <v>12210</v>
      </c>
      <c r="C124" t="s">
        <v>11995</v>
      </c>
      <c r="D124" t="s">
        <v>11996</v>
      </c>
      <c r="E124" t="s">
        <v>12104</v>
      </c>
      <c r="F124" t="s">
        <v>7</v>
      </c>
      <c r="G124" s="1">
        <v>43803</v>
      </c>
      <c r="I124" s="2">
        <v>116750</v>
      </c>
    </row>
    <row r="125" spans="1:9" x14ac:dyDescent="0.25">
      <c r="A125" t="s">
        <v>12213</v>
      </c>
      <c r="B125" t="s">
        <v>12211</v>
      </c>
      <c r="C125" t="s">
        <v>12029</v>
      </c>
      <c r="D125" t="s">
        <v>12030</v>
      </c>
      <c r="E125" t="s">
        <v>12104</v>
      </c>
      <c r="F125" t="s">
        <v>7</v>
      </c>
      <c r="G125" s="1">
        <v>43803</v>
      </c>
      <c r="I125" s="2">
        <v>396000</v>
      </c>
    </row>
    <row r="126" spans="1:9" x14ac:dyDescent="0.25">
      <c r="A126" t="s">
        <v>12155</v>
      </c>
      <c r="B126" t="s">
        <v>12154</v>
      </c>
      <c r="C126" t="s">
        <v>5656</v>
      </c>
      <c r="D126" t="s">
        <v>5657</v>
      </c>
      <c r="E126" t="s">
        <v>12104</v>
      </c>
      <c r="F126" t="s">
        <v>7</v>
      </c>
      <c r="G126" s="1">
        <v>43802</v>
      </c>
      <c r="I126" s="2">
        <v>437500</v>
      </c>
    </row>
    <row r="127" spans="1:9" x14ac:dyDescent="0.25">
      <c r="A127" t="s">
        <v>12151</v>
      </c>
      <c r="B127" t="s">
        <v>12150</v>
      </c>
      <c r="C127" t="s">
        <v>12053</v>
      </c>
      <c r="D127" t="s">
        <v>12054</v>
      </c>
      <c r="E127" t="s">
        <v>12104</v>
      </c>
      <c r="F127" t="s">
        <v>7</v>
      </c>
      <c r="G127" s="1">
        <v>43816</v>
      </c>
      <c r="I127" s="2">
        <v>53940</v>
      </c>
    </row>
    <row r="128" spans="1:9" x14ac:dyDescent="0.25">
      <c r="A128" t="s">
        <v>28359</v>
      </c>
      <c r="G128"/>
      <c r="H128" s="7">
        <f>SUBTOTAL(109,Tabulka14[Výše úvěru])</f>
        <v>98123519</v>
      </c>
      <c r="I128" s="7">
        <f>SUBTOTAL(109,Tabulka14[Výše dotace])</f>
        <v>44097466</v>
      </c>
    </row>
  </sheetData>
  <pageMargins left="0.70866141732283472" right="0.70866141732283472" top="0.78740157480314965" bottom="0.78740157480314965" header="0.31496062992125984" footer="0.31496062992125984"/>
  <pageSetup paperSize="9" scale="58" fitToHeight="0" orientation="landscape" r:id="rId1"/>
  <headerFooter>
    <oddHeader>&amp;LPGRLF, a.s.&amp;CZúčtování se SR 2019&amp;RInvestiční úvěry Lesnictví</oddHeader>
    <oddFooter>&amp;L&amp;D&amp;R&amp;P/&amp;N</oddFooter>
  </headerFooter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3"/>
  <sheetViews>
    <sheetView zoomScaleNormal="100" workbookViewId="0">
      <selection activeCell="I13" sqref="I13"/>
    </sheetView>
  </sheetViews>
  <sheetFormatPr defaultRowHeight="15" x14ac:dyDescent="0.25"/>
  <cols>
    <col min="1" max="1" width="15.28515625" style="3" customWidth="1"/>
    <col min="2" max="2" width="25.42578125" style="3" bestFit="1" customWidth="1"/>
    <col min="3" max="3" width="50.5703125" style="3" bestFit="1" customWidth="1"/>
    <col min="4" max="4" width="12.85546875" style="3" customWidth="1"/>
    <col min="5" max="5" width="41.85546875" style="3" bestFit="1" customWidth="1"/>
    <col min="6" max="6" width="16.85546875" style="3" bestFit="1" customWidth="1"/>
    <col min="7" max="7" width="19.140625" style="6" bestFit="1" customWidth="1"/>
    <col min="8" max="8" width="25.5703125" style="5" bestFit="1" customWidth="1"/>
    <col min="9" max="9" width="18" style="5" bestFit="1" customWidth="1"/>
  </cols>
  <sheetData>
    <row r="1" spans="1:9" x14ac:dyDescent="0.25">
      <c r="A1" t="s">
        <v>28361</v>
      </c>
      <c r="B1" t="s">
        <v>28362</v>
      </c>
      <c r="C1" t="s">
        <v>4</v>
      </c>
      <c r="D1" t="s">
        <v>28363</v>
      </c>
      <c r="E1" t="s">
        <v>28364</v>
      </c>
      <c r="F1" t="s">
        <v>2</v>
      </c>
      <c r="G1" t="s">
        <v>1</v>
      </c>
      <c r="H1" t="s">
        <v>3</v>
      </c>
      <c r="I1" t="s">
        <v>28365</v>
      </c>
    </row>
    <row r="2" spans="1:9" x14ac:dyDescent="0.25">
      <c r="A2" s="3" t="s">
        <v>13626</v>
      </c>
      <c r="B2" s="3" t="s">
        <v>13625</v>
      </c>
      <c r="C2" s="3" t="s">
        <v>13627</v>
      </c>
      <c r="D2" s="3" t="s">
        <v>13628</v>
      </c>
      <c r="E2" s="3" t="s">
        <v>13617</v>
      </c>
      <c r="F2" s="3" t="s">
        <v>7</v>
      </c>
      <c r="G2" s="6">
        <v>43606</v>
      </c>
      <c r="H2" s="5">
        <v>846600</v>
      </c>
      <c r="I2" s="5">
        <v>0</v>
      </c>
    </row>
    <row r="3" spans="1:9" x14ac:dyDescent="0.25">
      <c r="A3" s="3" t="s">
        <v>13630</v>
      </c>
      <c r="B3" s="3" t="s">
        <v>13629</v>
      </c>
      <c r="C3" s="3" t="s">
        <v>11235</v>
      </c>
      <c r="D3" s="3" t="s">
        <v>11236</v>
      </c>
      <c r="E3" s="3" t="s">
        <v>13617</v>
      </c>
      <c r="F3" s="3" t="s">
        <v>7</v>
      </c>
      <c r="G3" s="6">
        <v>43525</v>
      </c>
      <c r="H3" s="5">
        <v>460000</v>
      </c>
      <c r="I3" s="5">
        <v>0</v>
      </c>
    </row>
    <row r="4" spans="1:9" x14ac:dyDescent="0.25">
      <c r="A4" s="3" t="s">
        <v>13624</v>
      </c>
      <c r="B4" s="3" t="s">
        <v>13623</v>
      </c>
      <c r="C4" s="3" t="s">
        <v>11748</v>
      </c>
      <c r="D4" s="3" t="s">
        <v>11749</v>
      </c>
      <c r="E4" s="3" t="s">
        <v>13617</v>
      </c>
      <c r="F4" s="3" t="s">
        <v>718</v>
      </c>
      <c r="G4" s="6">
        <v>43467</v>
      </c>
      <c r="H4" s="5">
        <v>284026</v>
      </c>
      <c r="I4" s="5">
        <v>0</v>
      </c>
    </row>
    <row r="5" spans="1:9" x14ac:dyDescent="0.25">
      <c r="A5" s="3" t="s">
        <v>13618</v>
      </c>
      <c r="B5" s="3" t="s">
        <v>13616</v>
      </c>
      <c r="C5" s="3" t="s">
        <v>9448</v>
      </c>
      <c r="D5" s="3" t="s">
        <v>9449</v>
      </c>
      <c r="E5" s="3" t="s">
        <v>13617</v>
      </c>
      <c r="F5" s="3" t="s">
        <v>7</v>
      </c>
      <c r="G5" s="6">
        <v>43487</v>
      </c>
      <c r="H5" s="5">
        <v>2000000</v>
      </c>
      <c r="I5" s="5">
        <v>0</v>
      </c>
    </row>
    <row r="6" spans="1:9" x14ac:dyDescent="0.25">
      <c r="A6" s="3" t="s">
        <v>13632</v>
      </c>
      <c r="B6" s="3" t="s">
        <v>13631</v>
      </c>
      <c r="C6" s="3" t="s">
        <v>13633</v>
      </c>
      <c r="D6" s="3" t="s">
        <v>13634</v>
      </c>
      <c r="E6" s="3" t="s">
        <v>13617</v>
      </c>
      <c r="F6" s="3" t="s">
        <v>7</v>
      </c>
      <c r="G6" s="6">
        <v>43550</v>
      </c>
      <c r="H6" s="5">
        <v>800000</v>
      </c>
      <c r="I6" s="5">
        <v>0</v>
      </c>
    </row>
    <row r="7" spans="1:9" x14ac:dyDescent="0.25">
      <c r="A7" s="3" t="s">
        <v>13620</v>
      </c>
      <c r="B7" s="3" t="s">
        <v>13619</v>
      </c>
      <c r="C7" s="3" t="s">
        <v>13621</v>
      </c>
      <c r="D7" s="3" t="s">
        <v>13622</v>
      </c>
      <c r="E7" s="3" t="s">
        <v>13617</v>
      </c>
      <c r="F7" s="3" t="s">
        <v>7</v>
      </c>
      <c r="G7" s="6">
        <v>43528</v>
      </c>
      <c r="H7" s="5">
        <v>770000</v>
      </c>
      <c r="I7" s="5">
        <v>0</v>
      </c>
    </row>
    <row r="8" spans="1:9" x14ac:dyDescent="0.25">
      <c r="A8" s="3" t="s">
        <v>13645</v>
      </c>
      <c r="B8" s="3" t="s">
        <v>13644</v>
      </c>
      <c r="C8" s="3" t="s">
        <v>13627</v>
      </c>
      <c r="D8" s="3" t="s">
        <v>13628</v>
      </c>
      <c r="E8" s="3" t="s">
        <v>13636</v>
      </c>
      <c r="F8" s="3" t="s">
        <v>718</v>
      </c>
      <c r="G8" s="6">
        <v>43606</v>
      </c>
      <c r="I8" s="5">
        <v>383700</v>
      </c>
    </row>
    <row r="9" spans="1:9" x14ac:dyDescent="0.25">
      <c r="A9" s="3" t="s">
        <v>13643</v>
      </c>
      <c r="B9" s="3" t="s">
        <v>13642</v>
      </c>
      <c r="C9" s="3" t="s">
        <v>11235</v>
      </c>
      <c r="D9" s="3" t="s">
        <v>11236</v>
      </c>
      <c r="E9" s="3" t="s">
        <v>13636</v>
      </c>
      <c r="F9" s="3" t="s">
        <v>718</v>
      </c>
      <c r="G9" s="6">
        <v>43525</v>
      </c>
      <c r="I9" s="5">
        <v>368000</v>
      </c>
    </row>
    <row r="10" spans="1:9" x14ac:dyDescent="0.25">
      <c r="A10" s="3" t="s">
        <v>13641</v>
      </c>
      <c r="B10" s="3" t="s">
        <v>13640</v>
      </c>
      <c r="C10" s="3" t="s">
        <v>11748</v>
      </c>
      <c r="D10" s="3" t="s">
        <v>11749</v>
      </c>
      <c r="E10" s="3" t="s">
        <v>13636</v>
      </c>
      <c r="F10" s="3" t="s">
        <v>718</v>
      </c>
      <c r="G10" s="6">
        <v>43467</v>
      </c>
      <c r="I10" s="5">
        <v>227220</v>
      </c>
    </row>
    <row r="11" spans="1:9" x14ac:dyDescent="0.25">
      <c r="A11" s="3" t="s">
        <v>13637</v>
      </c>
      <c r="B11" s="3" t="s">
        <v>13635</v>
      </c>
      <c r="C11" s="3" t="s">
        <v>13633</v>
      </c>
      <c r="D11" s="3" t="s">
        <v>13634</v>
      </c>
      <c r="E11" s="3" t="s">
        <v>13636</v>
      </c>
      <c r="F11" s="3" t="s">
        <v>718</v>
      </c>
      <c r="G11" s="6">
        <v>43550</v>
      </c>
      <c r="I11" s="5">
        <v>384540</v>
      </c>
    </row>
    <row r="12" spans="1:9" x14ac:dyDescent="0.25">
      <c r="A12" s="3" t="s">
        <v>13639</v>
      </c>
      <c r="B12" s="3" t="s">
        <v>13638</v>
      </c>
      <c r="C12" s="3" t="s">
        <v>13621</v>
      </c>
      <c r="D12" s="3" t="s">
        <v>13622</v>
      </c>
      <c r="E12" s="3" t="s">
        <v>13636</v>
      </c>
      <c r="F12" s="3" t="s">
        <v>718</v>
      </c>
      <c r="G12" s="6">
        <v>43528</v>
      </c>
      <c r="I12" s="5">
        <v>385000</v>
      </c>
    </row>
    <row r="13" spans="1:9" x14ac:dyDescent="0.25">
      <c r="A13" t="s">
        <v>28359</v>
      </c>
      <c r="B13"/>
      <c r="C13"/>
      <c r="D13"/>
      <c r="E13"/>
      <c r="F13"/>
      <c r="G13"/>
      <c r="H13" s="7">
        <f>SUBTOTAL(109,Tabulka11[Výše úvěru])</f>
        <v>5160626</v>
      </c>
      <c r="I13" s="7">
        <f>SUBTOTAL(109,Tabulka11[Výše dotace])</f>
        <v>1748460</v>
      </c>
    </row>
  </sheetData>
  <pageMargins left="0.70866141732283472" right="0.70866141732283472" top="0.78740157480314965" bottom="0.78740157480314965" header="0.31496062992125984" footer="0.31496062992125984"/>
  <pageSetup paperSize="9" scale="58" fitToHeight="0" orientation="landscape" r:id="rId1"/>
  <headerFooter>
    <oddHeader>&amp;LPGRLF, a.s.&amp;CZúčtování se SR 2019&amp;RProvozní úvěry</oddHeader>
    <oddFooter>&amp;L&amp;D&amp;R&amp;P/&amp;N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2"/>
  <sheetViews>
    <sheetView topLeftCell="A187" zoomScaleNormal="100" zoomScalePageLayoutView="70" workbookViewId="0">
      <selection activeCell="I202" sqref="I202"/>
    </sheetView>
  </sheetViews>
  <sheetFormatPr defaultRowHeight="15" x14ac:dyDescent="0.25"/>
  <cols>
    <col min="1" max="1" width="15.28515625" customWidth="1"/>
    <col min="2" max="2" width="25.42578125" bestFit="1" customWidth="1"/>
    <col min="3" max="3" width="62" customWidth="1"/>
    <col min="4" max="4" width="12.85546875" customWidth="1"/>
    <col min="5" max="5" width="39" bestFit="1" customWidth="1"/>
    <col min="6" max="6" width="16.85546875" bestFit="1" customWidth="1"/>
    <col min="7" max="7" width="19.140625" style="1" bestFit="1" customWidth="1"/>
    <col min="8" max="8" width="20.42578125" style="2" bestFit="1" customWidth="1"/>
    <col min="9" max="9" width="18" style="2" bestFit="1" customWidth="1"/>
  </cols>
  <sheetData>
    <row r="1" spans="1:9" x14ac:dyDescent="0.25">
      <c r="A1" t="s">
        <v>28361</v>
      </c>
      <c r="B1" t="s">
        <v>28362</v>
      </c>
      <c r="C1" t="s">
        <v>4</v>
      </c>
      <c r="D1" t="s">
        <v>28363</v>
      </c>
      <c r="E1" t="s">
        <v>28364</v>
      </c>
      <c r="F1" t="s">
        <v>2</v>
      </c>
      <c r="G1" t="s">
        <v>1</v>
      </c>
      <c r="H1" t="s">
        <v>3</v>
      </c>
      <c r="I1" t="s">
        <v>28365</v>
      </c>
    </row>
    <row r="2" spans="1:9" x14ac:dyDescent="0.25">
      <c r="A2" t="s">
        <v>11210</v>
      </c>
      <c r="B2" t="s">
        <v>11209</v>
      </c>
      <c r="C2" t="s">
        <v>11211</v>
      </c>
      <c r="D2" t="s">
        <v>11212</v>
      </c>
      <c r="E2" t="s">
        <v>23</v>
      </c>
      <c r="F2" t="s">
        <v>7</v>
      </c>
      <c r="G2" s="1">
        <v>43549</v>
      </c>
      <c r="H2" s="2">
        <v>4804974</v>
      </c>
      <c r="I2" s="2">
        <v>372897.33039999998</v>
      </c>
    </row>
    <row r="3" spans="1:9" x14ac:dyDescent="0.25">
      <c r="A3" t="s">
        <v>6193</v>
      </c>
      <c r="B3" t="s">
        <v>6192</v>
      </c>
      <c r="C3" t="s">
        <v>6194</v>
      </c>
      <c r="D3" t="s">
        <v>6195</v>
      </c>
      <c r="E3" t="s">
        <v>23</v>
      </c>
      <c r="F3" t="s">
        <v>7</v>
      </c>
      <c r="G3" s="1">
        <v>43472</v>
      </c>
      <c r="H3" s="2">
        <v>2222000</v>
      </c>
      <c r="I3" s="2">
        <v>69773.657600000006</v>
      </c>
    </row>
    <row r="4" spans="1:9" x14ac:dyDescent="0.25">
      <c r="A4" t="s">
        <v>2647</v>
      </c>
      <c r="B4" t="s">
        <v>2646</v>
      </c>
      <c r="C4" t="s">
        <v>2648</v>
      </c>
      <c r="D4" t="s">
        <v>2649</v>
      </c>
      <c r="E4" t="s">
        <v>23</v>
      </c>
      <c r="F4" t="s">
        <v>7</v>
      </c>
      <c r="G4" s="1">
        <v>43473</v>
      </c>
      <c r="H4" s="2">
        <v>3500000</v>
      </c>
      <c r="I4" s="2">
        <v>367995.65179999999</v>
      </c>
    </row>
    <row r="5" spans="1:9" x14ac:dyDescent="0.25">
      <c r="A5" t="s">
        <v>6543</v>
      </c>
      <c r="B5" t="s">
        <v>6542</v>
      </c>
      <c r="C5" t="s">
        <v>6544</v>
      </c>
      <c r="D5" t="s">
        <v>6545</v>
      </c>
      <c r="E5" t="s">
        <v>23</v>
      </c>
      <c r="F5" t="s">
        <v>7</v>
      </c>
      <c r="G5" s="1">
        <v>43621</v>
      </c>
      <c r="H5" s="2">
        <v>232242</v>
      </c>
      <c r="I5" s="2">
        <v>80908.918300000005</v>
      </c>
    </row>
    <row r="6" spans="1:9" x14ac:dyDescent="0.25">
      <c r="A6" t="s">
        <v>10769</v>
      </c>
      <c r="B6" t="s">
        <v>10767</v>
      </c>
      <c r="C6" t="s">
        <v>10772</v>
      </c>
      <c r="D6" t="s">
        <v>10773</v>
      </c>
      <c r="E6" t="s">
        <v>23</v>
      </c>
      <c r="F6" t="s">
        <v>7</v>
      </c>
      <c r="G6" s="1">
        <v>43556</v>
      </c>
      <c r="H6" s="2">
        <v>1500000</v>
      </c>
      <c r="I6" s="2">
        <v>185688.39629999999</v>
      </c>
    </row>
    <row r="7" spans="1:9" x14ac:dyDescent="0.25">
      <c r="A7" t="s">
        <v>576</v>
      </c>
      <c r="B7" t="s">
        <v>575</v>
      </c>
      <c r="C7" t="s">
        <v>577</v>
      </c>
      <c r="D7" t="s">
        <v>578</v>
      </c>
      <c r="E7" t="s">
        <v>23</v>
      </c>
      <c r="F7" t="s">
        <v>7</v>
      </c>
      <c r="G7" s="1">
        <v>43609</v>
      </c>
      <c r="H7" s="2">
        <v>2000000</v>
      </c>
      <c r="I7" s="2">
        <v>411721.27470000001</v>
      </c>
    </row>
    <row r="8" spans="1:9" x14ac:dyDescent="0.25">
      <c r="A8" t="s">
        <v>4167</v>
      </c>
      <c r="B8" t="s">
        <v>4166</v>
      </c>
      <c r="C8" t="s">
        <v>4168</v>
      </c>
      <c r="D8" t="s">
        <v>4169</v>
      </c>
      <c r="E8" t="s">
        <v>23</v>
      </c>
      <c r="F8" t="s">
        <v>7</v>
      </c>
      <c r="G8" s="1">
        <v>43621</v>
      </c>
      <c r="H8" s="2">
        <v>4000000</v>
      </c>
      <c r="I8" s="2">
        <v>369037.82150000002</v>
      </c>
    </row>
    <row r="9" spans="1:9" x14ac:dyDescent="0.25">
      <c r="A9" t="s">
        <v>7901</v>
      </c>
      <c r="B9" t="s">
        <v>7900</v>
      </c>
      <c r="C9" t="s">
        <v>7902</v>
      </c>
      <c r="D9" t="s">
        <v>7903</v>
      </c>
      <c r="E9" t="s">
        <v>23</v>
      </c>
      <c r="F9" t="s">
        <v>7</v>
      </c>
      <c r="G9" s="1">
        <v>43718</v>
      </c>
      <c r="H9" s="2">
        <v>5968347</v>
      </c>
      <c r="I9" s="2">
        <v>380528.61330000003</v>
      </c>
    </row>
    <row r="10" spans="1:9" x14ac:dyDescent="0.25">
      <c r="A10" t="s">
        <v>1555</v>
      </c>
      <c r="B10" t="s">
        <v>1554</v>
      </c>
      <c r="C10" t="s">
        <v>1556</v>
      </c>
      <c r="D10" t="s">
        <v>1557</v>
      </c>
      <c r="E10" t="s">
        <v>23</v>
      </c>
      <c r="F10" t="s">
        <v>7</v>
      </c>
      <c r="G10" s="1">
        <v>43552</v>
      </c>
      <c r="H10" s="2">
        <v>1000000</v>
      </c>
      <c r="I10" s="2">
        <v>334152.23050000001</v>
      </c>
    </row>
    <row r="11" spans="1:9" x14ac:dyDescent="0.25">
      <c r="A11" t="s">
        <v>11473</v>
      </c>
      <c r="B11" t="s">
        <v>11472</v>
      </c>
      <c r="C11" t="s">
        <v>11474</v>
      </c>
      <c r="D11" t="s">
        <v>11475</v>
      </c>
      <c r="E11" t="s">
        <v>23</v>
      </c>
      <c r="F11" t="s">
        <v>7</v>
      </c>
      <c r="G11" s="1">
        <v>43489</v>
      </c>
      <c r="H11" s="2">
        <v>2557356</v>
      </c>
      <c r="I11" s="2">
        <v>402101.89760000003</v>
      </c>
    </row>
    <row r="12" spans="1:9" x14ac:dyDescent="0.25">
      <c r="A12" t="s">
        <v>767</v>
      </c>
      <c r="B12" t="s">
        <v>765</v>
      </c>
      <c r="C12" t="s">
        <v>763</v>
      </c>
      <c r="D12" t="s">
        <v>764</v>
      </c>
      <c r="E12" t="s">
        <v>23</v>
      </c>
      <c r="F12" t="s">
        <v>7</v>
      </c>
      <c r="G12" s="1">
        <v>43616</v>
      </c>
      <c r="H12" s="2">
        <v>5000000</v>
      </c>
      <c r="I12" s="2">
        <v>208238.82930000001</v>
      </c>
    </row>
    <row r="13" spans="1:9" x14ac:dyDescent="0.25">
      <c r="A13" t="s">
        <v>10316</v>
      </c>
      <c r="B13" t="s">
        <v>10314</v>
      </c>
      <c r="C13" t="s">
        <v>10223</v>
      </c>
      <c r="D13" t="s">
        <v>10224</v>
      </c>
      <c r="E13" t="s">
        <v>23</v>
      </c>
      <c r="F13" t="s">
        <v>7</v>
      </c>
      <c r="G13" s="1">
        <v>43748</v>
      </c>
      <c r="H13" s="2">
        <v>1000000</v>
      </c>
      <c r="I13" s="2">
        <v>161407.09340000001</v>
      </c>
    </row>
    <row r="14" spans="1:9" x14ac:dyDescent="0.25">
      <c r="A14" t="s">
        <v>930</v>
      </c>
      <c r="B14" t="s">
        <v>929</v>
      </c>
      <c r="C14" t="s">
        <v>931</v>
      </c>
      <c r="D14" t="s">
        <v>932</v>
      </c>
      <c r="E14" t="s">
        <v>23</v>
      </c>
      <c r="F14" t="s">
        <v>7</v>
      </c>
      <c r="G14" s="1">
        <v>43629</v>
      </c>
      <c r="H14" s="2">
        <v>1000000</v>
      </c>
      <c r="I14" s="2">
        <v>225276.06280000001</v>
      </c>
    </row>
    <row r="15" spans="1:9" x14ac:dyDescent="0.25">
      <c r="A15" t="s">
        <v>4442</v>
      </c>
      <c r="B15" t="s">
        <v>4441</v>
      </c>
      <c r="C15" t="s">
        <v>4443</v>
      </c>
      <c r="D15" t="s">
        <v>4444</v>
      </c>
      <c r="E15" t="s">
        <v>23</v>
      </c>
      <c r="F15" t="s">
        <v>7</v>
      </c>
      <c r="G15" s="1">
        <v>43613</v>
      </c>
      <c r="H15" s="2">
        <v>229000</v>
      </c>
      <c r="I15" s="2">
        <v>38902.166599999997</v>
      </c>
    </row>
    <row r="16" spans="1:9" x14ac:dyDescent="0.25">
      <c r="A16" t="s">
        <v>1372</v>
      </c>
      <c r="B16" t="s">
        <v>1371</v>
      </c>
      <c r="C16" t="s">
        <v>1373</v>
      </c>
      <c r="D16" t="s">
        <v>1374</v>
      </c>
      <c r="E16" t="s">
        <v>23</v>
      </c>
      <c r="F16" t="s">
        <v>7</v>
      </c>
      <c r="G16" s="1">
        <v>43613</v>
      </c>
      <c r="H16" s="2">
        <v>1053172</v>
      </c>
      <c r="I16" s="2">
        <v>61635.446799999998</v>
      </c>
    </row>
    <row r="17" spans="1:9" x14ac:dyDescent="0.25">
      <c r="A17" t="s">
        <v>5167</v>
      </c>
      <c r="B17" t="s">
        <v>5165</v>
      </c>
      <c r="C17" t="s">
        <v>5144</v>
      </c>
      <c r="D17" t="s">
        <v>5145</v>
      </c>
      <c r="E17" t="s">
        <v>23</v>
      </c>
      <c r="F17" t="s">
        <v>7</v>
      </c>
      <c r="G17" s="1">
        <v>43614</v>
      </c>
      <c r="H17" s="2">
        <v>800000</v>
      </c>
      <c r="I17" s="2">
        <v>66147.784400000004</v>
      </c>
    </row>
    <row r="18" spans="1:9" x14ac:dyDescent="0.25">
      <c r="A18" t="s">
        <v>5166</v>
      </c>
      <c r="B18" t="s">
        <v>5164</v>
      </c>
      <c r="C18" t="s">
        <v>5168</v>
      </c>
      <c r="D18" t="s">
        <v>5169</v>
      </c>
      <c r="E18" t="s">
        <v>23</v>
      </c>
      <c r="F18" t="s">
        <v>7</v>
      </c>
      <c r="G18" s="1">
        <v>43774</v>
      </c>
      <c r="H18" s="2">
        <v>4000000</v>
      </c>
      <c r="I18" s="2">
        <v>398061.98739999998</v>
      </c>
    </row>
    <row r="19" spans="1:9" x14ac:dyDescent="0.25">
      <c r="A19" t="s">
        <v>832</v>
      </c>
      <c r="B19" t="s">
        <v>831</v>
      </c>
      <c r="C19" t="s">
        <v>833</v>
      </c>
      <c r="D19" t="s">
        <v>834</v>
      </c>
      <c r="E19" t="s">
        <v>23</v>
      </c>
      <c r="F19" t="s">
        <v>7</v>
      </c>
      <c r="G19" s="1">
        <v>43616</v>
      </c>
      <c r="H19" s="2">
        <v>10000000</v>
      </c>
      <c r="I19" s="2">
        <v>385381.89130000002</v>
      </c>
    </row>
    <row r="20" spans="1:9" x14ac:dyDescent="0.25">
      <c r="A20" t="s">
        <v>5119</v>
      </c>
      <c r="B20" t="s">
        <v>5118</v>
      </c>
      <c r="C20" t="s">
        <v>5092</v>
      </c>
      <c r="D20" t="s">
        <v>5093</v>
      </c>
      <c r="E20" t="s">
        <v>23</v>
      </c>
      <c r="F20" t="s">
        <v>7</v>
      </c>
      <c r="G20" s="1">
        <v>43616</v>
      </c>
      <c r="H20" s="2">
        <v>3500000</v>
      </c>
      <c r="I20" s="2">
        <v>341512.77830000001</v>
      </c>
    </row>
    <row r="21" spans="1:9" x14ac:dyDescent="0.25">
      <c r="A21" t="s">
        <v>3997</v>
      </c>
      <c r="B21" t="s">
        <v>3996</v>
      </c>
      <c r="C21" t="s">
        <v>3998</v>
      </c>
      <c r="D21" t="s">
        <v>3999</v>
      </c>
      <c r="E21" t="s">
        <v>23</v>
      </c>
      <c r="F21" t="s">
        <v>7</v>
      </c>
      <c r="G21" s="1">
        <v>43612</v>
      </c>
      <c r="H21" s="2">
        <v>1027675</v>
      </c>
      <c r="I21" s="2">
        <v>80183.171400000007</v>
      </c>
    </row>
    <row r="22" spans="1:9" x14ac:dyDescent="0.25">
      <c r="A22" t="s">
        <v>322</v>
      </c>
      <c r="B22" t="s">
        <v>321</v>
      </c>
      <c r="C22" t="s">
        <v>323</v>
      </c>
      <c r="D22" t="s">
        <v>324</v>
      </c>
      <c r="E22" t="s">
        <v>23</v>
      </c>
      <c r="F22" t="s">
        <v>7</v>
      </c>
      <c r="G22" s="1">
        <v>43615</v>
      </c>
      <c r="H22" s="2">
        <v>1247000</v>
      </c>
      <c r="I22" s="2">
        <v>198624.54629999999</v>
      </c>
    </row>
    <row r="23" spans="1:9" x14ac:dyDescent="0.25">
      <c r="A23" t="s">
        <v>1937</v>
      </c>
      <c r="B23" t="s">
        <v>1936</v>
      </c>
      <c r="C23" t="s">
        <v>1938</v>
      </c>
      <c r="D23" t="s">
        <v>1939</v>
      </c>
      <c r="E23" t="s">
        <v>23</v>
      </c>
      <c r="F23" t="s">
        <v>7</v>
      </c>
      <c r="G23" s="1">
        <v>43697</v>
      </c>
      <c r="H23" s="2">
        <v>5000000</v>
      </c>
      <c r="I23" s="2">
        <v>397814.22210000001</v>
      </c>
    </row>
    <row r="24" spans="1:9" x14ac:dyDescent="0.25">
      <c r="A24" t="s">
        <v>2198</v>
      </c>
      <c r="B24" t="s">
        <v>2196</v>
      </c>
      <c r="C24" t="s">
        <v>1844</v>
      </c>
      <c r="D24" t="s">
        <v>1845</v>
      </c>
      <c r="E24" t="s">
        <v>23</v>
      </c>
      <c r="F24" t="s">
        <v>7</v>
      </c>
      <c r="G24" s="1">
        <v>43612</v>
      </c>
      <c r="H24" s="2">
        <v>5000000</v>
      </c>
      <c r="I24" s="2">
        <v>397205.29090000002</v>
      </c>
    </row>
    <row r="25" spans="1:9" x14ac:dyDescent="0.25">
      <c r="A25" t="s">
        <v>8115</v>
      </c>
      <c r="B25" t="s">
        <v>8114</v>
      </c>
      <c r="C25" t="s">
        <v>8116</v>
      </c>
      <c r="D25" t="s">
        <v>8117</v>
      </c>
      <c r="E25" t="s">
        <v>23</v>
      </c>
      <c r="F25" t="s">
        <v>7</v>
      </c>
      <c r="G25" s="1">
        <v>43763</v>
      </c>
      <c r="H25" s="2">
        <v>7000000</v>
      </c>
      <c r="I25" s="2">
        <v>388080</v>
      </c>
    </row>
    <row r="26" spans="1:9" x14ac:dyDescent="0.25">
      <c r="A26" t="s">
        <v>4636</v>
      </c>
      <c r="B26" t="s">
        <v>4635</v>
      </c>
      <c r="C26" t="s">
        <v>4637</v>
      </c>
      <c r="D26" t="s">
        <v>4638</v>
      </c>
      <c r="E26" t="s">
        <v>23</v>
      </c>
      <c r="F26" t="s">
        <v>7</v>
      </c>
      <c r="G26" s="1">
        <v>43621</v>
      </c>
      <c r="H26" s="2">
        <v>912600</v>
      </c>
      <c r="I26" s="2">
        <v>319363.24440000003</v>
      </c>
    </row>
    <row r="27" spans="1:9" x14ac:dyDescent="0.25">
      <c r="A27" t="s">
        <v>5851</v>
      </c>
      <c r="B27" t="s">
        <v>5849</v>
      </c>
      <c r="C27" t="s">
        <v>5788</v>
      </c>
      <c r="D27" t="s">
        <v>5789</v>
      </c>
      <c r="E27" t="s">
        <v>23</v>
      </c>
      <c r="F27" t="s">
        <v>7</v>
      </c>
      <c r="G27" s="1">
        <v>43803</v>
      </c>
      <c r="H27" s="2">
        <v>10000000</v>
      </c>
      <c r="I27" s="2">
        <v>382485</v>
      </c>
    </row>
    <row r="28" spans="1:9" x14ac:dyDescent="0.25">
      <c r="A28" t="s">
        <v>2113</v>
      </c>
      <c r="B28" t="s">
        <v>2112</v>
      </c>
      <c r="C28" t="s">
        <v>2114</v>
      </c>
      <c r="D28" t="s">
        <v>2115</v>
      </c>
      <c r="E28" t="s">
        <v>23</v>
      </c>
      <c r="F28" t="s">
        <v>7</v>
      </c>
      <c r="G28" s="1">
        <v>43609</v>
      </c>
      <c r="H28" s="2">
        <v>101600</v>
      </c>
      <c r="I28" s="2">
        <v>22257.846600000001</v>
      </c>
    </row>
    <row r="29" spans="1:9" x14ac:dyDescent="0.25">
      <c r="A29" t="s">
        <v>9631</v>
      </c>
      <c r="B29" t="s">
        <v>9630</v>
      </c>
      <c r="C29" t="s">
        <v>9632</v>
      </c>
      <c r="D29" t="s">
        <v>9633</v>
      </c>
      <c r="E29" t="s">
        <v>23</v>
      </c>
      <c r="F29" t="s">
        <v>7</v>
      </c>
      <c r="G29" s="1">
        <v>43609</v>
      </c>
      <c r="H29" s="2">
        <v>1000000</v>
      </c>
      <c r="I29" s="2">
        <v>125365.5111</v>
      </c>
    </row>
    <row r="30" spans="1:9" x14ac:dyDescent="0.25">
      <c r="A30" t="s">
        <v>9737</v>
      </c>
      <c r="B30" t="s">
        <v>9736</v>
      </c>
      <c r="C30" t="s">
        <v>9738</v>
      </c>
      <c r="D30" t="s">
        <v>9739</v>
      </c>
      <c r="E30" t="s">
        <v>23</v>
      </c>
      <c r="F30" t="s">
        <v>7</v>
      </c>
      <c r="G30" s="1">
        <v>43616</v>
      </c>
      <c r="H30" s="2">
        <v>4270000</v>
      </c>
      <c r="I30" s="2">
        <v>392286.24979999999</v>
      </c>
    </row>
    <row r="31" spans="1:9" x14ac:dyDescent="0.25">
      <c r="A31" t="s">
        <v>6508</v>
      </c>
      <c r="B31" t="s">
        <v>6506</v>
      </c>
      <c r="C31" t="s">
        <v>6510</v>
      </c>
      <c r="D31" t="s">
        <v>6511</v>
      </c>
      <c r="E31" t="s">
        <v>23</v>
      </c>
      <c r="F31" t="s">
        <v>7</v>
      </c>
      <c r="G31" s="1">
        <v>43616</v>
      </c>
      <c r="H31" s="2">
        <v>3000000</v>
      </c>
      <c r="I31" s="2">
        <v>187232.2108</v>
      </c>
    </row>
    <row r="32" spans="1:9" x14ac:dyDescent="0.25">
      <c r="A32" t="s">
        <v>8331</v>
      </c>
      <c r="B32" t="s">
        <v>8328</v>
      </c>
      <c r="C32" t="s">
        <v>8332</v>
      </c>
      <c r="D32" t="s">
        <v>8333</v>
      </c>
      <c r="E32" t="s">
        <v>23</v>
      </c>
      <c r="F32" t="s">
        <v>7</v>
      </c>
      <c r="G32" s="1">
        <v>43614</v>
      </c>
      <c r="H32" s="2">
        <v>5000000</v>
      </c>
      <c r="I32" s="2">
        <v>193092.49220000001</v>
      </c>
    </row>
    <row r="33" spans="1:9" x14ac:dyDescent="0.25">
      <c r="A33" t="s">
        <v>8667</v>
      </c>
      <c r="B33" t="s">
        <v>8665</v>
      </c>
      <c r="C33" t="s">
        <v>6254</v>
      </c>
      <c r="D33" t="s">
        <v>8669</v>
      </c>
      <c r="E33" t="s">
        <v>23</v>
      </c>
      <c r="F33" t="s">
        <v>7</v>
      </c>
      <c r="G33" s="1">
        <v>43613</v>
      </c>
      <c r="H33" s="2">
        <v>490000</v>
      </c>
      <c r="I33" s="2">
        <v>38086.03</v>
      </c>
    </row>
    <row r="34" spans="1:9" x14ac:dyDescent="0.25">
      <c r="A34" t="s">
        <v>4370</v>
      </c>
      <c r="B34" t="s">
        <v>4368</v>
      </c>
      <c r="C34" t="s">
        <v>4373</v>
      </c>
      <c r="D34" t="s">
        <v>4374</v>
      </c>
      <c r="E34" t="s">
        <v>23</v>
      </c>
      <c r="F34" t="s">
        <v>7</v>
      </c>
      <c r="G34" s="1">
        <v>43752</v>
      </c>
      <c r="H34" s="2">
        <v>3000000</v>
      </c>
      <c r="I34" s="2">
        <v>402223.1384</v>
      </c>
    </row>
    <row r="35" spans="1:9" x14ac:dyDescent="0.25">
      <c r="A35" t="s">
        <v>5217</v>
      </c>
      <c r="B35" t="s">
        <v>5216</v>
      </c>
      <c r="C35" t="s">
        <v>5218</v>
      </c>
      <c r="D35" t="s">
        <v>5219</v>
      </c>
      <c r="E35" t="s">
        <v>23</v>
      </c>
      <c r="F35" t="s">
        <v>7</v>
      </c>
      <c r="G35" s="1">
        <v>43616</v>
      </c>
      <c r="H35" s="2">
        <v>920000</v>
      </c>
      <c r="I35" s="2">
        <v>129038.50019999999</v>
      </c>
    </row>
    <row r="36" spans="1:9" x14ac:dyDescent="0.25">
      <c r="A36" t="s">
        <v>7498</v>
      </c>
      <c r="B36" t="s">
        <v>7497</v>
      </c>
      <c r="C36" t="s">
        <v>7499</v>
      </c>
      <c r="D36" t="s">
        <v>7500</v>
      </c>
      <c r="E36" t="s">
        <v>23</v>
      </c>
      <c r="F36" t="s">
        <v>7</v>
      </c>
      <c r="G36" s="1">
        <v>43613</v>
      </c>
      <c r="H36" s="2">
        <v>1000000</v>
      </c>
      <c r="I36" s="2">
        <v>238536.73819999999</v>
      </c>
    </row>
    <row r="37" spans="1:9" x14ac:dyDescent="0.25">
      <c r="A37" t="s">
        <v>6769</v>
      </c>
      <c r="B37" t="s">
        <v>6766</v>
      </c>
      <c r="C37" t="s">
        <v>6772</v>
      </c>
      <c r="D37" t="s">
        <v>6773</v>
      </c>
      <c r="E37" t="s">
        <v>23</v>
      </c>
      <c r="F37" t="s">
        <v>7</v>
      </c>
      <c r="G37" s="1">
        <v>43615</v>
      </c>
      <c r="H37" s="2">
        <v>2640883</v>
      </c>
      <c r="I37" s="2">
        <v>257113.4388</v>
      </c>
    </row>
    <row r="38" spans="1:9" x14ac:dyDescent="0.25">
      <c r="A38" t="s">
        <v>10587</v>
      </c>
      <c r="B38" t="s">
        <v>10586</v>
      </c>
      <c r="C38" t="s">
        <v>10560</v>
      </c>
      <c r="D38" t="s">
        <v>10561</v>
      </c>
      <c r="E38" t="s">
        <v>23</v>
      </c>
      <c r="F38" t="s">
        <v>7</v>
      </c>
      <c r="G38" s="1">
        <v>43649</v>
      </c>
      <c r="H38" s="2">
        <v>2000000</v>
      </c>
      <c r="I38" s="2">
        <v>280938.9264</v>
      </c>
    </row>
    <row r="39" spans="1:9" x14ac:dyDescent="0.25">
      <c r="A39" t="s">
        <v>4400</v>
      </c>
      <c r="B39" t="s">
        <v>4399</v>
      </c>
      <c r="C39" t="s">
        <v>4379</v>
      </c>
      <c r="D39" t="s">
        <v>4380</v>
      </c>
      <c r="E39" t="s">
        <v>23</v>
      </c>
      <c r="F39" t="s">
        <v>7</v>
      </c>
      <c r="G39" s="1">
        <v>43607</v>
      </c>
      <c r="H39" s="2">
        <v>4000000</v>
      </c>
      <c r="I39" s="2">
        <v>354306.86379999999</v>
      </c>
    </row>
    <row r="40" spans="1:9" x14ac:dyDescent="0.25">
      <c r="A40" t="s">
        <v>11617</v>
      </c>
      <c r="B40" t="s">
        <v>11616</v>
      </c>
      <c r="C40" t="s">
        <v>11618</v>
      </c>
      <c r="D40" t="s">
        <v>11619</v>
      </c>
      <c r="E40" t="s">
        <v>23</v>
      </c>
      <c r="F40" t="s">
        <v>7</v>
      </c>
      <c r="G40" s="1">
        <v>43614</v>
      </c>
      <c r="H40" s="2">
        <v>1700000</v>
      </c>
      <c r="I40" s="2">
        <v>144004.0618</v>
      </c>
    </row>
    <row r="41" spans="1:9" x14ac:dyDescent="0.25">
      <c r="A41" t="s">
        <v>160</v>
      </c>
      <c r="B41" t="s">
        <v>159</v>
      </c>
      <c r="C41" t="s">
        <v>161</v>
      </c>
      <c r="D41" t="s">
        <v>162</v>
      </c>
      <c r="E41" t="s">
        <v>23</v>
      </c>
      <c r="F41" t="s">
        <v>7</v>
      </c>
      <c r="G41" s="1">
        <v>43614</v>
      </c>
      <c r="H41" s="2">
        <v>1105489</v>
      </c>
      <c r="I41" s="2">
        <v>170001.01519999999</v>
      </c>
    </row>
    <row r="42" spans="1:9" x14ac:dyDescent="0.25">
      <c r="A42" t="s">
        <v>5881</v>
      </c>
      <c r="B42" t="s">
        <v>5880</v>
      </c>
      <c r="C42" t="s">
        <v>5794</v>
      </c>
      <c r="D42" t="s">
        <v>5795</v>
      </c>
      <c r="E42" t="s">
        <v>23</v>
      </c>
      <c r="F42" t="s">
        <v>7</v>
      </c>
      <c r="G42" s="1">
        <v>43616</v>
      </c>
      <c r="H42" s="2">
        <v>4369110</v>
      </c>
      <c r="I42" s="2">
        <v>271491.74280000001</v>
      </c>
    </row>
    <row r="43" spans="1:9" x14ac:dyDescent="0.25">
      <c r="A43" t="s">
        <v>7522</v>
      </c>
      <c r="B43" t="s">
        <v>7519</v>
      </c>
      <c r="C43" t="s">
        <v>7525</v>
      </c>
      <c r="D43" t="s">
        <v>7526</v>
      </c>
      <c r="E43" t="s">
        <v>23</v>
      </c>
      <c r="F43" t="s">
        <v>7</v>
      </c>
      <c r="G43" s="1">
        <v>43712</v>
      </c>
      <c r="H43" s="2">
        <v>7000000</v>
      </c>
      <c r="I43" s="2">
        <v>386749.80459999997</v>
      </c>
    </row>
    <row r="44" spans="1:9" x14ac:dyDescent="0.25">
      <c r="A44" t="s">
        <v>7313</v>
      </c>
      <c r="B44" t="s">
        <v>7311</v>
      </c>
      <c r="C44" t="s">
        <v>7316</v>
      </c>
      <c r="D44" t="s">
        <v>7317</v>
      </c>
      <c r="E44" t="s">
        <v>23</v>
      </c>
      <c r="F44" t="s">
        <v>7</v>
      </c>
      <c r="G44" s="1">
        <v>43616</v>
      </c>
      <c r="H44" s="2">
        <v>2025000</v>
      </c>
      <c r="I44" s="2">
        <v>107640.3285</v>
      </c>
    </row>
    <row r="45" spans="1:9" x14ac:dyDescent="0.25">
      <c r="A45" t="s">
        <v>7135</v>
      </c>
      <c r="B45" t="s">
        <v>7132</v>
      </c>
      <c r="C45" t="s">
        <v>7140</v>
      </c>
      <c r="D45" t="s">
        <v>7141</v>
      </c>
      <c r="E45" t="s">
        <v>23</v>
      </c>
      <c r="F45" t="s">
        <v>7</v>
      </c>
      <c r="G45" s="1">
        <v>43613</v>
      </c>
      <c r="H45" s="2">
        <v>8000000</v>
      </c>
      <c r="I45" s="2">
        <v>389207.08289999998</v>
      </c>
    </row>
    <row r="46" spans="1:9" x14ac:dyDescent="0.25">
      <c r="A46" t="s">
        <v>4298</v>
      </c>
      <c r="B46" t="s">
        <v>4295</v>
      </c>
      <c r="C46" t="s">
        <v>4301</v>
      </c>
      <c r="D46" t="s">
        <v>4302</v>
      </c>
      <c r="E46" t="s">
        <v>23</v>
      </c>
      <c r="F46" t="s">
        <v>7</v>
      </c>
      <c r="G46" s="1">
        <v>43732</v>
      </c>
      <c r="H46" s="2">
        <v>1150000</v>
      </c>
      <c r="I46" s="2">
        <v>320007.14990000002</v>
      </c>
    </row>
    <row r="47" spans="1:9" x14ac:dyDescent="0.25">
      <c r="A47" t="s">
        <v>5753</v>
      </c>
      <c r="B47" t="s">
        <v>5750</v>
      </c>
      <c r="C47" t="s">
        <v>5756</v>
      </c>
      <c r="D47" t="s">
        <v>5757</v>
      </c>
      <c r="E47" t="s">
        <v>23</v>
      </c>
      <c r="F47" t="s">
        <v>7</v>
      </c>
      <c r="G47" s="1">
        <v>43797</v>
      </c>
      <c r="H47" s="2">
        <v>356710</v>
      </c>
      <c r="I47" s="2">
        <v>93020.33</v>
      </c>
    </row>
    <row r="48" spans="1:9" x14ac:dyDescent="0.25">
      <c r="A48" t="s">
        <v>3071</v>
      </c>
      <c r="B48" t="s">
        <v>3070</v>
      </c>
      <c r="C48" t="s">
        <v>3072</v>
      </c>
      <c r="D48" t="s">
        <v>3073</v>
      </c>
      <c r="E48" t="s">
        <v>23</v>
      </c>
      <c r="F48" t="s">
        <v>7</v>
      </c>
      <c r="G48" s="1">
        <v>43614</v>
      </c>
      <c r="H48" s="2">
        <v>2590016</v>
      </c>
      <c r="I48" s="2">
        <v>392673.69339999999</v>
      </c>
    </row>
    <row r="49" spans="1:9" x14ac:dyDescent="0.25">
      <c r="A49" t="s">
        <v>6771</v>
      </c>
      <c r="B49" t="s">
        <v>6768</v>
      </c>
      <c r="C49" t="s">
        <v>6776</v>
      </c>
      <c r="D49" t="s">
        <v>6777</v>
      </c>
      <c r="E49" t="s">
        <v>23</v>
      </c>
      <c r="F49" t="s">
        <v>7</v>
      </c>
      <c r="G49" s="1">
        <v>43609</v>
      </c>
      <c r="H49" s="2">
        <v>2498098</v>
      </c>
      <c r="I49" s="2">
        <v>397588.37920000002</v>
      </c>
    </row>
    <row r="50" spans="1:9" x14ac:dyDescent="0.25">
      <c r="A50" t="s">
        <v>4300</v>
      </c>
      <c r="B50" t="s">
        <v>4297</v>
      </c>
      <c r="C50" t="s">
        <v>4303</v>
      </c>
      <c r="D50" t="s">
        <v>4304</v>
      </c>
      <c r="E50" t="s">
        <v>23</v>
      </c>
      <c r="F50" t="s">
        <v>7</v>
      </c>
      <c r="G50" s="1">
        <v>43706</v>
      </c>
      <c r="H50" s="2">
        <v>920000</v>
      </c>
      <c r="I50" s="2">
        <v>298000.98229999997</v>
      </c>
    </row>
    <row r="51" spans="1:9" x14ac:dyDescent="0.25">
      <c r="A51" t="s">
        <v>1018</v>
      </c>
      <c r="B51" t="s">
        <v>1017</v>
      </c>
      <c r="C51" t="s">
        <v>1019</v>
      </c>
      <c r="D51" t="s">
        <v>1020</v>
      </c>
      <c r="E51" t="s">
        <v>23</v>
      </c>
      <c r="F51" t="s">
        <v>7</v>
      </c>
      <c r="G51" s="1">
        <v>43622</v>
      </c>
      <c r="H51" s="2">
        <v>6400000</v>
      </c>
      <c r="I51" s="2">
        <v>391992.63130000001</v>
      </c>
    </row>
    <row r="52" spans="1:9" x14ac:dyDescent="0.25">
      <c r="A52" t="s">
        <v>9393</v>
      </c>
      <c r="B52" t="s">
        <v>9392</v>
      </c>
      <c r="C52" t="s">
        <v>9345</v>
      </c>
      <c r="D52" t="s">
        <v>9346</v>
      </c>
      <c r="E52" t="s">
        <v>23</v>
      </c>
      <c r="F52" t="s">
        <v>7</v>
      </c>
      <c r="G52" s="1">
        <v>43616</v>
      </c>
      <c r="H52" s="2">
        <v>392475</v>
      </c>
      <c r="I52" s="2">
        <v>102489.20080000001</v>
      </c>
    </row>
    <row r="53" spans="1:9" x14ac:dyDescent="0.25">
      <c r="A53" t="s">
        <v>8566</v>
      </c>
      <c r="B53" t="s">
        <v>8565</v>
      </c>
      <c r="C53" t="s">
        <v>8567</v>
      </c>
      <c r="D53" t="s">
        <v>8568</v>
      </c>
      <c r="E53" t="s">
        <v>23</v>
      </c>
      <c r="F53" t="s">
        <v>7</v>
      </c>
      <c r="G53" s="1">
        <v>43609</v>
      </c>
      <c r="H53" s="2">
        <v>639450</v>
      </c>
      <c r="I53" s="2">
        <v>135583.46170000001</v>
      </c>
    </row>
    <row r="54" spans="1:9" x14ac:dyDescent="0.25">
      <c r="A54" t="s">
        <v>5199</v>
      </c>
      <c r="B54" t="s">
        <v>5198</v>
      </c>
      <c r="C54" t="s">
        <v>5200</v>
      </c>
      <c r="D54" t="s">
        <v>5201</v>
      </c>
      <c r="E54" t="s">
        <v>23</v>
      </c>
      <c r="F54" t="s">
        <v>7</v>
      </c>
      <c r="G54" s="1">
        <v>43642</v>
      </c>
      <c r="H54" s="2">
        <v>470000</v>
      </c>
      <c r="I54" s="2">
        <v>175417.85209999999</v>
      </c>
    </row>
    <row r="55" spans="1:9" x14ac:dyDescent="0.25">
      <c r="A55" t="s">
        <v>10370</v>
      </c>
      <c r="B55" t="s">
        <v>10368</v>
      </c>
      <c r="C55" t="s">
        <v>10372</v>
      </c>
      <c r="D55" t="s">
        <v>10373</v>
      </c>
      <c r="E55" t="s">
        <v>23</v>
      </c>
      <c r="F55" t="s">
        <v>7</v>
      </c>
      <c r="G55" s="1">
        <v>43781</v>
      </c>
      <c r="H55" s="2">
        <v>360000</v>
      </c>
      <c r="I55" s="2">
        <v>48914.872000000003</v>
      </c>
    </row>
    <row r="56" spans="1:9" x14ac:dyDescent="0.25">
      <c r="A56" t="s">
        <v>3722</v>
      </c>
      <c r="B56" t="s">
        <v>3720</v>
      </c>
      <c r="C56" t="s">
        <v>3724</v>
      </c>
      <c r="D56" t="s">
        <v>3725</v>
      </c>
      <c r="E56" t="s">
        <v>23</v>
      </c>
      <c r="F56" t="s">
        <v>7</v>
      </c>
      <c r="G56" s="1">
        <v>43621</v>
      </c>
      <c r="H56" s="2">
        <v>1000000</v>
      </c>
      <c r="I56" s="2">
        <v>176999.00140000001</v>
      </c>
    </row>
    <row r="57" spans="1:9" x14ac:dyDescent="0.25">
      <c r="A57" t="s">
        <v>5518</v>
      </c>
      <c r="B57" t="s">
        <v>5515</v>
      </c>
      <c r="C57" t="s">
        <v>5522</v>
      </c>
      <c r="D57" t="s">
        <v>5523</v>
      </c>
      <c r="E57" t="s">
        <v>23</v>
      </c>
      <c r="F57" t="s">
        <v>7</v>
      </c>
      <c r="G57" s="1">
        <v>43607</v>
      </c>
      <c r="H57" s="2">
        <v>1200000</v>
      </c>
      <c r="I57" s="2">
        <v>167340.58619999999</v>
      </c>
    </row>
    <row r="58" spans="1:9" x14ac:dyDescent="0.25">
      <c r="A58" t="s">
        <v>4263</v>
      </c>
      <c r="B58" t="s">
        <v>4262</v>
      </c>
      <c r="C58" t="s">
        <v>4264</v>
      </c>
      <c r="D58" t="s">
        <v>4265</v>
      </c>
      <c r="E58" t="s">
        <v>23</v>
      </c>
      <c r="F58" t="s">
        <v>7</v>
      </c>
      <c r="G58" s="1">
        <v>43613</v>
      </c>
      <c r="H58" s="2">
        <v>1154152</v>
      </c>
      <c r="I58" s="2">
        <v>296813.74690000003</v>
      </c>
    </row>
    <row r="59" spans="1:9" x14ac:dyDescent="0.25">
      <c r="A59" t="s">
        <v>1793</v>
      </c>
      <c r="B59" t="s">
        <v>1792</v>
      </c>
      <c r="C59" t="s">
        <v>1794</v>
      </c>
      <c r="D59" t="s">
        <v>1795</v>
      </c>
      <c r="E59" t="s">
        <v>23</v>
      </c>
      <c r="F59" t="s">
        <v>7</v>
      </c>
      <c r="G59" s="1">
        <v>43635</v>
      </c>
      <c r="H59" s="2">
        <v>1980000</v>
      </c>
      <c r="I59" s="2">
        <v>429844.08289999998</v>
      </c>
    </row>
    <row r="60" spans="1:9" x14ac:dyDescent="0.25">
      <c r="A60" t="s">
        <v>3390</v>
      </c>
      <c r="B60" t="s">
        <v>3387</v>
      </c>
      <c r="C60" t="s">
        <v>3395</v>
      </c>
      <c r="D60" t="s">
        <v>3396</v>
      </c>
      <c r="E60" t="s">
        <v>23</v>
      </c>
      <c r="F60" t="s">
        <v>7</v>
      </c>
      <c r="G60" s="1">
        <v>43634</v>
      </c>
      <c r="H60" s="2">
        <v>820995</v>
      </c>
      <c r="I60" s="2">
        <v>177265.2353</v>
      </c>
    </row>
    <row r="61" spans="1:9" x14ac:dyDescent="0.25">
      <c r="A61" t="s">
        <v>8059</v>
      </c>
      <c r="B61" t="s">
        <v>8058</v>
      </c>
      <c r="C61" t="s">
        <v>8060</v>
      </c>
      <c r="D61" t="s">
        <v>8061</v>
      </c>
      <c r="E61" t="s">
        <v>23</v>
      </c>
      <c r="F61" t="s">
        <v>7</v>
      </c>
      <c r="G61" s="1">
        <v>43634</v>
      </c>
      <c r="H61" s="2">
        <v>7000000</v>
      </c>
      <c r="I61" s="2">
        <v>392766.7573</v>
      </c>
    </row>
    <row r="62" spans="1:9" x14ac:dyDescent="0.25">
      <c r="A62" t="s">
        <v>10998</v>
      </c>
      <c r="B62" t="s">
        <v>10996</v>
      </c>
      <c r="C62" t="s">
        <v>10999</v>
      </c>
      <c r="D62" t="s">
        <v>11000</v>
      </c>
      <c r="E62" t="s">
        <v>23</v>
      </c>
      <c r="F62" t="s">
        <v>7</v>
      </c>
      <c r="G62" s="1">
        <v>43621</v>
      </c>
      <c r="H62" s="2">
        <v>2699500</v>
      </c>
      <c r="I62" s="2">
        <v>225296.3297</v>
      </c>
    </row>
    <row r="63" spans="1:9" x14ac:dyDescent="0.25">
      <c r="A63" t="s">
        <v>1184</v>
      </c>
      <c r="B63" t="s">
        <v>1183</v>
      </c>
      <c r="C63" t="s">
        <v>1185</v>
      </c>
      <c r="D63" t="s">
        <v>1186</v>
      </c>
      <c r="E63" t="s">
        <v>23</v>
      </c>
      <c r="F63" t="s">
        <v>7</v>
      </c>
      <c r="G63" s="1">
        <v>43621</v>
      </c>
      <c r="H63" s="2">
        <v>2950000</v>
      </c>
      <c r="I63" s="2">
        <v>409855.1336</v>
      </c>
    </row>
    <row r="64" spans="1:9" x14ac:dyDescent="0.25">
      <c r="A64" t="s">
        <v>1489</v>
      </c>
      <c r="B64" t="s">
        <v>1488</v>
      </c>
      <c r="C64" t="s">
        <v>1490</v>
      </c>
      <c r="D64" t="s">
        <v>1491</v>
      </c>
      <c r="E64" t="s">
        <v>23</v>
      </c>
      <c r="F64" t="s">
        <v>7</v>
      </c>
      <c r="G64" s="1">
        <v>43613</v>
      </c>
      <c r="H64" s="2">
        <v>875000</v>
      </c>
      <c r="I64" s="2">
        <v>131378.6764</v>
      </c>
    </row>
    <row r="65" spans="1:9" x14ac:dyDescent="0.25">
      <c r="A65" t="s">
        <v>1485</v>
      </c>
      <c r="B65" t="s">
        <v>1484</v>
      </c>
      <c r="C65" t="s">
        <v>1486</v>
      </c>
      <c r="D65" t="s">
        <v>1487</v>
      </c>
      <c r="E65" t="s">
        <v>23</v>
      </c>
      <c r="F65" t="s">
        <v>7</v>
      </c>
      <c r="G65" s="1">
        <v>43697</v>
      </c>
      <c r="H65" s="2">
        <v>2000000</v>
      </c>
      <c r="I65" s="2">
        <v>399181.89669999998</v>
      </c>
    </row>
    <row r="66" spans="1:9" x14ac:dyDescent="0.25">
      <c r="A66" t="s">
        <v>7398</v>
      </c>
      <c r="B66" t="s">
        <v>7397</v>
      </c>
      <c r="C66" t="s">
        <v>7399</v>
      </c>
      <c r="D66" t="s">
        <v>7400</v>
      </c>
      <c r="E66" t="s">
        <v>23</v>
      </c>
      <c r="F66" t="s">
        <v>7</v>
      </c>
      <c r="G66" s="1">
        <v>43803</v>
      </c>
      <c r="H66" s="2">
        <v>2300000</v>
      </c>
      <c r="I66" s="2">
        <v>416755.95649999997</v>
      </c>
    </row>
    <row r="67" spans="1:9" x14ac:dyDescent="0.25">
      <c r="A67" t="s">
        <v>4793</v>
      </c>
      <c r="B67" t="s">
        <v>4791</v>
      </c>
      <c r="C67" t="s">
        <v>4796</v>
      </c>
      <c r="D67" t="s">
        <v>4797</v>
      </c>
      <c r="E67" t="s">
        <v>23</v>
      </c>
      <c r="F67" t="s">
        <v>7</v>
      </c>
      <c r="G67" s="1">
        <v>43612</v>
      </c>
      <c r="H67" s="2">
        <v>3000000</v>
      </c>
      <c r="I67" s="2">
        <v>314066.26140000002</v>
      </c>
    </row>
    <row r="68" spans="1:9" x14ac:dyDescent="0.25">
      <c r="A68" t="s">
        <v>3945</v>
      </c>
      <c r="B68" t="s">
        <v>3944</v>
      </c>
      <c r="C68" t="s">
        <v>3946</v>
      </c>
      <c r="D68" t="s">
        <v>3947</v>
      </c>
      <c r="E68" t="s">
        <v>23</v>
      </c>
      <c r="F68" t="s">
        <v>7</v>
      </c>
      <c r="G68" s="1">
        <v>43628</v>
      </c>
      <c r="H68" s="2">
        <v>1102545</v>
      </c>
      <c r="I68" s="2">
        <v>176726.79259999999</v>
      </c>
    </row>
    <row r="69" spans="1:9" x14ac:dyDescent="0.25">
      <c r="A69" t="s">
        <v>2603</v>
      </c>
      <c r="B69" t="s">
        <v>2602</v>
      </c>
      <c r="C69" t="s">
        <v>2604</v>
      </c>
      <c r="D69" t="s">
        <v>2605</v>
      </c>
      <c r="E69" t="s">
        <v>23</v>
      </c>
      <c r="F69" t="s">
        <v>7</v>
      </c>
      <c r="G69" s="1">
        <v>43787</v>
      </c>
      <c r="H69" s="2">
        <v>1600000</v>
      </c>
      <c r="I69" s="2">
        <v>371087.45730000001</v>
      </c>
    </row>
    <row r="70" spans="1:9" x14ac:dyDescent="0.25">
      <c r="A70" t="s">
        <v>862</v>
      </c>
      <c r="B70" t="s">
        <v>861</v>
      </c>
      <c r="C70" t="s">
        <v>863</v>
      </c>
      <c r="D70" t="s">
        <v>864</v>
      </c>
      <c r="E70" t="s">
        <v>23</v>
      </c>
      <c r="F70" t="s">
        <v>7</v>
      </c>
      <c r="G70" s="1">
        <v>43621</v>
      </c>
      <c r="H70" s="2">
        <v>2100000</v>
      </c>
      <c r="I70" s="2">
        <v>322200.51789999998</v>
      </c>
    </row>
    <row r="71" spans="1:9" x14ac:dyDescent="0.25">
      <c r="A71" t="s">
        <v>3496</v>
      </c>
      <c r="B71" t="s">
        <v>3495</v>
      </c>
      <c r="C71" t="s">
        <v>3497</v>
      </c>
      <c r="D71" t="s">
        <v>3498</v>
      </c>
      <c r="E71" t="s">
        <v>23</v>
      </c>
      <c r="F71" t="s">
        <v>7</v>
      </c>
      <c r="G71" s="1">
        <v>43616</v>
      </c>
      <c r="H71" s="2">
        <v>2228000</v>
      </c>
      <c r="I71" s="2">
        <v>417798.5747</v>
      </c>
    </row>
    <row r="72" spans="1:9" x14ac:dyDescent="0.25">
      <c r="A72" t="s">
        <v>4550</v>
      </c>
      <c r="B72" t="s">
        <v>4549</v>
      </c>
      <c r="C72" t="s">
        <v>4551</v>
      </c>
      <c r="D72" t="s">
        <v>4552</v>
      </c>
      <c r="E72" t="s">
        <v>23</v>
      </c>
      <c r="F72" t="s">
        <v>7</v>
      </c>
      <c r="G72" s="1">
        <v>43621</v>
      </c>
      <c r="H72" s="2">
        <v>2000000</v>
      </c>
      <c r="I72" s="2">
        <v>417656.00900000002</v>
      </c>
    </row>
    <row r="73" spans="1:9" x14ac:dyDescent="0.25">
      <c r="A73" t="s">
        <v>6725</v>
      </c>
      <c r="B73" t="s">
        <v>6724</v>
      </c>
      <c r="C73" t="s">
        <v>6726</v>
      </c>
      <c r="D73" t="s">
        <v>6727</v>
      </c>
      <c r="E73" t="s">
        <v>23</v>
      </c>
      <c r="F73" t="s">
        <v>7</v>
      </c>
      <c r="G73" s="1">
        <v>43621</v>
      </c>
      <c r="H73" s="2">
        <v>2000000</v>
      </c>
      <c r="I73" s="2">
        <v>433199.77519999997</v>
      </c>
    </row>
    <row r="74" spans="1:9" x14ac:dyDescent="0.25">
      <c r="A74" t="s">
        <v>1671</v>
      </c>
      <c r="B74" t="s">
        <v>1670</v>
      </c>
      <c r="C74" t="s">
        <v>1672</v>
      </c>
      <c r="D74" t="s">
        <v>1673</v>
      </c>
      <c r="E74" t="s">
        <v>23</v>
      </c>
      <c r="F74" t="s">
        <v>7</v>
      </c>
      <c r="G74" s="1">
        <v>43633</v>
      </c>
      <c r="H74" s="2">
        <v>1450000</v>
      </c>
      <c r="I74" s="2">
        <v>71864.9853</v>
      </c>
    </row>
    <row r="75" spans="1:9" x14ac:dyDescent="0.25">
      <c r="A75" t="s">
        <v>2105</v>
      </c>
      <c r="B75" t="s">
        <v>2104</v>
      </c>
      <c r="C75" t="s">
        <v>2106</v>
      </c>
      <c r="D75" t="s">
        <v>2107</v>
      </c>
      <c r="E75" t="s">
        <v>23</v>
      </c>
      <c r="F75" t="s">
        <v>7</v>
      </c>
      <c r="G75" s="1">
        <v>43713</v>
      </c>
      <c r="H75" s="2">
        <v>792015</v>
      </c>
      <c r="I75" s="2">
        <v>171888.36139999999</v>
      </c>
    </row>
    <row r="76" spans="1:9" x14ac:dyDescent="0.25">
      <c r="A76" t="s">
        <v>8526</v>
      </c>
      <c r="B76" t="s">
        <v>8525</v>
      </c>
      <c r="C76" t="s">
        <v>8493</v>
      </c>
      <c r="D76" t="s">
        <v>8494</v>
      </c>
      <c r="E76" t="s">
        <v>23</v>
      </c>
      <c r="F76" t="s">
        <v>7</v>
      </c>
      <c r="G76" s="1">
        <v>43614</v>
      </c>
      <c r="H76" s="2">
        <v>2370000</v>
      </c>
      <c r="I76" s="2">
        <v>405781.17119999998</v>
      </c>
    </row>
    <row r="77" spans="1:9" x14ac:dyDescent="0.25">
      <c r="A77" t="s">
        <v>11154</v>
      </c>
      <c r="B77" t="s">
        <v>11151</v>
      </c>
      <c r="C77" t="s">
        <v>11157</v>
      </c>
      <c r="D77" t="s">
        <v>11158</v>
      </c>
      <c r="E77" t="s">
        <v>23</v>
      </c>
      <c r="F77" t="s">
        <v>7</v>
      </c>
      <c r="G77" s="1">
        <v>43609</v>
      </c>
      <c r="H77" s="2">
        <v>320000</v>
      </c>
      <c r="I77" s="2">
        <v>43505.516100000001</v>
      </c>
    </row>
    <row r="78" spans="1:9" x14ac:dyDescent="0.25">
      <c r="A78" t="s">
        <v>8817</v>
      </c>
      <c r="B78" t="s">
        <v>8816</v>
      </c>
      <c r="C78" t="s">
        <v>8818</v>
      </c>
      <c r="D78" t="s">
        <v>8819</v>
      </c>
      <c r="E78" t="s">
        <v>23</v>
      </c>
      <c r="F78" t="s">
        <v>7</v>
      </c>
      <c r="G78" s="1">
        <v>43635</v>
      </c>
      <c r="H78" s="2">
        <v>1500000</v>
      </c>
      <c r="I78" s="2">
        <v>296701.10580000002</v>
      </c>
    </row>
    <row r="79" spans="1:9" x14ac:dyDescent="0.25">
      <c r="A79" t="s">
        <v>8105</v>
      </c>
      <c r="B79" t="s">
        <v>8104</v>
      </c>
      <c r="C79" t="s">
        <v>8106</v>
      </c>
      <c r="D79" t="s">
        <v>8107</v>
      </c>
      <c r="E79" t="s">
        <v>23</v>
      </c>
      <c r="F79" t="s">
        <v>7</v>
      </c>
      <c r="G79" s="1">
        <v>43795</v>
      </c>
      <c r="H79" s="2">
        <v>3500000</v>
      </c>
      <c r="I79" s="2">
        <v>393634.59340000001</v>
      </c>
    </row>
    <row r="80" spans="1:9" x14ac:dyDescent="0.25">
      <c r="A80" t="s">
        <v>7815</v>
      </c>
      <c r="B80" t="s">
        <v>7814</v>
      </c>
      <c r="C80" t="s">
        <v>7816</v>
      </c>
      <c r="D80" t="s">
        <v>7817</v>
      </c>
      <c r="E80" t="s">
        <v>23</v>
      </c>
      <c r="F80" t="s">
        <v>7</v>
      </c>
      <c r="G80" s="1">
        <v>43657</v>
      </c>
      <c r="H80" s="2">
        <v>2000000</v>
      </c>
      <c r="I80" s="2">
        <v>262797.0477</v>
      </c>
    </row>
    <row r="81" spans="1:9" x14ac:dyDescent="0.25">
      <c r="A81" t="s">
        <v>8435</v>
      </c>
      <c r="B81" t="s">
        <v>8433</v>
      </c>
      <c r="C81" t="s">
        <v>8438</v>
      </c>
      <c r="D81" t="s">
        <v>8439</v>
      </c>
      <c r="E81" t="s">
        <v>23</v>
      </c>
      <c r="F81" t="s">
        <v>7</v>
      </c>
      <c r="G81" s="1">
        <v>43612</v>
      </c>
      <c r="H81" s="2">
        <v>1300000</v>
      </c>
      <c r="I81" s="2">
        <v>135818.36749999999</v>
      </c>
    </row>
    <row r="82" spans="1:9" x14ac:dyDescent="0.25">
      <c r="A82" t="s">
        <v>4962</v>
      </c>
      <c r="B82" t="s">
        <v>4960</v>
      </c>
      <c r="C82" t="s">
        <v>4964</v>
      </c>
      <c r="D82" t="s">
        <v>4965</v>
      </c>
      <c r="E82" t="s">
        <v>23</v>
      </c>
      <c r="F82" t="s">
        <v>7</v>
      </c>
      <c r="G82" s="1">
        <v>43621</v>
      </c>
      <c r="H82" s="2">
        <v>951000</v>
      </c>
      <c r="I82" s="2">
        <v>159953.5839</v>
      </c>
    </row>
    <row r="83" spans="1:9" x14ac:dyDescent="0.25">
      <c r="A83" t="s">
        <v>5459</v>
      </c>
      <c r="B83" t="s">
        <v>5456</v>
      </c>
      <c r="C83" t="s">
        <v>5462</v>
      </c>
      <c r="D83" t="s">
        <v>5463</v>
      </c>
      <c r="E83" t="s">
        <v>23</v>
      </c>
      <c r="F83" t="s">
        <v>7</v>
      </c>
      <c r="G83" s="1">
        <v>43613</v>
      </c>
      <c r="H83" s="2">
        <v>4000000</v>
      </c>
      <c r="I83" s="2">
        <v>398534.68920000002</v>
      </c>
    </row>
    <row r="84" spans="1:9" x14ac:dyDescent="0.25">
      <c r="A84" t="s">
        <v>4622</v>
      </c>
      <c r="B84" t="s">
        <v>4621</v>
      </c>
      <c r="C84" t="s">
        <v>4623</v>
      </c>
      <c r="D84" t="s">
        <v>4624</v>
      </c>
      <c r="E84" t="s">
        <v>23</v>
      </c>
      <c r="F84" t="s">
        <v>7</v>
      </c>
      <c r="G84" s="1">
        <v>43794</v>
      </c>
      <c r="H84" s="2">
        <v>650000</v>
      </c>
      <c r="I84" s="2">
        <v>78415.597699999998</v>
      </c>
    </row>
    <row r="85" spans="1:9" x14ac:dyDescent="0.25">
      <c r="A85" t="s">
        <v>9112</v>
      </c>
      <c r="B85" t="s">
        <v>9111</v>
      </c>
      <c r="C85" t="s">
        <v>9113</v>
      </c>
      <c r="D85" t="s">
        <v>9114</v>
      </c>
      <c r="E85" t="s">
        <v>23</v>
      </c>
      <c r="F85" t="s">
        <v>7</v>
      </c>
      <c r="G85" s="1">
        <v>43614</v>
      </c>
      <c r="H85" s="2">
        <v>5000000</v>
      </c>
      <c r="I85" s="2">
        <v>391612.81760000001</v>
      </c>
    </row>
    <row r="86" spans="1:9" x14ac:dyDescent="0.25">
      <c r="A86" t="s">
        <v>2703</v>
      </c>
      <c r="B86" t="s">
        <v>2702</v>
      </c>
      <c r="C86" t="s">
        <v>2704</v>
      </c>
      <c r="D86" t="s">
        <v>2705</v>
      </c>
      <c r="E86" t="s">
        <v>23</v>
      </c>
      <c r="F86" t="s">
        <v>7</v>
      </c>
      <c r="G86" s="1">
        <v>43609</v>
      </c>
      <c r="H86" s="2">
        <v>1109170</v>
      </c>
      <c r="I86" s="2">
        <v>218573.5785</v>
      </c>
    </row>
    <row r="87" spans="1:9" x14ac:dyDescent="0.25">
      <c r="A87" t="s">
        <v>4150</v>
      </c>
      <c r="B87" t="s">
        <v>4147</v>
      </c>
      <c r="C87" t="s">
        <v>4154</v>
      </c>
      <c r="D87" t="s">
        <v>4155</v>
      </c>
      <c r="E87" t="s">
        <v>23</v>
      </c>
      <c r="F87" t="s">
        <v>7</v>
      </c>
      <c r="G87" s="1">
        <v>43609</v>
      </c>
      <c r="H87" s="2">
        <v>3005852</v>
      </c>
      <c r="I87" s="2">
        <v>405435.98469999997</v>
      </c>
    </row>
    <row r="88" spans="1:9" x14ac:dyDescent="0.25">
      <c r="A88" t="s">
        <v>266</v>
      </c>
      <c r="B88" t="s">
        <v>264</v>
      </c>
      <c r="C88" t="s">
        <v>269</v>
      </c>
      <c r="D88" t="s">
        <v>270</v>
      </c>
      <c r="E88" t="s">
        <v>23</v>
      </c>
      <c r="F88" t="s">
        <v>7</v>
      </c>
      <c r="G88" s="1">
        <v>43607</v>
      </c>
      <c r="H88" s="2">
        <v>1232144</v>
      </c>
      <c r="I88" s="2">
        <v>361105.18209999998</v>
      </c>
    </row>
    <row r="89" spans="1:9" x14ac:dyDescent="0.25">
      <c r="A89" t="s">
        <v>5567</v>
      </c>
      <c r="B89" t="s">
        <v>5565</v>
      </c>
      <c r="C89" t="s">
        <v>5570</v>
      </c>
      <c r="D89" t="s">
        <v>5571</v>
      </c>
      <c r="E89" t="s">
        <v>23</v>
      </c>
      <c r="F89" t="s">
        <v>7</v>
      </c>
      <c r="G89" s="1">
        <v>43614</v>
      </c>
      <c r="H89" s="2">
        <v>1147216</v>
      </c>
      <c r="I89" s="2">
        <v>184225.44320000001</v>
      </c>
    </row>
    <row r="90" spans="1:9" x14ac:dyDescent="0.25">
      <c r="A90" t="s">
        <v>2385</v>
      </c>
      <c r="B90" t="s">
        <v>2384</v>
      </c>
      <c r="C90" t="s">
        <v>2386</v>
      </c>
      <c r="D90" t="s">
        <v>2387</v>
      </c>
      <c r="E90" t="s">
        <v>23</v>
      </c>
      <c r="F90" t="s">
        <v>7</v>
      </c>
      <c r="G90" s="1">
        <v>43614</v>
      </c>
      <c r="H90" s="2">
        <v>1500000</v>
      </c>
      <c r="I90" s="2">
        <v>442811.82669999998</v>
      </c>
    </row>
    <row r="91" spans="1:9" x14ac:dyDescent="0.25">
      <c r="A91" t="s">
        <v>9375</v>
      </c>
      <c r="B91" t="s">
        <v>9374</v>
      </c>
      <c r="C91" t="s">
        <v>9376</v>
      </c>
      <c r="D91" t="s">
        <v>9377</v>
      </c>
      <c r="E91" t="s">
        <v>23</v>
      </c>
      <c r="F91" t="s">
        <v>7</v>
      </c>
      <c r="G91" s="1">
        <v>43621</v>
      </c>
      <c r="H91" s="2">
        <v>500000</v>
      </c>
      <c r="I91" s="2">
        <v>148112.503</v>
      </c>
    </row>
    <row r="92" spans="1:9" x14ac:dyDescent="0.25">
      <c r="A92" t="s">
        <v>1585</v>
      </c>
      <c r="B92" t="s">
        <v>1584</v>
      </c>
      <c r="C92" t="s">
        <v>1586</v>
      </c>
      <c r="D92" t="s">
        <v>1587</v>
      </c>
      <c r="E92" t="s">
        <v>23</v>
      </c>
      <c r="F92" t="s">
        <v>7</v>
      </c>
      <c r="G92" s="1">
        <v>43676</v>
      </c>
      <c r="H92" s="2">
        <v>3000000</v>
      </c>
      <c r="I92" s="2">
        <v>394011.35009999998</v>
      </c>
    </row>
    <row r="93" spans="1:9" x14ac:dyDescent="0.25">
      <c r="A93" t="s">
        <v>6679</v>
      </c>
      <c r="B93" t="s">
        <v>6678</v>
      </c>
      <c r="C93" t="s">
        <v>6680</v>
      </c>
      <c r="D93" t="s">
        <v>6681</v>
      </c>
      <c r="E93" t="s">
        <v>23</v>
      </c>
      <c r="F93" t="s">
        <v>7</v>
      </c>
      <c r="G93" s="1">
        <v>43613</v>
      </c>
      <c r="H93" s="2">
        <v>10000000</v>
      </c>
      <c r="I93" s="2">
        <v>389132.46120000002</v>
      </c>
    </row>
    <row r="94" spans="1:9" x14ac:dyDescent="0.25">
      <c r="A94" t="s">
        <v>7619</v>
      </c>
      <c r="B94" t="s">
        <v>7618</v>
      </c>
      <c r="C94" t="s">
        <v>7620</v>
      </c>
      <c r="D94" t="s">
        <v>7621</v>
      </c>
      <c r="E94" t="s">
        <v>23</v>
      </c>
      <c r="F94" t="s">
        <v>7</v>
      </c>
      <c r="G94" s="1">
        <v>43612</v>
      </c>
      <c r="H94" s="2">
        <v>3800000</v>
      </c>
      <c r="I94" s="2">
        <v>400856.73460000003</v>
      </c>
    </row>
    <row r="95" spans="1:9" x14ac:dyDescent="0.25">
      <c r="A95" t="s">
        <v>6389</v>
      </c>
      <c r="B95" t="s">
        <v>6385</v>
      </c>
      <c r="C95" t="s">
        <v>6392</v>
      </c>
      <c r="D95" t="s">
        <v>6393</v>
      </c>
      <c r="E95" t="s">
        <v>23</v>
      </c>
      <c r="F95" t="s">
        <v>7</v>
      </c>
      <c r="G95" s="1">
        <v>43706</v>
      </c>
      <c r="H95" s="2">
        <v>2517680</v>
      </c>
      <c r="I95" s="2">
        <v>364227.19349999999</v>
      </c>
    </row>
    <row r="96" spans="1:9" x14ac:dyDescent="0.25">
      <c r="A96" t="s">
        <v>3863</v>
      </c>
      <c r="B96" t="s">
        <v>3862</v>
      </c>
      <c r="C96" t="s">
        <v>3864</v>
      </c>
      <c r="D96" t="s">
        <v>3865</v>
      </c>
      <c r="E96" t="s">
        <v>23</v>
      </c>
      <c r="F96" t="s">
        <v>7</v>
      </c>
      <c r="G96" s="1">
        <v>43784</v>
      </c>
      <c r="H96" s="2">
        <v>374831</v>
      </c>
      <c r="I96" s="2">
        <v>46718.371500000001</v>
      </c>
    </row>
    <row r="97" spans="1:9" x14ac:dyDescent="0.25">
      <c r="A97" t="s">
        <v>4879</v>
      </c>
      <c r="B97" t="s">
        <v>4877</v>
      </c>
      <c r="C97" t="s">
        <v>4848</v>
      </c>
      <c r="D97" t="s">
        <v>4849</v>
      </c>
      <c r="E97" t="s">
        <v>23</v>
      </c>
      <c r="F97" t="s">
        <v>7</v>
      </c>
      <c r="G97" s="1">
        <v>43706</v>
      </c>
      <c r="H97" s="2">
        <v>3500000</v>
      </c>
      <c r="I97" s="2">
        <v>398919.51530000003</v>
      </c>
    </row>
    <row r="98" spans="1:9" x14ac:dyDescent="0.25">
      <c r="A98" t="s">
        <v>4998</v>
      </c>
      <c r="B98" t="s">
        <v>4994</v>
      </c>
      <c r="C98" t="s">
        <v>5002</v>
      </c>
      <c r="D98" t="s">
        <v>5003</v>
      </c>
      <c r="E98" t="s">
        <v>23</v>
      </c>
      <c r="F98" t="s">
        <v>7</v>
      </c>
      <c r="G98" s="1">
        <v>43704</v>
      </c>
      <c r="H98" s="2">
        <v>4268814.6500000004</v>
      </c>
      <c r="I98" s="2">
        <v>72007.512900000002</v>
      </c>
    </row>
    <row r="99" spans="1:9" x14ac:dyDescent="0.25">
      <c r="A99" t="s">
        <v>5000</v>
      </c>
      <c r="B99" t="s">
        <v>4996</v>
      </c>
      <c r="C99" t="s">
        <v>5004</v>
      </c>
      <c r="D99" t="s">
        <v>5005</v>
      </c>
      <c r="E99" t="s">
        <v>23</v>
      </c>
      <c r="F99" t="s">
        <v>7</v>
      </c>
      <c r="G99" s="1">
        <v>43622</v>
      </c>
      <c r="H99" s="2">
        <v>1680216</v>
      </c>
      <c r="I99" s="2">
        <v>405779.75319999998</v>
      </c>
    </row>
    <row r="100" spans="1:9" x14ac:dyDescent="0.25">
      <c r="A100" t="s">
        <v>2748</v>
      </c>
      <c r="B100" t="s">
        <v>2746</v>
      </c>
      <c r="C100" t="s">
        <v>2750</v>
      </c>
      <c r="D100" t="s">
        <v>2751</v>
      </c>
      <c r="E100" t="s">
        <v>23</v>
      </c>
      <c r="F100" t="s">
        <v>7</v>
      </c>
      <c r="G100" s="1">
        <v>43622</v>
      </c>
      <c r="H100" s="2">
        <v>1800000</v>
      </c>
      <c r="I100" s="2">
        <v>436377.0074</v>
      </c>
    </row>
    <row r="101" spans="1:9" x14ac:dyDescent="0.25">
      <c r="A101" t="s">
        <v>950</v>
      </c>
      <c r="B101" t="s">
        <v>949</v>
      </c>
      <c r="C101" t="s">
        <v>951</v>
      </c>
      <c r="D101" t="s">
        <v>952</v>
      </c>
      <c r="E101" t="s">
        <v>23</v>
      </c>
      <c r="F101" t="s">
        <v>7</v>
      </c>
      <c r="G101" s="1">
        <v>43607</v>
      </c>
      <c r="H101" s="2">
        <v>5000000</v>
      </c>
      <c r="I101" s="2">
        <v>57682</v>
      </c>
    </row>
    <row r="102" spans="1:9" x14ac:dyDescent="0.25">
      <c r="A102" t="s">
        <v>2639</v>
      </c>
      <c r="B102" t="s">
        <v>2638</v>
      </c>
      <c r="C102" t="s">
        <v>1442</v>
      </c>
      <c r="D102" t="s">
        <v>1443</v>
      </c>
      <c r="E102" t="s">
        <v>23</v>
      </c>
      <c r="F102" t="s">
        <v>7</v>
      </c>
      <c r="G102" s="1">
        <v>43732</v>
      </c>
      <c r="H102" s="2">
        <v>2000000</v>
      </c>
      <c r="I102" s="2">
        <v>413352.28759999998</v>
      </c>
    </row>
    <row r="103" spans="1:9" x14ac:dyDescent="0.25">
      <c r="A103" t="s">
        <v>8690</v>
      </c>
      <c r="B103" t="s">
        <v>8688</v>
      </c>
      <c r="C103" t="s">
        <v>8692</v>
      </c>
      <c r="D103" t="s">
        <v>8693</v>
      </c>
      <c r="E103" t="s">
        <v>23</v>
      </c>
      <c r="F103" t="s">
        <v>7</v>
      </c>
      <c r="G103" s="1">
        <v>43634</v>
      </c>
      <c r="H103" s="2">
        <v>5600000</v>
      </c>
      <c r="I103" s="2">
        <v>392213.41330000001</v>
      </c>
    </row>
    <row r="104" spans="1:9" x14ac:dyDescent="0.25">
      <c r="A104" t="s">
        <v>8691</v>
      </c>
      <c r="B104" t="s">
        <v>8689</v>
      </c>
      <c r="C104" t="s">
        <v>8694</v>
      </c>
      <c r="D104" t="s">
        <v>8695</v>
      </c>
      <c r="E104" t="s">
        <v>23</v>
      </c>
      <c r="F104" t="s">
        <v>7</v>
      </c>
      <c r="G104" s="1">
        <v>43707</v>
      </c>
      <c r="H104" s="2">
        <v>2000000</v>
      </c>
      <c r="I104" s="2">
        <v>419720.6225</v>
      </c>
    </row>
    <row r="105" spans="1:9" x14ac:dyDescent="0.25">
      <c r="A105" t="s">
        <v>5213</v>
      </c>
      <c r="B105" t="s">
        <v>5212</v>
      </c>
      <c r="C105" t="s">
        <v>5214</v>
      </c>
      <c r="D105" t="s">
        <v>5215</v>
      </c>
      <c r="E105" t="s">
        <v>23</v>
      </c>
      <c r="F105" t="s">
        <v>7</v>
      </c>
      <c r="G105" s="1">
        <v>43699</v>
      </c>
      <c r="H105" s="2">
        <v>550000</v>
      </c>
      <c r="I105" s="2">
        <v>51595.974300000002</v>
      </c>
    </row>
    <row r="106" spans="1:9" x14ac:dyDescent="0.25">
      <c r="A106" t="s">
        <v>4755</v>
      </c>
      <c r="B106" t="s">
        <v>4754</v>
      </c>
      <c r="C106" t="s">
        <v>4756</v>
      </c>
      <c r="D106" t="s">
        <v>4757</v>
      </c>
      <c r="E106" t="s">
        <v>23</v>
      </c>
      <c r="F106" t="s">
        <v>7</v>
      </c>
      <c r="G106" s="1">
        <v>43629</v>
      </c>
      <c r="H106" s="2">
        <v>1614125</v>
      </c>
      <c r="I106" s="2">
        <v>240342.3542</v>
      </c>
    </row>
    <row r="107" spans="1:9" x14ac:dyDescent="0.25">
      <c r="A107" t="s">
        <v>5148</v>
      </c>
      <c r="B107" t="s">
        <v>5146</v>
      </c>
      <c r="C107" t="s">
        <v>5150</v>
      </c>
      <c r="D107" t="s">
        <v>5151</v>
      </c>
      <c r="E107" t="s">
        <v>23</v>
      </c>
      <c r="F107" t="s">
        <v>7</v>
      </c>
      <c r="G107" s="1">
        <v>43797</v>
      </c>
      <c r="H107" s="2">
        <v>2500000</v>
      </c>
      <c r="I107" s="2">
        <v>242750.68309999999</v>
      </c>
    </row>
    <row r="108" spans="1:9" x14ac:dyDescent="0.25">
      <c r="A108" t="s">
        <v>786</v>
      </c>
      <c r="B108" t="s">
        <v>784</v>
      </c>
      <c r="C108" t="s">
        <v>787</v>
      </c>
      <c r="D108" t="s">
        <v>788</v>
      </c>
      <c r="E108" t="s">
        <v>23</v>
      </c>
      <c r="F108" t="s">
        <v>7</v>
      </c>
      <c r="G108" s="1">
        <v>43803</v>
      </c>
      <c r="H108" s="2">
        <v>910000</v>
      </c>
      <c r="I108" s="2">
        <v>114105.4109</v>
      </c>
    </row>
    <row r="109" spans="1:9" x14ac:dyDescent="0.25">
      <c r="A109" t="s">
        <v>6844</v>
      </c>
      <c r="B109" t="s">
        <v>6842</v>
      </c>
      <c r="C109" t="s">
        <v>6846</v>
      </c>
      <c r="D109" t="s">
        <v>6847</v>
      </c>
      <c r="E109" t="s">
        <v>23</v>
      </c>
      <c r="F109" t="s">
        <v>7</v>
      </c>
      <c r="G109" s="1">
        <v>43629</v>
      </c>
      <c r="H109" s="2">
        <v>593492</v>
      </c>
      <c r="I109" s="2">
        <v>99794.377999999997</v>
      </c>
    </row>
    <row r="110" spans="1:9" x14ac:dyDescent="0.25">
      <c r="A110" t="s">
        <v>5716</v>
      </c>
      <c r="B110" t="s">
        <v>5712</v>
      </c>
      <c r="C110" t="s">
        <v>5722</v>
      </c>
      <c r="D110" t="s">
        <v>5723</v>
      </c>
      <c r="E110" t="s">
        <v>23</v>
      </c>
      <c r="F110" t="s">
        <v>7</v>
      </c>
      <c r="G110" s="1">
        <v>43636</v>
      </c>
      <c r="H110" s="2">
        <v>10000000</v>
      </c>
      <c r="I110" s="2">
        <v>386895</v>
      </c>
    </row>
    <row r="111" spans="1:9" x14ac:dyDescent="0.25">
      <c r="A111" t="s">
        <v>10055</v>
      </c>
      <c r="B111" t="s">
        <v>10054</v>
      </c>
      <c r="C111" t="s">
        <v>10056</v>
      </c>
      <c r="D111" t="s">
        <v>10057</v>
      </c>
      <c r="E111" t="s">
        <v>23</v>
      </c>
      <c r="F111" t="s">
        <v>7</v>
      </c>
      <c r="G111" s="1">
        <v>43621</v>
      </c>
      <c r="H111" s="2">
        <v>2600000</v>
      </c>
      <c r="I111" s="2">
        <v>405084.49320000003</v>
      </c>
    </row>
    <row r="112" spans="1:9" x14ac:dyDescent="0.25">
      <c r="A112" t="s">
        <v>20</v>
      </c>
      <c r="B112" t="s">
        <v>19</v>
      </c>
      <c r="C112" t="s">
        <v>21</v>
      </c>
      <c r="D112" t="s">
        <v>22</v>
      </c>
      <c r="E112" t="s">
        <v>23</v>
      </c>
      <c r="F112" t="s">
        <v>7</v>
      </c>
      <c r="G112" s="1">
        <v>43657</v>
      </c>
      <c r="H112" s="2">
        <v>2000000</v>
      </c>
      <c r="I112" s="2">
        <v>339354.45919999998</v>
      </c>
    </row>
    <row r="113" spans="1:9" x14ac:dyDescent="0.25">
      <c r="A113" t="s">
        <v>1675</v>
      </c>
      <c r="B113" t="s">
        <v>1674</v>
      </c>
      <c r="C113" t="s">
        <v>1676</v>
      </c>
      <c r="D113" t="s">
        <v>1677</v>
      </c>
      <c r="E113" t="s">
        <v>23</v>
      </c>
      <c r="F113" t="s">
        <v>7</v>
      </c>
      <c r="G113" s="1">
        <v>43607</v>
      </c>
      <c r="H113" s="2">
        <v>4000000</v>
      </c>
      <c r="I113" s="2">
        <v>370839.59830000001</v>
      </c>
    </row>
    <row r="114" spans="1:9" x14ac:dyDescent="0.25">
      <c r="A114" t="s">
        <v>7644</v>
      </c>
      <c r="B114" t="s">
        <v>7642</v>
      </c>
      <c r="C114" t="s">
        <v>7646</v>
      </c>
      <c r="D114" t="s">
        <v>7647</v>
      </c>
      <c r="E114" t="s">
        <v>23</v>
      </c>
      <c r="F114" t="s">
        <v>7</v>
      </c>
      <c r="G114" s="1">
        <v>43615</v>
      </c>
      <c r="H114" s="2">
        <v>609100</v>
      </c>
      <c r="I114" s="2">
        <v>58304.801399999997</v>
      </c>
    </row>
    <row r="115" spans="1:9" x14ac:dyDescent="0.25">
      <c r="A115" t="s">
        <v>5021</v>
      </c>
      <c r="B115" t="s">
        <v>5020</v>
      </c>
      <c r="C115" t="s">
        <v>5022</v>
      </c>
      <c r="D115" t="s">
        <v>5023</v>
      </c>
      <c r="E115" t="s">
        <v>23</v>
      </c>
      <c r="F115" t="s">
        <v>7</v>
      </c>
      <c r="G115" s="1">
        <v>43790</v>
      </c>
      <c r="H115" s="2">
        <v>2677000</v>
      </c>
      <c r="I115" s="2">
        <v>343437.13199999998</v>
      </c>
    </row>
    <row r="116" spans="1:9" x14ac:dyDescent="0.25">
      <c r="A116" t="s">
        <v>8706</v>
      </c>
      <c r="B116" t="s">
        <v>8704</v>
      </c>
      <c r="C116" t="s">
        <v>8708</v>
      </c>
      <c r="D116" t="s">
        <v>8709</v>
      </c>
      <c r="E116" t="s">
        <v>23</v>
      </c>
      <c r="F116" t="s">
        <v>7</v>
      </c>
      <c r="G116" s="1">
        <v>43622</v>
      </c>
      <c r="H116" s="2">
        <v>2600000</v>
      </c>
      <c r="I116" s="2">
        <v>403327.39370000002</v>
      </c>
    </row>
    <row r="117" spans="1:9" x14ac:dyDescent="0.25">
      <c r="A117" t="s">
        <v>7029</v>
      </c>
      <c r="B117" t="s">
        <v>7028</v>
      </c>
      <c r="C117" t="s">
        <v>6992</v>
      </c>
      <c r="D117" t="s">
        <v>6993</v>
      </c>
      <c r="E117" t="s">
        <v>23</v>
      </c>
      <c r="F117" t="s">
        <v>7</v>
      </c>
      <c r="G117" s="1">
        <v>43621</v>
      </c>
      <c r="H117" s="2">
        <v>1517076</v>
      </c>
      <c r="I117" s="2">
        <v>419304.01089999999</v>
      </c>
    </row>
    <row r="118" spans="1:9" x14ac:dyDescent="0.25">
      <c r="A118" t="s">
        <v>1158</v>
      </c>
      <c r="B118" t="s">
        <v>1157</v>
      </c>
      <c r="C118" t="s">
        <v>1159</v>
      </c>
      <c r="D118" t="s">
        <v>1160</v>
      </c>
      <c r="E118" t="s">
        <v>23</v>
      </c>
      <c r="F118" t="s">
        <v>7</v>
      </c>
      <c r="G118" s="1">
        <v>43615</v>
      </c>
      <c r="H118" s="2">
        <v>1000000</v>
      </c>
      <c r="I118" s="2">
        <v>228397.41699999999</v>
      </c>
    </row>
    <row r="119" spans="1:9" x14ac:dyDescent="0.25">
      <c r="A119" t="s">
        <v>5921</v>
      </c>
      <c r="B119" t="s">
        <v>5920</v>
      </c>
      <c r="C119" t="s">
        <v>5922</v>
      </c>
      <c r="D119" t="s">
        <v>5923</v>
      </c>
      <c r="E119" t="s">
        <v>23</v>
      </c>
      <c r="F119" t="s">
        <v>7</v>
      </c>
      <c r="G119" s="1">
        <v>43741</v>
      </c>
      <c r="H119" s="2">
        <v>1000000</v>
      </c>
      <c r="I119" s="2">
        <v>185772.58439999999</v>
      </c>
    </row>
    <row r="120" spans="1:9" x14ac:dyDescent="0.25">
      <c r="A120" t="s">
        <v>2189</v>
      </c>
      <c r="B120" t="s">
        <v>2188</v>
      </c>
      <c r="C120" t="s">
        <v>2190</v>
      </c>
      <c r="D120" t="s">
        <v>2191</v>
      </c>
      <c r="E120" t="s">
        <v>23</v>
      </c>
      <c r="F120" t="s">
        <v>7</v>
      </c>
      <c r="G120" s="1">
        <v>43700</v>
      </c>
      <c r="H120" s="2">
        <v>1600000</v>
      </c>
      <c r="I120" s="2">
        <v>242288.10930000001</v>
      </c>
    </row>
    <row r="121" spans="1:9" x14ac:dyDescent="0.25">
      <c r="A121" t="s">
        <v>7471</v>
      </c>
      <c r="B121" t="s">
        <v>7468</v>
      </c>
      <c r="C121" t="s">
        <v>7475</v>
      </c>
      <c r="D121" t="s">
        <v>7476</v>
      </c>
      <c r="E121" t="s">
        <v>23</v>
      </c>
      <c r="F121" t="s">
        <v>7</v>
      </c>
      <c r="G121" s="1">
        <v>43732</v>
      </c>
      <c r="H121" s="2">
        <v>3200000</v>
      </c>
      <c r="I121" s="2">
        <v>397293.76160000003</v>
      </c>
    </row>
    <row r="122" spans="1:9" x14ac:dyDescent="0.25">
      <c r="A122" t="s">
        <v>9459</v>
      </c>
      <c r="B122" t="s">
        <v>9457</v>
      </c>
      <c r="C122" t="s">
        <v>9448</v>
      </c>
      <c r="D122" t="s">
        <v>9449</v>
      </c>
      <c r="E122" t="s">
        <v>23</v>
      </c>
      <c r="F122" t="s">
        <v>7</v>
      </c>
      <c r="G122" s="1">
        <v>43629</v>
      </c>
      <c r="H122" s="2">
        <v>1317862</v>
      </c>
      <c r="I122" s="2">
        <v>88310.0484</v>
      </c>
    </row>
    <row r="123" spans="1:9" x14ac:dyDescent="0.25">
      <c r="A123" t="s">
        <v>842</v>
      </c>
      <c r="B123" t="s">
        <v>841</v>
      </c>
      <c r="C123" t="s">
        <v>843</v>
      </c>
      <c r="D123" t="s">
        <v>844</v>
      </c>
      <c r="E123" t="s">
        <v>23</v>
      </c>
      <c r="F123" t="s">
        <v>7</v>
      </c>
      <c r="G123" s="1">
        <v>43616</v>
      </c>
      <c r="H123" s="2">
        <v>5000000</v>
      </c>
      <c r="I123" s="2">
        <v>393835.71720000001</v>
      </c>
    </row>
    <row r="124" spans="1:9" x14ac:dyDescent="0.25">
      <c r="A124" t="s">
        <v>2278</v>
      </c>
      <c r="B124" t="s">
        <v>2274</v>
      </c>
      <c r="C124" t="s">
        <v>2282</v>
      </c>
      <c r="D124" t="s">
        <v>2283</v>
      </c>
      <c r="E124" t="s">
        <v>23</v>
      </c>
      <c r="F124" t="s">
        <v>7</v>
      </c>
      <c r="G124" s="1">
        <v>43629</v>
      </c>
      <c r="H124" s="2">
        <v>545820</v>
      </c>
      <c r="I124" s="2">
        <v>153055.7512</v>
      </c>
    </row>
    <row r="125" spans="1:9" x14ac:dyDescent="0.25">
      <c r="A125" t="s">
        <v>5600</v>
      </c>
      <c r="B125" t="s">
        <v>5598</v>
      </c>
      <c r="C125" t="s">
        <v>5602</v>
      </c>
      <c r="D125" t="s">
        <v>5603</v>
      </c>
      <c r="E125" t="s">
        <v>23</v>
      </c>
      <c r="F125" t="s">
        <v>7</v>
      </c>
      <c r="G125" s="1">
        <v>43614</v>
      </c>
      <c r="H125" s="2">
        <v>2000000</v>
      </c>
      <c r="I125" s="2">
        <v>417070.06589999999</v>
      </c>
    </row>
    <row r="126" spans="1:9" x14ac:dyDescent="0.25">
      <c r="A126" t="s">
        <v>4596</v>
      </c>
      <c r="B126" t="s">
        <v>4593</v>
      </c>
      <c r="C126" t="s">
        <v>4601</v>
      </c>
      <c r="D126" t="s">
        <v>4602</v>
      </c>
      <c r="E126" t="s">
        <v>23</v>
      </c>
      <c r="F126" t="s">
        <v>7</v>
      </c>
      <c r="G126" s="1">
        <v>43629</v>
      </c>
      <c r="H126" s="2">
        <v>1000000</v>
      </c>
      <c r="I126" s="2">
        <v>228469.67790000001</v>
      </c>
    </row>
    <row r="127" spans="1:9" x14ac:dyDescent="0.25">
      <c r="A127" t="s">
        <v>8450</v>
      </c>
      <c r="B127" t="s">
        <v>8446</v>
      </c>
      <c r="C127" t="s">
        <v>8454</v>
      </c>
      <c r="D127" t="s">
        <v>8455</v>
      </c>
      <c r="E127" t="s">
        <v>23</v>
      </c>
      <c r="F127" t="s">
        <v>7</v>
      </c>
      <c r="G127" s="1">
        <v>43614</v>
      </c>
      <c r="H127" s="2">
        <v>500000</v>
      </c>
      <c r="I127" s="2">
        <v>153995.77189999999</v>
      </c>
    </row>
    <row r="128" spans="1:9" x14ac:dyDescent="0.25">
      <c r="A128" t="s">
        <v>6515</v>
      </c>
      <c r="B128" t="s">
        <v>6514</v>
      </c>
      <c r="C128" t="s">
        <v>6516</v>
      </c>
      <c r="D128" t="s">
        <v>6517</v>
      </c>
      <c r="E128" t="s">
        <v>23</v>
      </c>
      <c r="F128" t="s">
        <v>7</v>
      </c>
      <c r="G128" s="1">
        <v>43649</v>
      </c>
      <c r="H128" s="2">
        <v>1899858</v>
      </c>
      <c r="I128" s="2">
        <v>412232.3591</v>
      </c>
    </row>
    <row r="129" spans="1:9" x14ac:dyDescent="0.25">
      <c r="A129" t="s">
        <v>4576</v>
      </c>
      <c r="B129" t="s">
        <v>4575</v>
      </c>
      <c r="C129" t="s">
        <v>4577</v>
      </c>
      <c r="D129" t="s">
        <v>4578</v>
      </c>
      <c r="E129" t="s">
        <v>23</v>
      </c>
      <c r="F129" t="s">
        <v>7</v>
      </c>
      <c r="G129" s="1">
        <v>43636</v>
      </c>
      <c r="H129" s="2">
        <v>3036000</v>
      </c>
      <c r="I129" s="2">
        <v>408450.07740000001</v>
      </c>
    </row>
    <row r="130" spans="1:9" x14ac:dyDescent="0.25">
      <c r="A130" t="s">
        <v>52</v>
      </c>
      <c r="B130" t="s">
        <v>50</v>
      </c>
      <c r="C130" t="s">
        <v>54</v>
      </c>
      <c r="D130" t="s">
        <v>55</v>
      </c>
      <c r="E130" t="s">
        <v>23</v>
      </c>
      <c r="F130" t="s">
        <v>7</v>
      </c>
      <c r="G130" s="1">
        <v>43649</v>
      </c>
      <c r="H130" s="2">
        <v>438000</v>
      </c>
      <c r="I130" s="2">
        <v>140125.63039999999</v>
      </c>
    </row>
    <row r="131" spans="1:9" x14ac:dyDescent="0.25">
      <c r="A131" t="s">
        <v>11672</v>
      </c>
      <c r="B131" t="s">
        <v>11671</v>
      </c>
      <c r="C131" t="s">
        <v>11673</v>
      </c>
      <c r="D131" t="s">
        <v>11674</v>
      </c>
      <c r="E131" t="s">
        <v>23</v>
      </c>
      <c r="F131" t="s">
        <v>7</v>
      </c>
      <c r="G131" s="1">
        <v>43789</v>
      </c>
      <c r="H131" s="2">
        <v>1365120</v>
      </c>
      <c r="I131" s="2">
        <v>363964.16590000002</v>
      </c>
    </row>
    <row r="132" spans="1:9" x14ac:dyDescent="0.25">
      <c r="A132" t="s">
        <v>53</v>
      </c>
      <c r="B132" t="s">
        <v>51</v>
      </c>
      <c r="C132" t="s">
        <v>54</v>
      </c>
      <c r="D132" t="s">
        <v>55</v>
      </c>
      <c r="E132" t="s">
        <v>23</v>
      </c>
      <c r="F132" t="s">
        <v>7</v>
      </c>
      <c r="G132" s="1">
        <v>43622</v>
      </c>
      <c r="H132" s="2">
        <v>210000</v>
      </c>
      <c r="I132" s="2">
        <v>16797.258699999998</v>
      </c>
    </row>
    <row r="133" spans="1:9" x14ac:dyDescent="0.25">
      <c r="A133" t="s">
        <v>8741</v>
      </c>
      <c r="B133" t="s">
        <v>8740</v>
      </c>
      <c r="C133" t="s">
        <v>8742</v>
      </c>
      <c r="D133" t="s">
        <v>8743</v>
      </c>
      <c r="E133" t="s">
        <v>23</v>
      </c>
      <c r="F133" t="s">
        <v>7</v>
      </c>
      <c r="G133" s="1">
        <v>43696</v>
      </c>
      <c r="H133" s="2">
        <v>4000000</v>
      </c>
      <c r="I133" s="2">
        <v>388043.77360000001</v>
      </c>
    </row>
    <row r="134" spans="1:9" x14ac:dyDescent="0.25">
      <c r="A134" t="s">
        <v>7744</v>
      </c>
      <c r="B134" t="s">
        <v>7742</v>
      </c>
      <c r="C134" t="s">
        <v>7746</v>
      </c>
      <c r="D134" t="s">
        <v>7747</v>
      </c>
      <c r="E134" t="s">
        <v>23</v>
      </c>
      <c r="F134" t="s">
        <v>7</v>
      </c>
      <c r="G134" s="1">
        <v>43635</v>
      </c>
      <c r="H134" s="2">
        <v>1200000</v>
      </c>
      <c r="I134" s="2">
        <v>161727.81150000001</v>
      </c>
    </row>
    <row r="135" spans="1:9" x14ac:dyDescent="0.25">
      <c r="A135" t="s">
        <v>11003</v>
      </c>
      <c r="B135" t="s">
        <v>11001</v>
      </c>
      <c r="C135" t="s">
        <v>11005</v>
      </c>
      <c r="D135" t="s">
        <v>11006</v>
      </c>
      <c r="E135" t="s">
        <v>23</v>
      </c>
      <c r="F135" t="s">
        <v>7</v>
      </c>
      <c r="G135" s="1">
        <v>43797</v>
      </c>
      <c r="H135" s="2">
        <v>1440818</v>
      </c>
      <c r="I135" s="2">
        <v>127769.91439999999</v>
      </c>
    </row>
    <row r="136" spans="1:9" x14ac:dyDescent="0.25">
      <c r="A136" t="s">
        <v>2891</v>
      </c>
      <c r="B136" t="s">
        <v>2890</v>
      </c>
      <c r="C136" t="s">
        <v>2892</v>
      </c>
      <c r="D136" t="s">
        <v>2893</v>
      </c>
      <c r="E136" t="s">
        <v>23</v>
      </c>
      <c r="F136" t="s">
        <v>7</v>
      </c>
      <c r="G136" s="1">
        <v>43718</v>
      </c>
      <c r="H136" s="2">
        <v>380182</v>
      </c>
      <c r="I136" s="2">
        <v>89135.428799999994</v>
      </c>
    </row>
    <row r="137" spans="1:9" x14ac:dyDescent="0.25">
      <c r="A137" t="s">
        <v>8643</v>
      </c>
      <c r="B137" t="s">
        <v>8640</v>
      </c>
      <c r="C137" t="s">
        <v>8648</v>
      </c>
      <c r="D137" t="s">
        <v>8649</v>
      </c>
      <c r="E137" t="s">
        <v>23</v>
      </c>
      <c r="F137" t="s">
        <v>7</v>
      </c>
      <c r="G137" s="1">
        <v>43621</v>
      </c>
      <c r="H137" s="2">
        <v>1800000</v>
      </c>
      <c r="I137" s="2">
        <v>186354.9926</v>
      </c>
    </row>
    <row r="138" spans="1:9" x14ac:dyDescent="0.25">
      <c r="A138" t="s">
        <v>3435</v>
      </c>
      <c r="B138" t="s">
        <v>3432</v>
      </c>
      <c r="C138" t="s">
        <v>3439</v>
      </c>
      <c r="D138" t="s">
        <v>3440</v>
      </c>
      <c r="E138" t="s">
        <v>23</v>
      </c>
      <c r="F138" t="s">
        <v>7</v>
      </c>
      <c r="G138" s="1">
        <v>43689</v>
      </c>
      <c r="H138" s="2">
        <v>10000000</v>
      </c>
      <c r="I138" s="2">
        <v>383235</v>
      </c>
    </row>
    <row r="139" spans="1:9" x14ac:dyDescent="0.25">
      <c r="A139" t="s">
        <v>10047</v>
      </c>
      <c r="B139" t="s">
        <v>10044</v>
      </c>
      <c r="C139" t="s">
        <v>10028</v>
      </c>
      <c r="D139" t="s">
        <v>10029</v>
      </c>
      <c r="E139" t="s">
        <v>23</v>
      </c>
      <c r="F139" t="s">
        <v>7</v>
      </c>
      <c r="G139" s="1">
        <v>43718</v>
      </c>
      <c r="H139" s="2">
        <v>300000</v>
      </c>
      <c r="I139" s="2">
        <v>41913.023800000003</v>
      </c>
    </row>
    <row r="140" spans="1:9" x14ac:dyDescent="0.25">
      <c r="A140" t="s">
        <v>4809</v>
      </c>
      <c r="B140" t="s">
        <v>4808</v>
      </c>
      <c r="C140" t="s">
        <v>4810</v>
      </c>
      <c r="D140" t="s">
        <v>4811</v>
      </c>
      <c r="E140" t="s">
        <v>23</v>
      </c>
      <c r="F140" t="s">
        <v>7</v>
      </c>
      <c r="G140" s="1">
        <v>43622</v>
      </c>
      <c r="H140" s="2">
        <v>1000000</v>
      </c>
      <c r="I140" s="2">
        <v>142408.71590000001</v>
      </c>
    </row>
    <row r="141" spans="1:9" x14ac:dyDescent="0.25">
      <c r="A141" t="s">
        <v>8184</v>
      </c>
      <c r="B141" t="s">
        <v>8180</v>
      </c>
      <c r="C141" t="s">
        <v>8188</v>
      </c>
      <c r="D141" t="s">
        <v>8189</v>
      </c>
      <c r="E141" t="s">
        <v>23</v>
      </c>
      <c r="F141" t="s">
        <v>7</v>
      </c>
      <c r="G141" s="1">
        <v>43711</v>
      </c>
      <c r="H141" s="2">
        <v>870000</v>
      </c>
      <c r="I141" s="2">
        <v>22165</v>
      </c>
    </row>
    <row r="142" spans="1:9" x14ac:dyDescent="0.25">
      <c r="A142" t="s">
        <v>6127</v>
      </c>
      <c r="B142" t="s">
        <v>6124</v>
      </c>
      <c r="C142" t="s">
        <v>6130</v>
      </c>
      <c r="D142" t="s">
        <v>6131</v>
      </c>
      <c r="E142" t="s">
        <v>23</v>
      </c>
      <c r="F142" t="s">
        <v>7</v>
      </c>
      <c r="G142" s="1">
        <v>43628</v>
      </c>
      <c r="H142" s="2">
        <v>10000000</v>
      </c>
      <c r="I142" s="2">
        <v>388010.94130000001</v>
      </c>
    </row>
    <row r="143" spans="1:9" x14ac:dyDescent="0.25">
      <c r="A143" t="s">
        <v>9831</v>
      </c>
      <c r="B143" t="s">
        <v>9829</v>
      </c>
      <c r="C143" t="s">
        <v>9834</v>
      </c>
      <c r="D143" t="s">
        <v>9835</v>
      </c>
      <c r="E143" t="s">
        <v>23</v>
      </c>
      <c r="F143" t="s">
        <v>7</v>
      </c>
      <c r="G143" s="1">
        <v>43621</v>
      </c>
      <c r="H143" s="2">
        <v>800000</v>
      </c>
      <c r="I143" s="2">
        <v>60168.174400000004</v>
      </c>
    </row>
    <row r="144" spans="1:9" x14ac:dyDescent="0.25">
      <c r="A144" t="s">
        <v>6739</v>
      </c>
      <c r="B144" t="s">
        <v>6738</v>
      </c>
      <c r="C144" t="s">
        <v>6708</v>
      </c>
      <c r="D144" t="s">
        <v>6709</v>
      </c>
      <c r="E144" t="s">
        <v>23</v>
      </c>
      <c r="F144" t="s">
        <v>7</v>
      </c>
      <c r="G144" s="1">
        <v>43629</v>
      </c>
      <c r="H144" s="2">
        <v>1935000</v>
      </c>
      <c r="I144" s="2">
        <v>419228.43560000003</v>
      </c>
    </row>
    <row r="145" spans="1:9" x14ac:dyDescent="0.25">
      <c r="A145" t="s">
        <v>9286</v>
      </c>
      <c r="B145" t="s">
        <v>9283</v>
      </c>
      <c r="C145" t="s">
        <v>9289</v>
      </c>
      <c r="D145" t="s">
        <v>9290</v>
      </c>
      <c r="E145" t="s">
        <v>23</v>
      </c>
      <c r="F145" t="s">
        <v>7</v>
      </c>
      <c r="G145" s="1">
        <v>43706</v>
      </c>
      <c r="H145" s="2">
        <v>2463300</v>
      </c>
      <c r="I145" s="2">
        <v>414614.28659999999</v>
      </c>
    </row>
    <row r="146" spans="1:9" x14ac:dyDescent="0.25">
      <c r="A146" t="s">
        <v>11584</v>
      </c>
      <c r="B146" t="s">
        <v>11583</v>
      </c>
      <c r="C146" t="s">
        <v>11581</v>
      </c>
      <c r="D146" t="s">
        <v>11582</v>
      </c>
      <c r="E146" t="s">
        <v>23</v>
      </c>
      <c r="F146" t="s">
        <v>7</v>
      </c>
      <c r="G146" s="1">
        <v>43699</v>
      </c>
      <c r="H146" s="2">
        <v>1000000</v>
      </c>
      <c r="I146" s="2">
        <v>306180.0319</v>
      </c>
    </row>
    <row r="147" spans="1:9" x14ac:dyDescent="0.25">
      <c r="A147" t="s">
        <v>9830</v>
      </c>
      <c r="B147" t="s">
        <v>9828</v>
      </c>
      <c r="C147" t="s">
        <v>9832</v>
      </c>
      <c r="D147" t="s">
        <v>9833</v>
      </c>
      <c r="E147" t="s">
        <v>23</v>
      </c>
      <c r="F147" t="s">
        <v>7</v>
      </c>
      <c r="G147" s="1">
        <v>43609</v>
      </c>
      <c r="H147" s="2">
        <v>590821</v>
      </c>
      <c r="I147" s="2">
        <v>149233.5442</v>
      </c>
    </row>
    <row r="148" spans="1:9" x14ac:dyDescent="0.25">
      <c r="A148" t="s">
        <v>1038</v>
      </c>
      <c r="B148" t="s">
        <v>1037</v>
      </c>
      <c r="C148" t="s">
        <v>1039</v>
      </c>
      <c r="D148" t="s">
        <v>1040</v>
      </c>
      <c r="E148" t="s">
        <v>23</v>
      </c>
      <c r="F148" t="s">
        <v>7</v>
      </c>
      <c r="G148" s="1">
        <v>43629</v>
      </c>
      <c r="H148" s="2">
        <v>1700000</v>
      </c>
      <c r="I148" s="2">
        <v>402381.6274</v>
      </c>
    </row>
    <row r="149" spans="1:9" x14ac:dyDescent="0.25">
      <c r="A149" t="s">
        <v>9176</v>
      </c>
      <c r="B149" t="s">
        <v>9171</v>
      </c>
      <c r="C149" t="s">
        <v>9181</v>
      </c>
      <c r="D149" t="s">
        <v>9182</v>
      </c>
      <c r="E149" t="s">
        <v>23</v>
      </c>
      <c r="F149" t="s">
        <v>7</v>
      </c>
      <c r="G149" s="1">
        <v>43622</v>
      </c>
      <c r="H149" s="2">
        <v>730000</v>
      </c>
      <c r="I149" s="2">
        <v>93493.374200000006</v>
      </c>
    </row>
    <row r="150" spans="1:9" x14ac:dyDescent="0.25">
      <c r="A150" t="s">
        <v>11174</v>
      </c>
      <c r="B150" t="s">
        <v>11171</v>
      </c>
      <c r="C150" t="s">
        <v>11177</v>
      </c>
      <c r="D150" t="s">
        <v>11178</v>
      </c>
      <c r="E150" t="s">
        <v>23</v>
      </c>
      <c r="F150" t="s">
        <v>7</v>
      </c>
      <c r="G150" s="1">
        <v>43689</v>
      </c>
      <c r="H150" s="2">
        <v>1100000</v>
      </c>
      <c r="I150" s="2">
        <v>112611.2641</v>
      </c>
    </row>
    <row r="151" spans="1:9" x14ac:dyDescent="0.25">
      <c r="A151" t="s">
        <v>2280</v>
      </c>
      <c r="B151" t="s">
        <v>2276</v>
      </c>
      <c r="C151" t="s">
        <v>2286</v>
      </c>
      <c r="D151" t="s">
        <v>2287</v>
      </c>
      <c r="E151" t="s">
        <v>23</v>
      </c>
      <c r="F151" t="s">
        <v>7</v>
      </c>
      <c r="G151" s="1">
        <v>43616</v>
      </c>
      <c r="H151" s="2">
        <v>6000000</v>
      </c>
      <c r="I151" s="2">
        <v>262466.08500000002</v>
      </c>
    </row>
    <row r="152" spans="1:9" x14ac:dyDescent="0.25">
      <c r="A152" t="s">
        <v>2642</v>
      </c>
      <c r="B152" t="s">
        <v>2640</v>
      </c>
      <c r="C152" t="s">
        <v>2632</v>
      </c>
      <c r="D152" t="s">
        <v>2633</v>
      </c>
      <c r="E152" t="s">
        <v>23</v>
      </c>
      <c r="F152" t="s">
        <v>7</v>
      </c>
      <c r="G152" s="1">
        <v>43704</v>
      </c>
      <c r="H152" s="2">
        <v>1881000</v>
      </c>
      <c r="I152" s="2">
        <v>407358.1263</v>
      </c>
    </row>
    <row r="153" spans="1:9" x14ac:dyDescent="0.25">
      <c r="A153" t="s">
        <v>5662</v>
      </c>
      <c r="B153" t="s">
        <v>5659</v>
      </c>
      <c r="C153" t="s">
        <v>5666</v>
      </c>
      <c r="D153" t="s">
        <v>5667</v>
      </c>
      <c r="E153" t="s">
        <v>23</v>
      </c>
      <c r="F153" t="s">
        <v>7</v>
      </c>
      <c r="G153" s="1">
        <v>43791</v>
      </c>
      <c r="H153" s="2">
        <v>485000</v>
      </c>
      <c r="I153" s="2">
        <v>72891.108300000007</v>
      </c>
    </row>
    <row r="154" spans="1:9" x14ac:dyDescent="0.25">
      <c r="A154" t="s">
        <v>95</v>
      </c>
      <c r="B154" t="s">
        <v>94</v>
      </c>
      <c r="C154" t="s">
        <v>96</v>
      </c>
      <c r="D154" t="s">
        <v>97</v>
      </c>
      <c r="E154" t="s">
        <v>23</v>
      </c>
      <c r="F154" t="s">
        <v>7</v>
      </c>
      <c r="G154" s="1">
        <v>43804</v>
      </c>
      <c r="H154" s="2">
        <v>1105000</v>
      </c>
      <c r="I154" s="2">
        <v>184132.1501</v>
      </c>
    </row>
    <row r="155" spans="1:9" x14ac:dyDescent="0.25">
      <c r="A155" t="s">
        <v>7579</v>
      </c>
      <c r="B155" t="s">
        <v>7578</v>
      </c>
      <c r="C155" t="s">
        <v>7580</v>
      </c>
      <c r="D155" t="s">
        <v>7581</v>
      </c>
      <c r="E155" t="s">
        <v>23</v>
      </c>
      <c r="F155" t="s">
        <v>7</v>
      </c>
      <c r="G155" s="1">
        <v>43615</v>
      </c>
      <c r="H155" s="2">
        <v>670000</v>
      </c>
      <c r="I155" s="2">
        <v>160228.34510000001</v>
      </c>
    </row>
    <row r="156" spans="1:9" x14ac:dyDescent="0.25">
      <c r="A156" t="s">
        <v>3641</v>
      </c>
      <c r="B156" t="s">
        <v>3640</v>
      </c>
      <c r="C156" t="s">
        <v>3642</v>
      </c>
      <c r="D156" t="s">
        <v>3643</v>
      </c>
      <c r="E156" t="s">
        <v>23</v>
      </c>
      <c r="F156" t="s">
        <v>7</v>
      </c>
      <c r="G156" s="1">
        <v>43629</v>
      </c>
      <c r="H156" s="2">
        <v>1500000</v>
      </c>
      <c r="I156" s="2">
        <v>420936.64669999998</v>
      </c>
    </row>
    <row r="157" spans="1:9" x14ac:dyDescent="0.25">
      <c r="A157" t="s">
        <v>5661</v>
      </c>
      <c r="B157" t="s">
        <v>5658</v>
      </c>
      <c r="C157" t="s">
        <v>5664</v>
      </c>
      <c r="D157" t="s">
        <v>5665</v>
      </c>
      <c r="E157" t="s">
        <v>23</v>
      </c>
      <c r="F157" t="s">
        <v>7</v>
      </c>
      <c r="G157" s="1">
        <v>43621</v>
      </c>
      <c r="H157" s="2">
        <v>1000000</v>
      </c>
      <c r="I157" s="2">
        <v>434889.96049999999</v>
      </c>
    </row>
    <row r="158" spans="1:9" x14ac:dyDescent="0.25">
      <c r="A158" t="s">
        <v>1968</v>
      </c>
      <c r="B158" t="s">
        <v>1966</v>
      </c>
      <c r="C158" t="s">
        <v>1970</v>
      </c>
      <c r="D158" t="s">
        <v>1971</v>
      </c>
      <c r="E158" t="s">
        <v>23</v>
      </c>
      <c r="F158" t="s">
        <v>7</v>
      </c>
      <c r="G158" s="1">
        <v>43697</v>
      </c>
      <c r="H158" s="2">
        <v>500000</v>
      </c>
      <c r="I158" s="2">
        <v>74174.319000000003</v>
      </c>
    </row>
    <row r="159" spans="1:9" x14ac:dyDescent="0.25">
      <c r="A159" t="s">
        <v>10288</v>
      </c>
      <c r="B159" t="s">
        <v>10285</v>
      </c>
      <c r="C159" t="s">
        <v>10291</v>
      </c>
      <c r="D159" t="s">
        <v>10292</v>
      </c>
      <c r="E159" t="s">
        <v>23</v>
      </c>
      <c r="F159" t="s">
        <v>7</v>
      </c>
      <c r="G159" s="1">
        <v>43696</v>
      </c>
      <c r="H159" s="2">
        <v>3000000</v>
      </c>
      <c r="I159" s="2">
        <v>408750.8456</v>
      </c>
    </row>
    <row r="160" spans="1:9" x14ac:dyDescent="0.25">
      <c r="A160" t="s">
        <v>7472</v>
      </c>
      <c r="B160" t="s">
        <v>7469</v>
      </c>
      <c r="C160" t="s">
        <v>7431</v>
      </c>
      <c r="D160" t="s">
        <v>7432</v>
      </c>
      <c r="E160" t="s">
        <v>23</v>
      </c>
      <c r="F160" t="s">
        <v>7</v>
      </c>
      <c r="G160" s="1">
        <v>43696</v>
      </c>
      <c r="H160" s="2">
        <v>2489718</v>
      </c>
      <c r="I160" s="2">
        <v>409248.44089999999</v>
      </c>
    </row>
    <row r="161" spans="1:9" x14ac:dyDescent="0.25">
      <c r="A161" t="s">
        <v>2643</v>
      </c>
      <c r="B161" t="s">
        <v>2641</v>
      </c>
      <c r="C161" t="s">
        <v>2644</v>
      </c>
      <c r="D161" t="s">
        <v>2645</v>
      </c>
      <c r="E161" t="s">
        <v>23</v>
      </c>
      <c r="F161" t="s">
        <v>7</v>
      </c>
      <c r="G161" s="1">
        <v>43704</v>
      </c>
      <c r="H161" s="2">
        <v>3000000</v>
      </c>
      <c r="I161" s="2">
        <v>395856.79</v>
      </c>
    </row>
    <row r="162" spans="1:9" x14ac:dyDescent="0.25">
      <c r="A162" t="s">
        <v>846</v>
      </c>
      <c r="B162" t="s">
        <v>845</v>
      </c>
      <c r="C162" t="s">
        <v>847</v>
      </c>
      <c r="D162" t="s">
        <v>848</v>
      </c>
      <c r="E162" t="s">
        <v>23</v>
      </c>
      <c r="F162" t="s">
        <v>7</v>
      </c>
      <c r="G162" s="1">
        <v>43649</v>
      </c>
      <c r="H162" s="2">
        <v>1150434</v>
      </c>
      <c r="I162" s="2">
        <v>159218.49489999999</v>
      </c>
    </row>
    <row r="163" spans="1:9" x14ac:dyDescent="0.25">
      <c r="A163" t="s">
        <v>148</v>
      </c>
      <c r="B163" t="s">
        <v>147</v>
      </c>
      <c r="C163" t="s">
        <v>149</v>
      </c>
      <c r="D163" t="s">
        <v>150</v>
      </c>
      <c r="E163" t="s">
        <v>23</v>
      </c>
      <c r="F163" t="s">
        <v>7</v>
      </c>
      <c r="G163" s="1">
        <v>43622</v>
      </c>
      <c r="H163" s="2">
        <v>2300000</v>
      </c>
      <c r="I163" s="2">
        <v>377515.21639999998</v>
      </c>
    </row>
    <row r="164" spans="1:9" x14ac:dyDescent="0.25">
      <c r="A164" t="s">
        <v>7865</v>
      </c>
      <c r="B164" t="s">
        <v>7864</v>
      </c>
      <c r="C164" t="s">
        <v>7824</v>
      </c>
      <c r="D164" t="s">
        <v>7825</v>
      </c>
      <c r="E164" t="s">
        <v>23</v>
      </c>
      <c r="F164" t="s">
        <v>7</v>
      </c>
      <c r="G164" s="1">
        <v>43700</v>
      </c>
      <c r="H164" s="2">
        <v>5000000</v>
      </c>
      <c r="I164" s="2">
        <v>392923.777</v>
      </c>
    </row>
    <row r="165" spans="1:9" x14ac:dyDescent="0.25">
      <c r="A165" t="s">
        <v>8348</v>
      </c>
      <c r="B165" t="s">
        <v>8346</v>
      </c>
      <c r="C165" t="s">
        <v>8350</v>
      </c>
      <c r="D165" t="s">
        <v>8351</v>
      </c>
      <c r="E165" t="s">
        <v>23</v>
      </c>
      <c r="F165" t="s">
        <v>7</v>
      </c>
      <c r="G165" s="1">
        <v>43635</v>
      </c>
      <c r="H165" s="2">
        <v>600000</v>
      </c>
      <c r="I165" s="2">
        <v>96580.175000000003</v>
      </c>
    </row>
    <row r="166" spans="1:9" x14ac:dyDescent="0.25">
      <c r="A166" t="s">
        <v>7653</v>
      </c>
      <c r="B166" t="s">
        <v>7651</v>
      </c>
      <c r="C166" t="s">
        <v>7656</v>
      </c>
      <c r="D166" t="s">
        <v>7657</v>
      </c>
      <c r="E166" t="s">
        <v>23</v>
      </c>
      <c r="F166" t="s">
        <v>7</v>
      </c>
      <c r="G166" s="1">
        <v>43633</v>
      </c>
      <c r="H166" s="2">
        <v>4000000</v>
      </c>
      <c r="I166" s="2">
        <v>393341.48389999999</v>
      </c>
    </row>
    <row r="167" spans="1:9" x14ac:dyDescent="0.25">
      <c r="A167" t="s">
        <v>1533</v>
      </c>
      <c r="B167" t="s">
        <v>1532</v>
      </c>
      <c r="C167" t="s">
        <v>1534</v>
      </c>
      <c r="D167" t="s">
        <v>1535</v>
      </c>
      <c r="E167" t="s">
        <v>23</v>
      </c>
      <c r="F167" t="s">
        <v>7</v>
      </c>
      <c r="G167" s="1">
        <v>43634</v>
      </c>
      <c r="H167" s="2">
        <v>5000000</v>
      </c>
      <c r="I167" s="2">
        <v>392151.79950000002</v>
      </c>
    </row>
    <row r="168" spans="1:9" x14ac:dyDescent="0.25">
      <c r="A168" t="s">
        <v>256</v>
      </c>
      <c r="B168" t="s">
        <v>255</v>
      </c>
      <c r="C168" t="s">
        <v>257</v>
      </c>
      <c r="D168" t="s">
        <v>258</v>
      </c>
      <c r="E168" t="s">
        <v>23</v>
      </c>
      <c r="F168" t="s">
        <v>7</v>
      </c>
      <c r="G168" s="1">
        <v>43704</v>
      </c>
      <c r="H168" s="2">
        <v>2500000</v>
      </c>
      <c r="I168" s="2">
        <v>413257.87050000002</v>
      </c>
    </row>
    <row r="169" spans="1:9" x14ac:dyDescent="0.25">
      <c r="A169" t="s">
        <v>5912</v>
      </c>
      <c r="B169" t="s">
        <v>5909</v>
      </c>
      <c r="C169" t="s">
        <v>5916</v>
      </c>
      <c r="D169" t="s">
        <v>5917</v>
      </c>
      <c r="E169" t="s">
        <v>23</v>
      </c>
      <c r="F169" t="s">
        <v>7</v>
      </c>
      <c r="G169" s="1">
        <v>43655</v>
      </c>
      <c r="H169" s="2">
        <v>2500000</v>
      </c>
      <c r="I169" s="2">
        <v>418739.78600000002</v>
      </c>
    </row>
    <row r="170" spans="1:9" x14ac:dyDescent="0.25">
      <c r="A170" t="s">
        <v>5913</v>
      </c>
      <c r="B170" t="s">
        <v>5910</v>
      </c>
      <c r="C170" t="s">
        <v>5918</v>
      </c>
      <c r="D170" t="s">
        <v>5919</v>
      </c>
      <c r="E170" t="s">
        <v>23</v>
      </c>
      <c r="F170" t="s">
        <v>7</v>
      </c>
      <c r="G170" s="1">
        <v>43628</v>
      </c>
      <c r="H170" s="2">
        <v>2300000</v>
      </c>
      <c r="I170" s="2">
        <v>219798.10740000001</v>
      </c>
    </row>
    <row r="171" spans="1:9" x14ac:dyDescent="0.25">
      <c r="A171" t="s">
        <v>5973</v>
      </c>
      <c r="B171" t="s">
        <v>5972</v>
      </c>
      <c r="C171" t="s">
        <v>5974</v>
      </c>
      <c r="D171" t="s">
        <v>5975</v>
      </c>
      <c r="E171" t="s">
        <v>23</v>
      </c>
      <c r="F171" t="s">
        <v>7</v>
      </c>
      <c r="G171" s="1">
        <v>43719</v>
      </c>
      <c r="H171" s="2">
        <v>370000</v>
      </c>
      <c r="I171" s="2">
        <v>59995.440399999999</v>
      </c>
    </row>
    <row r="172" spans="1:9" x14ac:dyDescent="0.25">
      <c r="A172" t="s">
        <v>894</v>
      </c>
      <c r="B172" t="s">
        <v>893</v>
      </c>
      <c r="C172" t="s">
        <v>891</v>
      </c>
      <c r="D172" t="s">
        <v>892</v>
      </c>
      <c r="E172" t="s">
        <v>23</v>
      </c>
      <c r="F172" t="s">
        <v>7</v>
      </c>
      <c r="G172" s="1">
        <v>43749</v>
      </c>
      <c r="H172" s="2">
        <v>2000000</v>
      </c>
      <c r="I172" s="2">
        <v>344043.31849999999</v>
      </c>
    </row>
    <row r="173" spans="1:9" x14ac:dyDescent="0.25">
      <c r="A173" t="s">
        <v>2067</v>
      </c>
      <c r="B173" t="s">
        <v>2066</v>
      </c>
      <c r="C173" t="s">
        <v>1860</v>
      </c>
      <c r="D173" t="s">
        <v>1861</v>
      </c>
      <c r="E173" t="s">
        <v>23</v>
      </c>
      <c r="F173" t="s">
        <v>7</v>
      </c>
      <c r="G173" s="1">
        <v>43696</v>
      </c>
      <c r="H173" s="2">
        <v>381518</v>
      </c>
      <c r="I173" s="2">
        <v>71661.527900000001</v>
      </c>
    </row>
    <row r="174" spans="1:9" x14ac:dyDescent="0.25">
      <c r="A174" t="s">
        <v>5139</v>
      </c>
      <c r="B174" t="s">
        <v>5138</v>
      </c>
      <c r="C174" t="s">
        <v>5140</v>
      </c>
      <c r="D174" t="s">
        <v>5141</v>
      </c>
      <c r="E174" t="s">
        <v>23</v>
      </c>
      <c r="F174" t="s">
        <v>7</v>
      </c>
      <c r="G174" s="1">
        <v>43629</v>
      </c>
      <c r="H174" s="2">
        <v>806100</v>
      </c>
      <c r="I174" s="2">
        <v>122413.3094</v>
      </c>
    </row>
    <row r="175" spans="1:9" x14ac:dyDescent="0.25">
      <c r="A175" t="s">
        <v>11054</v>
      </c>
      <c r="B175" t="s">
        <v>11053</v>
      </c>
      <c r="C175" t="s">
        <v>11055</v>
      </c>
      <c r="D175" t="s">
        <v>11056</v>
      </c>
      <c r="E175" t="s">
        <v>23</v>
      </c>
      <c r="F175" t="s">
        <v>7</v>
      </c>
      <c r="G175" s="1">
        <v>43803</v>
      </c>
      <c r="H175" s="2">
        <v>1500000</v>
      </c>
      <c r="I175" s="2">
        <v>117685.9471</v>
      </c>
    </row>
    <row r="176" spans="1:9" x14ac:dyDescent="0.25">
      <c r="A176" t="s">
        <v>10950</v>
      </c>
      <c r="B176" t="s">
        <v>10949</v>
      </c>
      <c r="C176" t="s">
        <v>10951</v>
      </c>
      <c r="D176" t="s">
        <v>10952</v>
      </c>
      <c r="E176" t="s">
        <v>23</v>
      </c>
      <c r="F176" t="s">
        <v>7</v>
      </c>
      <c r="G176" s="1">
        <v>43634</v>
      </c>
      <c r="H176" s="2">
        <v>1300000</v>
      </c>
      <c r="I176" s="2">
        <v>193540.51459999999</v>
      </c>
    </row>
    <row r="177" spans="1:9" x14ac:dyDescent="0.25">
      <c r="A177" t="s">
        <v>5343</v>
      </c>
      <c r="B177" t="s">
        <v>5341</v>
      </c>
      <c r="C177" t="s">
        <v>5346</v>
      </c>
      <c r="D177" t="s">
        <v>5347</v>
      </c>
      <c r="E177" t="s">
        <v>23</v>
      </c>
      <c r="F177" t="s">
        <v>7</v>
      </c>
      <c r="G177" s="1">
        <v>43697</v>
      </c>
      <c r="H177" s="2">
        <v>942560</v>
      </c>
      <c r="I177" s="2">
        <v>440037.12180000002</v>
      </c>
    </row>
    <row r="178" spans="1:9" x14ac:dyDescent="0.25">
      <c r="A178" t="s">
        <v>4221</v>
      </c>
      <c r="B178" t="s">
        <v>4220</v>
      </c>
      <c r="C178" t="s">
        <v>4222</v>
      </c>
      <c r="D178" t="s">
        <v>4223</v>
      </c>
      <c r="E178" t="s">
        <v>23</v>
      </c>
      <c r="F178" t="s">
        <v>7</v>
      </c>
      <c r="G178" s="1">
        <v>43752</v>
      </c>
      <c r="H178" s="2">
        <v>1350000</v>
      </c>
      <c r="I178" s="2">
        <v>366015.4791</v>
      </c>
    </row>
    <row r="179" spans="1:9" x14ac:dyDescent="0.25">
      <c r="A179" t="s">
        <v>7737</v>
      </c>
      <c r="B179" t="s">
        <v>7735</v>
      </c>
      <c r="C179" t="s">
        <v>7740</v>
      </c>
      <c r="D179" t="s">
        <v>7741</v>
      </c>
      <c r="E179" t="s">
        <v>23</v>
      </c>
      <c r="F179" t="s">
        <v>7</v>
      </c>
      <c r="G179" s="1">
        <v>43622</v>
      </c>
      <c r="H179" s="2">
        <v>580000</v>
      </c>
      <c r="I179" s="2">
        <v>60393.638500000001</v>
      </c>
    </row>
    <row r="180" spans="1:9" x14ac:dyDescent="0.25">
      <c r="A180" t="s">
        <v>4806</v>
      </c>
      <c r="B180" t="s">
        <v>4804</v>
      </c>
      <c r="C180" t="s">
        <v>4736</v>
      </c>
      <c r="D180" t="s">
        <v>4737</v>
      </c>
      <c r="E180" t="s">
        <v>23</v>
      </c>
      <c r="F180" t="s">
        <v>7</v>
      </c>
      <c r="G180" s="1">
        <v>43748</v>
      </c>
      <c r="H180" s="2">
        <v>1200000</v>
      </c>
      <c r="I180" s="2">
        <v>146756.7384</v>
      </c>
    </row>
    <row r="181" spans="1:9" x14ac:dyDescent="0.25">
      <c r="A181" t="s">
        <v>4231</v>
      </c>
      <c r="B181" t="s">
        <v>4226</v>
      </c>
      <c r="C181" t="s">
        <v>4214</v>
      </c>
      <c r="D181" t="s">
        <v>4215</v>
      </c>
      <c r="E181" t="s">
        <v>23</v>
      </c>
      <c r="F181" t="s">
        <v>7</v>
      </c>
      <c r="G181" s="1">
        <v>43707</v>
      </c>
      <c r="H181" s="2">
        <v>3679376</v>
      </c>
      <c r="I181" s="2">
        <v>404376.60700000002</v>
      </c>
    </row>
    <row r="182" spans="1:9" x14ac:dyDescent="0.25">
      <c r="A182" t="s">
        <v>9881</v>
      </c>
      <c r="B182" t="s">
        <v>9879</v>
      </c>
      <c r="C182" t="s">
        <v>9884</v>
      </c>
      <c r="D182" t="s">
        <v>9885</v>
      </c>
      <c r="E182" t="s">
        <v>23</v>
      </c>
      <c r="F182" t="s">
        <v>7</v>
      </c>
      <c r="G182" s="1">
        <v>43704</v>
      </c>
      <c r="H182" s="2">
        <v>2479000</v>
      </c>
      <c r="I182" s="2">
        <v>192178.6263</v>
      </c>
    </row>
    <row r="183" spans="1:9" x14ac:dyDescent="0.25">
      <c r="A183" t="s">
        <v>109</v>
      </c>
      <c r="B183" t="s">
        <v>106</v>
      </c>
      <c r="C183" t="s">
        <v>112</v>
      </c>
      <c r="D183" t="s">
        <v>113</v>
      </c>
      <c r="E183" t="s">
        <v>23</v>
      </c>
      <c r="F183" t="s">
        <v>7</v>
      </c>
      <c r="G183" s="1">
        <v>43720</v>
      </c>
      <c r="H183" s="2">
        <v>631764</v>
      </c>
      <c r="I183" s="2">
        <v>186885.97289999999</v>
      </c>
    </row>
    <row r="184" spans="1:9" x14ac:dyDescent="0.25">
      <c r="A184" t="s">
        <v>8249</v>
      </c>
      <c r="B184" t="s">
        <v>8247</v>
      </c>
      <c r="C184" t="s">
        <v>8250</v>
      </c>
      <c r="D184" t="s">
        <v>8251</v>
      </c>
      <c r="E184" t="s">
        <v>23</v>
      </c>
      <c r="F184" t="s">
        <v>7</v>
      </c>
      <c r="G184" s="1">
        <v>43725</v>
      </c>
      <c r="H184" s="2">
        <v>500750</v>
      </c>
      <c r="I184" s="2">
        <v>143399.38570000001</v>
      </c>
    </row>
    <row r="185" spans="1:9" x14ac:dyDescent="0.25">
      <c r="A185" t="s">
        <v>7011</v>
      </c>
      <c r="B185" t="s">
        <v>7008</v>
      </c>
      <c r="C185" t="s">
        <v>7014</v>
      </c>
      <c r="D185" t="s">
        <v>7015</v>
      </c>
      <c r="E185" t="s">
        <v>23</v>
      </c>
      <c r="F185" t="s">
        <v>7</v>
      </c>
      <c r="G185" s="1">
        <v>43635</v>
      </c>
      <c r="H185" s="2">
        <v>3099225</v>
      </c>
      <c r="I185" s="2">
        <v>400702.35389999999</v>
      </c>
    </row>
    <row r="186" spans="1:9" x14ac:dyDescent="0.25">
      <c r="A186" t="s">
        <v>5011</v>
      </c>
      <c r="B186" t="s">
        <v>5009</v>
      </c>
      <c r="C186" t="s">
        <v>5014</v>
      </c>
      <c r="D186" t="s">
        <v>5015</v>
      </c>
      <c r="E186" t="s">
        <v>23</v>
      </c>
      <c r="F186" t="s">
        <v>7</v>
      </c>
      <c r="G186" s="1">
        <v>43629</v>
      </c>
      <c r="H186" s="2">
        <v>3350000</v>
      </c>
      <c r="I186" s="2">
        <v>399213.20069999999</v>
      </c>
    </row>
    <row r="187" spans="1:9" x14ac:dyDescent="0.25">
      <c r="A187" t="s">
        <v>8021</v>
      </c>
      <c r="B187" t="s">
        <v>8020</v>
      </c>
      <c r="C187" t="s">
        <v>8022</v>
      </c>
      <c r="D187" t="s">
        <v>8023</v>
      </c>
      <c r="E187" t="s">
        <v>23</v>
      </c>
      <c r="F187" t="s">
        <v>7</v>
      </c>
      <c r="G187" s="1">
        <v>43622</v>
      </c>
      <c r="H187" s="2">
        <v>2000000</v>
      </c>
      <c r="I187" s="2">
        <v>255951.6807</v>
      </c>
    </row>
    <row r="188" spans="1:9" x14ac:dyDescent="0.25">
      <c r="A188" t="s">
        <v>9379</v>
      </c>
      <c r="B188" t="s">
        <v>9378</v>
      </c>
      <c r="C188" t="s">
        <v>9366</v>
      </c>
      <c r="D188" t="s">
        <v>9367</v>
      </c>
      <c r="E188" t="s">
        <v>23</v>
      </c>
      <c r="F188" t="s">
        <v>7</v>
      </c>
      <c r="G188" s="1">
        <v>43699</v>
      </c>
      <c r="H188" s="2">
        <v>5000000</v>
      </c>
      <c r="I188" s="2">
        <v>300763.8603</v>
      </c>
    </row>
    <row r="189" spans="1:9" x14ac:dyDescent="0.25">
      <c r="A189" t="s">
        <v>900</v>
      </c>
      <c r="B189" t="s">
        <v>899</v>
      </c>
      <c r="C189" t="s">
        <v>901</v>
      </c>
      <c r="D189" t="s">
        <v>902</v>
      </c>
      <c r="E189" t="s">
        <v>23</v>
      </c>
      <c r="F189" t="s">
        <v>7</v>
      </c>
      <c r="G189" s="1">
        <v>43650</v>
      </c>
      <c r="H189" s="2">
        <v>1200000</v>
      </c>
      <c r="I189" s="2">
        <v>140241.77040000001</v>
      </c>
    </row>
    <row r="190" spans="1:9" x14ac:dyDescent="0.25">
      <c r="A190" t="s">
        <v>3376</v>
      </c>
      <c r="B190" t="s">
        <v>3375</v>
      </c>
      <c r="C190" t="s">
        <v>3377</v>
      </c>
      <c r="D190" t="s">
        <v>3378</v>
      </c>
      <c r="E190" t="s">
        <v>23</v>
      </c>
      <c r="F190" t="s">
        <v>7</v>
      </c>
      <c r="G190" s="1">
        <v>43635</v>
      </c>
      <c r="H190" s="2">
        <v>1900000</v>
      </c>
      <c r="I190" s="2">
        <v>176423.3033</v>
      </c>
    </row>
    <row r="191" spans="1:9" x14ac:dyDescent="0.25">
      <c r="A191" t="s">
        <v>8697</v>
      </c>
      <c r="B191" t="s">
        <v>8696</v>
      </c>
      <c r="C191" t="s">
        <v>8698</v>
      </c>
      <c r="D191" t="s">
        <v>8699</v>
      </c>
      <c r="E191" t="s">
        <v>23</v>
      </c>
      <c r="F191" t="s">
        <v>7</v>
      </c>
      <c r="G191" s="1">
        <v>43635</v>
      </c>
      <c r="H191" s="2">
        <v>3737950</v>
      </c>
      <c r="I191" s="2">
        <v>101986</v>
      </c>
    </row>
    <row r="192" spans="1:9" x14ac:dyDescent="0.25">
      <c r="A192" t="s">
        <v>7282</v>
      </c>
      <c r="B192" t="s">
        <v>7280</v>
      </c>
      <c r="C192" t="s">
        <v>7236</v>
      </c>
      <c r="D192" t="s">
        <v>7237</v>
      </c>
      <c r="E192" t="s">
        <v>23</v>
      </c>
      <c r="F192" t="s">
        <v>7</v>
      </c>
      <c r="G192" s="1">
        <v>43725</v>
      </c>
      <c r="H192" s="2">
        <v>2937932</v>
      </c>
      <c r="I192" s="2">
        <v>403934.60979999998</v>
      </c>
    </row>
    <row r="193" spans="1:9" x14ac:dyDescent="0.25">
      <c r="A193" t="s">
        <v>5777</v>
      </c>
      <c r="B193" t="s">
        <v>5775</v>
      </c>
      <c r="C193" t="s">
        <v>5718</v>
      </c>
      <c r="D193" t="s">
        <v>5719</v>
      </c>
      <c r="E193" t="s">
        <v>23</v>
      </c>
      <c r="F193" t="s">
        <v>7</v>
      </c>
      <c r="G193" s="1">
        <v>43621</v>
      </c>
      <c r="H193" s="2">
        <v>365658</v>
      </c>
      <c r="I193" s="2">
        <v>80332.188699999999</v>
      </c>
    </row>
    <row r="194" spans="1:9" x14ac:dyDescent="0.25">
      <c r="A194" t="s">
        <v>5966</v>
      </c>
      <c r="B194" t="s">
        <v>5963</v>
      </c>
      <c r="C194" t="s">
        <v>5970</v>
      </c>
      <c r="D194" t="s">
        <v>5971</v>
      </c>
      <c r="E194" t="s">
        <v>23</v>
      </c>
      <c r="F194" t="s">
        <v>7</v>
      </c>
      <c r="G194" s="1">
        <v>43712</v>
      </c>
      <c r="H194" s="2">
        <v>934625</v>
      </c>
      <c r="I194" s="2">
        <v>78938.204700000002</v>
      </c>
    </row>
    <row r="195" spans="1:9" x14ac:dyDescent="0.25">
      <c r="A195" t="s">
        <v>4230</v>
      </c>
      <c r="B195" t="s">
        <v>4225</v>
      </c>
      <c r="C195" t="s">
        <v>4234</v>
      </c>
      <c r="D195" t="s">
        <v>4235</v>
      </c>
      <c r="E195" t="s">
        <v>23</v>
      </c>
      <c r="F195" t="s">
        <v>7</v>
      </c>
      <c r="G195" s="1">
        <v>43787</v>
      </c>
      <c r="H195" s="2">
        <v>1055317</v>
      </c>
      <c r="I195" s="2">
        <v>438215.14449999999</v>
      </c>
    </row>
    <row r="196" spans="1:9" x14ac:dyDescent="0.25">
      <c r="A196" t="s">
        <v>1829</v>
      </c>
      <c r="B196" t="s">
        <v>1828</v>
      </c>
      <c r="C196" t="s">
        <v>1830</v>
      </c>
      <c r="D196" t="s">
        <v>1831</v>
      </c>
      <c r="E196" t="s">
        <v>23</v>
      </c>
      <c r="F196" t="s">
        <v>7</v>
      </c>
      <c r="G196" s="1">
        <v>43805</v>
      </c>
      <c r="H196" s="2">
        <v>1154400</v>
      </c>
      <c r="I196" s="2">
        <v>198366.04620000001</v>
      </c>
    </row>
    <row r="197" spans="1:9" x14ac:dyDescent="0.25">
      <c r="A197" t="s">
        <v>2185</v>
      </c>
      <c r="B197" t="s">
        <v>2184</v>
      </c>
      <c r="C197" t="s">
        <v>2186</v>
      </c>
      <c r="D197" t="s">
        <v>2187</v>
      </c>
      <c r="E197" t="s">
        <v>23</v>
      </c>
      <c r="F197" t="s">
        <v>7</v>
      </c>
      <c r="G197" s="1">
        <v>43629</v>
      </c>
      <c r="H197" s="2">
        <v>4000000</v>
      </c>
      <c r="I197" s="2">
        <v>411793.98139999999</v>
      </c>
    </row>
    <row r="198" spans="1:9" x14ac:dyDescent="0.25">
      <c r="A198" t="s">
        <v>6428</v>
      </c>
      <c r="B198" t="s">
        <v>6426</v>
      </c>
      <c r="C198" t="s">
        <v>6430</v>
      </c>
      <c r="D198" t="s">
        <v>6431</v>
      </c>
      <c r="E198" t="s">
        <v>23</v>
      </c>
      <c r="F198" t="s">
        <v>7</v>
      </c>
      <c r="G198" s="1">
        <v>43718</v>
      </c>
      <c r="H198" s="2">
        <v>1096000</v>
      </c>
      <c r="I198" s="2">
        <v>161991.8076</v>
      </c>
    </row>
    <row r="199" spans="1:9" x14ac:dyDescent="0.25">
      <c r="A199" t="s">
        <v>7939</v>
      </c>
      <c r="B199" t="s">
        <v>7938</v>
      </c>
      <c r="C199" t="s">
        <v>7940</v>
      </c>
      <c r="D199" t="s">
        <v>7941</v>
      </c>
      <c r="E199" t="s">
        <v>23</v>
      </c>
      <c r="F199" t="s">
        <v>7</v>
      </c>
      <c r="G199" s="1">
        <v>43697</v>
      </c>
      <c r="H199" s="2">
        <v>1500000</v>
      </c>
      <c r="I199" s="2">
        <v>267122.07260000001</v>
      </c>
    </row>
    <row r="200" spans="1:9" x14ac:dyDescent="0.25">
      <c r="A200" t="s">
        <v>9296</v>
      </c>
      <c r="B200" t="s">
        <v>9295</v>
      </c>
      <c r="C200" t="s">
        <v>9297</v>
      </c>
      <c r="D200" t="s">
        <v>9298</v>
      </c>
      <c r="E200" t="s">
        <v>23</v>
      </c>
      <c r="F200" t="s">
        <v>7</v>
      </c>
      <c r="G200" s="1">
        <v>43787</v>
      </c>
      <c r="H200" s="2">
        <v>2600000</v>
      </c>
      <c r="I200" s="2">
        <v>400099.90360000002</v>
      </c>
    </row>
    <row r="201" spans="1:9" x14ac:dyDescent="0.25">
      <c r="A201" t="s">
        <v>8329</v>
      </c>
      <c r="B201" t="s">
        <v>8326</v>
      </c>
      <c r="C201" t="s">
        <v>8322</v>
      </c>
      <c r="D201" t="s">
        <v>8323</v>
      </c>
      <c r="E201" t="s">
        <v>23</v>
      </c>
      <c r="F201" t="s">
        <v>7</v>
      </c>
      <c r="G201" s="1">
        <v>43650</v>
      </c>
      <c r="H201" s="2">
        <v>1000000</v>
      </c>
      <c r="I201" s="2">
        <v>182147.40479999999</v>
      </c>
    </row>
    <row r="202" spans="1:9" x14ac:dyDescent="0.25">
      <c r="A202" t="s">
        <v>28359</v>
      </c>
      <c r="G202"/>
      <c r="H202" s="7">
        <f>SUBTOTAL(109,Tabulka2[Výše úvěru])</f>
        <v>467059228.64999998</v>
      </c>
      <c r="I202" s="7">
        <f>SUBTOTAL(109,Tabulka2[Výše dotace])</f>
        <v>52444325.325999983</v>
      </c>
    </row>
  </sheetData>
  <pageMargins left="0.70866141732283472" right="0.70866141732283472" top="0.78740157480314965" bottom="0.78740157480314965" header="0.31496062992125984" footer="0.31496062992125984"/>
  <pageSetup paperSize="9" scale="57" fitToHeight="0" orientation="landscape" r:id="rId1"/>
  <headerFooter>
    <oddHeader>&amp;LPGRLF, a.s.&amp;CZúčtování se SR 2019
&amp;RPodpora nákupu půdy</oddHeader>
    <oddFooter>&amp;L&amp;D&amp;R&amp;P/&amp;N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"/>
  <sheetViews>
    <sheetView topLeftCell="C1" zoomScaleNormal="100" workbookViewId="0">
      <selection activeCell="I7" sqref="I7"/>
    </sheetView>
  </sheetViews>
  <sheetFormatPr defaultRowHeight="15" x14ac:dyDescent="0.25"/>
  <cols>
    <col min="1" max="1" width="15.28515625" customWidth="1"/>
    <col min="2" max="2" width="25.42578125" bestFit="1" customWidth="1"/>
    <col min="3" max="3" width="63.140625" customWidth="1"/>
    <col min="4" max="4" width="12.85546875" customWidth="1"/>
    <col min="5" max="5" width="39" bestFit="1" customWidth="1"/>
    <col min="6" max="6" width="16.85546875" bestFit="1" customWidth="1"/>
    <col min="7" max="7" width="19.140625" style="1" bestFit="1" customWidth="1"/>
    <col min="8" max="8" width="20.42578125" style="2" bestFit="1" customWidth="1"/>
    <col min="9" max="9" width="18" style="2" bestFit="1" customWidth="1"/>
  </cols>
  <sheetData>
    <row r="1" spans="1:9" x14ac:dyDescent="0.25">
      <c r="A1" t="s">
        <v>28361</v>
      </c>
      <c r="B1" t="s">
        <v>28362</v>
      </c>
      <c r="C1" t="s">
        <v>4</v>
      </c>
      <c r="D1" t="s">
        <v>28363</v>
      </c>
      <c r="E1" t="s">
        <v>28364</v>
      </c>
      <c r="F1" t="s">
        <v>2</v>
      </c>
      <c r="G1" t="s">
        <v>1</v>
      </c>
      <c r="H1" t="s">
        <v>3</v>
      </c>
      <c r="I1" t="s">
        <v>28365</v>
      </c>
    </row>
    <row r="2" spans="1:9" x14ac:dyDescent="0.25">
      <c r="A2" t="s">
        <v>123</v>
      </c>
      <c r="B2" t="s">
        <v>122</v>
      </c>
      <c r="C2" t="s">
        <v>124</v>
      </c>
      <c r="D2" t="s">
        <v>125</v>
      </c>
      <c r="E2" t="s">
        <v>126</v>
      </c>
      <c r="F2" t="s">
        <v>7</v>
      </c>
      <c r="G2" s="1">
        <v>43475</v>
      </c>
      <c r="H2" s="2">
        <v>1540000</v>
      </c>
      <c r="I2" s="2">
        <v>96325.052500000005</v>
      </c>
    </row>
    <row r="3" spans="1:9" x14ac:dyDescent="0.25">
      <c r="A3" t="s">
        <v>7113</v>
      </c>
      <c r="B3" t="s">
        <v>7111</v>
      </c>
      <c r="C3" t="s">
        <v>7100</v>
      </c>
      <c r="D3" t="s">
        <v>7101</v>
      </c>
      <c r="E3" t="s">
        <v>126</v>
      </c>
      <c r="F3" t="s">
        <v>7</v>
      </c>
      <c r="G3" s="1">
        <v>43479</v>
      </c>
      <c r="H3" s="2">
        <v>2035000</v>
      </c>
      <c r="I3" s="2">
        <v>224790.4247</v>
      </c>
    </row>
    <row r="4" spans="1:9" x14ac:dyDescent="0.25">
      <c r="A4" t="s">
        <v>9481</v>
      </c>
      <c r="B4" t="s">
        <v>9479</v>
      </c>
      <c r="C4" t="s">
        <v>9422</v>
      </c>
      <c r="D4" t="s">
        <v>9423</v>
      </c>
      <c r="E4" t="s">
        <v>126</v>
      </c>
      <c r="F4" t="s">
        <v>7</v>
      </c>
      <c r="G4" s="1">
        <v>43476</v>
      </c>
      <c r="H4" s="2">
        <v>499015.8</v>
      </c>
      <c r="I4" s="2">
        <v>24811.713599999999</v>
      </c>
    </row>
    <row r="5" spans="1:9" x14ac:dyDescent="0.25">
      <c r="A5" t="s">
        <v>5365</v>
      </c>
      <c r="B5" t="s">
        <v>5363</v>
      </c>
      <c r="C5" t="s">
        <v>5368</v>
      </c>
      <c r="D5" t="s">
        <v>5369</v>
      </c>
      <c r="E5" t="s">
        <v>126</v>
      </c>
      <c r="F5" t="s">
        <v>7</v>
      </c>
      <c r="G5" s="1">
        <v>43609</v>
      </c>
      <c r="H5" s="2">
        <v>963852</v>
      </c>
      <c r="I5" s="2">
        <v>61363.3822</v>
      </c>
    </row>
    <row r="6" spans="1:9" x14ac:dyDescent="0.25">
      <c r="A6" t="s">
        <v>8390</v>
      </c>
      <c r="B6" t="s">
        <v>8388</v>
      </c>
      <c r="C6" t="s">
        <v>8392</v>
      </c>
      <c r="D6" t="s">
        <v>8393</v>
      </c>
      <c r="E6" t="s">
        <v>126</v>
      </c>
      <c r="F6" t="s">
        <v>7</v>
      </c>
      <c r="G6" s="1">
        <v>43606</v>
      </c>
      <c r="H6" s="2">
        <v>1010000</v>
      </c>
      <c r="I6" s="2">
        <v>55800.922200000001</v>
      </c>
    </row>
    <row r="7" spans="1:9" x14ac:dyDescent="0.25">
      <c r="A7" t="s">
        <v>28359</v>
      </c>
      <c r="G7"/>
      <c r="H7" s="7">
        <f>SUBTOTAL(109,Tabulka3[Výše úvěru])</f>
        <v>6047867.7999999998</v>
      </c>
      <c r="I7" s="7">
        <f>SUBTOTAL(109,Tabulka3[Výše dotace])</f>
        <v>463091.4952</v>
      </c>
    </row>
  </sheetData>
  <pageMargins left="0.70866141732283472" right="0.70866141732283472" top="0.78740157480314965" bottom="0.78740157480314965" header="0.31496062992125984" footer="0.31496062992125984"/>
  <pageSetup paperSize="9" scale="57" fitToHeight="0" orientation="landscape" r:id="rId1"/>
  <headerFooter>
    <oddHeader>&amp;LPGRLF, a.s.&amp;CZúčtování se SR 2019
&amp;RZpracovatel dřeva</oddHeader>
    <oddFooter>&amp;L&amp;D&amp;R&amp;P/&amp;N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40"/>
  <sheetViews>
    <sheetView topLeftCell="A117" zoomScaleNormal="100" workbookViewId="0">
      <selection activeCell="I140" sqref="I140"/>
    </sheetView>
  </sheetViews>
  <sheetFormatPr defaultRowHeight="15" x14ac:dyDescent="0.25"/>
  <cols>
    <col min="1" max="1" width="15.28515625" customWidth="1"/>
    <col min="2" max="2" width="25.42578125" bestFit="1" customWidth="1"/>
    <col min="3" max="3" width="63.7109375" customWidth="1"/>
    <col min="4" max="4" width="12.85546875" customWidth="1"/>
    <col min="5" max="5" width="39" bestFit="1" customWidth="1"/>
    <col min="6" max="6" width="16.85546875" bestFit="1" customWidth="1"/>
    <col min="7" max="7" width="19.140625" style="1" bestFit="1" customWidth="1"/>
    <col min="8" max="8" width="20.42578125" style="2" bestFit="1" customWidth="1"/>
    <col min="9" max="9" width="18" style="2" bestFit="1" customWidth="1"/>
  </cols>
  <sheetData>
    <row r="1" spans="1:9" x14ac:dyDescent="0.25">
      <c r="A1" t="s">
        <v>28361</v>
      </c>
      <c r="B1" t="s">
        <v>28362</v>
      </c>
      <c r="C1" t="s">
        <v>4</v>
      </c>
      <c r="D1" t="s">
        <v>28363</v>
      </c>
      <c r="E1" t="s">
        <v>28364</v>
      </c>
      <c r="F1" t="s">
        <v>2</v>
      </c>
      <c r="G1" t="s">
        <v>1</v>
      </c>
      <c r="H1" t="s">
        <v>3</v>
      </c>
      <c r="I1" t="s">
        <v>28365</v>
      </c>
    </row>
    <row r="2" spans="1:9" x14ac:dyDescent="0.25">
      <c r="A2" t="s">
        <v>201</v>
      </c>
      <c r="B2" t="s">
        <v>199</v>
      </c>
      <c r="C2" t="s">
        <v>203</v>
      </c>
      <c r="D2" t="s">
        <v>204</v>
      </c>
      <c r="E2" t="s">
        <v>10</v>
      </c>
      <c r="F2" t="s">
        <v>7</v>
      </c>
      <c r="G2" s="1">
        <v>43539</v>
      </c>
      <c r="H2" s="2">
        <v>2852055</v>
      </c>
      <c r="I2" s="2">
        <v>148559.7316</v>
      </c>
    </row>
    <row r="3" spans="1:9" x14ac:dyDescent="0.25">
      <c r="A3" t="s">
        <v>7752</v>
      </c>
      <c r="B3" t="s">
        <v>7750</v>
      </c>
      <c r="C3" t="s">
        <v>7754</v>
      </c>
      <c r="D3" t="s">
        <v>7755</v>
      </c>
      <c r="E3" t="s">
        <v>10</v>
      </c>
      <c r="F3" t="s">
        <v>7</v>
      </c>
      <c r="G3" s="1">
        <v>43475</v>
      </c>
      <c r="H3" s="2">
        <v>7240090</v>
      </c>
      <c r="I3" s="2">
        <v>374167.05</v>
      </c>
    </row>
    <row r="4" spans="1:9" x14ac:dyDescent="0.25">
      <c r="A4" t="s">
        <v>7753</v>
      </c>
      <c r="B4" t="s">
        <v>7751</v>
      </c>
      <c r="C4" t="s">
        <v>7754</v>
      </c>
      <c r="D4" t="s">
        <v>7755</v>
      </c>
      <c r="E4" t="s">
        <v>10</v>
      </c>
      <c r="F4" t="s">
        <v>7</v>
      </c>
      <c r="G4" s="1">
        <v>43475</v>
      </c>
      <c r="H4" s="2">
        <v>11113285</v>
      </c>
      <c r="I4" s="2">
        <v>574065.93649999995</v>
      </c>
    </row>
    <row r="5" spans="1:9" x14ac:dyDescent="0.25">
      <c r="A5" t="s">
        <v>202</v>
      </c>
      <c r="B5" t="s">
        <v>200</v>
      </c>
      <c r="C5" t="s">
        <v>203</v>
      </c>
      <c r="D5" t="s">
        <v>204</v>
      </c>
      <c r="E5" t="s">
        <v>10</v>
      </c>
      <c r="F5" t="s">
        <v>7</v>
      </c>
      <c r="G5" s="1">
        <v>43539</v>
      </c>
      <c r="H5" s="2">
        <v>4188321</v>
      </c>
      <c r="I5" s="2">
        <v>216193.652</v>
      </c>
    </row>
    <row r="6" spans="1:9" x14ac:dyDescent="0.25">
      <c r="A6" t="s">
        <v>1962</v>
      </c>
      <c r="B6" t="s">
        <v>1959</v>
      </c>
      <c r="C6" t="s">
        <v>1964</v>
      </c>
      <c r="D6" t="s">
        <v>1965</v>
      </c>
      <c r="E6" t="s">
        <v>10</v>
      </c>
      <c r="F6" t="s">
        <v>7</v>
      </c>
      <c r="G6" s="1">
        <v>43579</v>
      </c>
      <c r="H6" s="2">
        <v>12375418</v>
      </c>
      <c r="I6" s="2">
        <v>653983.92949999997</v>
      </c>
    </row>
    <row r="7" spans="1:9" x14ac:dyDescent="0.25">
      <c r="A7" t="s">
        <v>1961</v>
      </c>
      <c r="B7" t="s">
        <v>1958</v>
      </c>
      <c r="C7" t="s">
        <v>1964</v>
      </c>
      <c r="D7" t="s">
        <v>1965</v>
      </c>
      <c r="E7" t="s">
        <v>10</v>
      </c>
      <c r="F7" t="s">
        <v>7</v>
      </c>
      <c r="G7" s="1">
        <v>43579</v>
      </c>
      <c r="H7" s="2">
        <v>7624582</v>
      </c>
      <c r="I7" s="2">
        <v>402921.33590000001</v>
      </c>
    </row>
    <row r="8" spans="1:9" x14ac:dyDescent="0.25">
      <c r="A8" t="s">
        <v>8771</v>
      </c>
      <c r="B8" t="s">
        <v>8770</v>
      </c>
      <c r="C8" t="s">
        <v>8732</v>
      </c>
      <c r="D8" t="s">
        <v>8733</v>
      </c>
      <c r="E8" t="s">
        <v>10</v>
      </c>
      <c r="F8" t="s">
        <v>7</v>
      </c>
      <c r="G8" s="1">
        <v>43489</v>
      </c>
      <c r="H8" s="2">
        <v>5561541</v>
      </c>
      <c r="I8" s="2">
        <v>285024.17210000003</v>
      </c>
    </row>
    <row r="9" spans="1:9" x14ac:dyDescent="0.25">
      <c r="A9" t="s">
        <v>3448</v>
      </c>
      <c r="B9" t="s">
        <v>3447</v>
      </c>
      <c r="C9" t="s">
        <v>3445</v>
      </c>
      <c r="D9" t="s">
        <v>3446</v>
      </c>
      <c r="E9" t="s">
        <v>10</v>
      </c>
      <c r="F9" t="s">
        <v>7</v>
      </c>
      <c r="G9" s="1">
        <v>43655</v>
      </c>
      <c r="H9" s="2">
        <v>1177000</v>
      </c>
      <c r="I9" s="2">
        <v>91852.222399999999</v>
      </c>
    </row>
    <row r="10" spans="1:9" x14ac:dyDescent="0.25">
      <c r="A10" t="s">
        <v>9867</v>
      </c>
      <c r="B10" t="s">
        <v>9866</v>
      </c>
      <c r="C10" t="s">
        <v>9868</v>
      </c>
      <c r="D10" t="s">
        <v>9869</v>
      </c>
      <c r="E10" t="s">
        <v>10</v>
      </c>
      <c r="F10" t="s">
        <v>7</v>
      </c>
      <c r="G10" s="1">
        <v>43539</v>
      </c>
      <c r="H10" s="2">
        <v>1143990</v>
      </c>
      <c r="I10" s="2">
        <v>73408.295800000007</v>
      </c>
    </row>
    <row r="11" spans="1:9" x14ac:dyDescent="0.25">
      <c r="A11" t="s">
        <v>695</v>
      </c>
      <c r="B11" t="s">
        <v>692</v>
      </c>
      <c r="C11" t="s">
        <v>698</v>
      </c>
      <c r="D11" t="s">
        <v>699</v>
      </c>
      <c r="E11" t="s">
        <v>10</v>
      </c>
      <c r="F11" t="s">
        <v>7</v>
      </c>
      <c r="G11" s="1">
        <v>43635</v>
      </c>
      <c r="H11" s="2">
        <v>5007009.6500000004</v>
      </c>
      <c r="I11" s="2">
        <v>197330.65470000001</v>
      </c>
    </row>
    <row r="12" spans="1:9" x14ac:dyDescent="0.25">
      <c r="A12" t="s">
        <v>2147</v>
      </c>
      <c r="B12" t="s">
        <v>2146</v>
      </c>
      <c r="C12" t="s">
        <v>2148</v>
      </c>
      <c r="D12" t="s">
        <v>2149</v>
      </c>
      <c r="E12" t="s">
        <v>10</v>
      </c>
      <c r="F12" t="s">
        <v>7</v>
      </c>
      <c r="G12" s="1">
        <v>43522</v>
      </c>
      <c r="H12" s="2">
        <v>7882491</v>
      </c>
      <c r="I12" s="2">
        <v>527263.33400000003</v>
      </c>
    </row>
    <row r="13" spans="1:9" x14ac:dyDescent="0.25">
      <c r="A13" t="s">
        <v>2161</v>
      </c>
      <c r="B13" t="s">
        <v>2160</v>
      </c>
      <c r="C13" t="s">
        <v>2162</v>
      </c>
      <c r="D13" t="s">
        <v>2163</v>
      </c>
      <c r="E13" t="s">
        <v>10</v>
      </c>
      <c r="F13" t="s">
        <v>7</v>
      </c>
      <c r="G13" s="1">
        <v>43545</v>
      </c>
      <c r="H13" s="2">
        <v>4100000</v>
      </c>
      <c r="I13" s="2">
        <v>204205.962</v>
      </c>
    </row>
    <row r="14" spans="1:9" x14ac:dyDescent="0.25">
      <c r="A14" t="s">
        <v>7420</v>
      </c>
      <c r="B14" t="s">
        <v>7415</v>
      </c>
      <c r="C14" t="s">
        <v>7425</v>
      </c>
      <c r="D14" t="s">
        <v>7426</v>
      </c>
      <c r="E14" t="s">
        <v>10</v>
      </c>
      <c r="F14" t="s">
        <v>7</v>
      </c>
      <c r="G14" s="1">
        <v>43657</v>
      </c>
      <c r="H14" s="2">
        <v>1980000</v>
      </c>
      <c r="I14" s="2">
        <v>94805.926399999997</v>
      </c>
    </row>
    <row r="15" spans="1:9" x14ac:dyDescent="0.25">
      <c r="A15" t="s">
        <v>697</v>
      </c>
      <c r="B15" t="s">
        <v>694</v>
      </c>
      <c r="C15" t="s">
        <v>698</v>
      </c>
      <c r="D15" t="s">
        <v>699</v>
      </c>
      <c r="E15" t="s">
        <v>10</v>
      </c>
      <c r="F15" t="s">
        <v>7</v>
      </c>
      <c r="G15" s="1">
        <v>43585</v>
      </c>
      <c r="H15" s="2">
        <v>11333071.550000001</v>
      </c>
      <c r="I15" s="2">
        <v>670601.43240000005</v>
      </c>
    </row>
    <row r="16" spans="1:9" x14ac:dyDescent="0.25">
      <c r="A16" t="s">
        <v>9232</v>
      </c>
      <c r="B16" t="s">
        <v>9231</v>
      </c>
      <c r="C16" t="s">
        <v>9233</v>
      </c>
      <c r="D16" t="s">
        <v>9234</v>
      </c>
      <c r="E16" t="s">
        <v>10</v>
      </c>
      <c r="F16" t="s">
        <v>7</v>
      </c>
      <c r="G16" s="1">
        <v>43734</v>
      </c>
      <c r="H16" s="2">
        <v>2937207</v>
      </c>
      <c r="I16" s="2">
        <v>169036.3363</v>
      </c>
    </row>
    <row r="17" spans="1:9" x14ac:dyDescent="0.25">
      <c r="A17" t="s">
        <v>10178</v>
      </c>
      <c r="B17" t="s">
        <v>10177</v>
      </c>
      <c r="C17" t="s">
        <v>10179</v>
      </c>
      <c r="D17" t="s">
        <v>10180</v>
      </c>
      <c r="E17" t="s">
        <v>10</v>
      </c>
      <c r="F17" t="s">
        <v>7</v>
      </c>
      <c r="G17" s="1">
        <v>43507</v>
      </c>
      <c r="H17" s="2">
        <v>2100000</v>
      </c>
      <c r="I17" s="2">
        <v>121959.3639</v>
      </c>
    </row>
    <row r="18" spans="1:9" x14ac:dyDescent="0.25">
      <c r="A18" t="s">
        <v>2995</v>
      </c>
      <c r="B18" t="s">
        <v>2994</v>
      </c>
      <c r="C18" t="s">
        <v>2996</v>
      </c>
      <c r="D18" t="s">
        <v>2997</v>
      </c>
      <c r="E18" t="s">
        <v>10</v>
      </c>
      <c r="F18" t="s">
        <v>7</v>
      </c>
      <c r="G18" s="1">
        <v>43473</v>
      </c>
      <c r="H18" s="2">
        <v>792458.45</v>
      </c>
      <c r="I18" s="2">
        <v>38627.032500000001</v>
      </c>
    </row>
    <row r="19" spans="1:9" x14ac:dyDescent="0.25">
      <c r="A19" t="s">
        <v>10075</v>
      </c>
      <c r="B19" t="s">
        <v>10074</v>
      </c>
      <c r="C19" t="s">
        <v>10016</v>
      </c>
      <c r="D19" t="s">
        <v>10017</v>
      </c>
      <c r="E19" t="s">
        <v>10</v>
      </c>
      <c r="F19" t="s">
        <v>7</v>
      </c>
      <c r="G19" s="1">
        <v>43621</v>
      </c>
      <c r="H19" s="2">
        <v>4426824.8600000003</v>
      </c>
      <c r="I19" s="2">
        <v>255585.82320000001</v>
      </c>
    </row>
    <row r="20" spans="1:9" x14ac:dyDescent="0.25">
      <c r="A20" t="s">
        <v>4017</v>
      </c>
      <c r="B20" t="s">
        <v>4016</v>
      </c>
      <c r="C20" t="s">
        <v>3145</v>
      </c>
      <c r="D20" t="s">
        <v>3146</v>
      </c>
      <c r="E20" t="s">
        <v>10</v>
      </c>
      <c r="F20" t="s">
        <v>7</v>
      </c>
      <c r="G20" s="1">
        <v>43545</v>
      </c>
      <c r="H20" s="2">
        <v>2587298</v>
      </c>
      <c r="I20" s="2">
        <v>134594.02910000001</v>
      </c>
    </row>
    <row r="21" spans="1:9" x14ac:dyDescent="0.25">
      <c r="A21" t="s">
        <v>3821</v>
      </c>
      <c r="B21" t="s">
        <v>3820</v>
      </c>
      <c r="C21" t="s">
        <v>3822</v>
      </c>
      <c r="D21" t="s">
        <v>3823</v>
      </c>
      <c r="E21" t="s">
        <v>10</v>
      </c>
      <c r="F21" t="s">
        <v>7</v>
      </c>
      <c r="G21" s="1">
        <v>43535</v>
      </c>
      <c r="H21" s="2">
        <v>450000</v>
      </c>
      <c r="I21" s="2">
        <v>25890.299299999999</v>
      </c>
    </row>
    <row r="22" spans="1:9" x14ac:dyDescent="0.25">
      <c r="A22" t="s">
        <v>1445</v>
      </c>
      <c r="B22" t="s">
        <v>1444</v>
      </c>
      <c r="C22" t="s">
        <v>1446</v>
      </c>
      <c r="D22" t="s">
        <v>1447</v>
      </c>
      <c r="E22" t="s">
        <v>10</v>
      </c>
      <c r="F22" t="s">
        <v>7</v>
      </c>
      <c r="G22" s="1">
        <v>43522</v>
      </c>
      <c r="H22" s="2">
        <v>2248750</v>
      </c>
      <c r="I22" s="2">
        <v>104552.8622</v>
      </c>
    </row>
    <row r="23" spans="1:9" x14ac:dyDescent="0.25">
      <c r="A23" t="s">
        <v>3055</v>
      </c>
      <c r="B23" t="s">
        <v>3054</v>
      </c>
      <c r="C23" t="s">
        <v>3056</v>
      </c>
      <c r="D23" t="s">
        <v>3057</v>
      </c>
      <c r="E23" t="s">
        <v>10</v>
      </c>
      <c r="F23" t="s">
        <v>7</v>
      </c>
      <c r="G23" s="1">
        <v>43521</v>
      </c>
      <c r="H23" s="2">
        <v>5180000</v>
      </c>
      <c r="I23" s="2">
        <v>298090.71500000003</v>
      </c>
    </row>
    <row r="24" spans="1:9" x14ac:dyDescent="0.25">
      <c r="A24" t="s">
        <v>6</v>
      </c>
      <c r="B24" t="s">
        <v>5</v>
      </c>
      <c r="C24" t="s">
        <v>8</v>
      </c>
      <c r="D24" t="s">
        <v>9</v>
      </c>
      <c r="E24" t="s">
        <v>10</v>
      </c>
      <c r="F24" t="s">
        <v>7</v>
      </c>
      <c r="G24" s="1">
        <v>43657</v>
      </c>
      <c r="H24" s="2">
        <v>3000000</v>
      </c>
      <c r="I24" s="2">
        <v>104778.68730000001</v>
      </c>
    </row>
    <row r="25" spans="1:9" x14ac:dyDescent="0.25">
      <c r="A25" t="s">
        <v>3171</v>
      </c>
      <c r="B25" t="s">
        <v>3168</v>
      </c>
      <c r="C25" t="s">
        <v>3175</v>
      </c>
      <c r="D25" t="s">
        <v>3176</v>
      </c>
      <c r="E25" t="s">
        <v>10</v>
      </c>
      <c r="F25" t="s">
        <v>7</v>
      </c>
      <c r="G25" s="1">
        <v>43546</v>
      </c>
      <c r="H25" s="2">
        <v>1672029</v>
      </c>
      <c r="I25" s="2">
        <v>120326.1651</v>
      </c>
    </row>
    <row r="26" spans="1:9" x14ac:dyDescent="0.25">
      <c r="A26" t="s">
        <v>1394</v>
      </c>
      <c r="B26" t="s">
        <v>1392</v>
      </c>
      <c r="C26" t="s">
        <v>1396</v>
      </c>
      <c r="D26" t="s">
        <v>1397</v>
      </c>
      <c r="E26" t="s">
        <v>10</v>
      </c>
      <c r="F26" t="s">
        <v>7</v>
      </c>
      <c r="G26" s="1">
        <v>43523</v>
      </c>
      <c r="H26" s="2">
        <v>3917700</v>
      </c>
      <c r="I26" s="2">
        <v>185732.9032</v>
      </c>
    </row>
    <row r="27" spans="1:9" x14ac:dyDescent="0.25">
      <c r="A27" t="s">
        <v>5209</v>
      </c>
      <c r="B27" t="s">
        <v>5208</v>
      </c>
      <c r="C27" t="s">
        <v>5210</v>
      </c>
      <c r="D27" t="s">
        <v>5211</v>
      </c>
      <c r="E27" t="s">
        <v>10</v>
      </c>
      <c r="F27" t="s">
        <v>7</v>
      </c>
      <c r="G27" s="1">
        <v>43539</v>
      </c>
      <c r="H27" s="2">
        <v>3867825</v>
      </c>
      <c r="I27" s="2">
        <v>109543.5938</v>
      </c>
    </row>
    <row r="28" spans="1:9" x14ac:dyDescent="0.25">
      <c r="A28" t="s">
        <v>3232</v>
      </c>
      <c r="B28" t="s">
        <v>3230</v>
      </c>
      <c r="C28" t="s">
        <v>3233</v>
      </c>
      <c r="D28" t="s">
        <v>3234</v>
      </c>
      <c r="E28" t="s">
        <v>10</v>
      </c>
      <c r="F28" t="s">
        <v>7</v>
      </c>
      <c r="G28" s="1">
        <v>43523</v>
      </c>
      <c r="H28" s="2">
        <v>3744000</v>
      </c>
      <c r="I28" s="2">
        <v>213161.72889999999</v>
      </c>
    </row>
    <row r="29" spans="1:9" x14ac:dyDescent="0.25">
      <c r="A29" t="s">
        <v>1951</v>
      </c>
      <c r="B29" t="s">
        <v>1949</v>
      </c>
      <c r="C29" t="s">
        <v>1920</v>
      </c>
      <c r="D29" t="s">
        <v>1921</v>
      </c>
      <c r="E29" t="s">
        <v>10</v>
      </c>
      <c r="F29" t="s">
        <v>7</v>
      </c>
      <c r="G29" s="1">
        <v>43530</v>
      </c>
      <c r="H29" s="2">
        <v>12600116.890000001</v>
      </c>
      <c r="I29" s="2">
        <v>724380.68400000001</v>
      </c>
    </row>
    <row r="30" spans="1:9" x14ac:dyDescent="0.25">
      <c r="A30" t="s">
        <v>1723</v>
      </c>
      <c r="B30" t="s">
        <v>1720</v>
      </c>
      <c r="C30" t="s">
        <v>1726</v>
      </c>
      <c r="D30" t="s">
        <v>1727</v>
      </c>
      <c r="E30" t="s">
        <v>10</v>
      </c>
      <c r="F30" t="s">
        <v>7</v>
      </c>
      <c r="G30" s="1">
        <v>43539</v>
      </c>
      <c r="H30" s="2">
        <v>1500000</v>
      </c>
      <c r="I30" s="2">
        <v>70123.6927</v>
      </c>
    </row>
    <row r="31" spans="1:9" x14ac:dyDescent="0.25">
      <c r="A31" t="s">
        <v>6867</v>
      </c>
      <c r="B31" t="s">
        <v>6866</v>
      </c>
      <c r="C31" t="s">
        <v>6868</v>
      </c>
      <c r="D31" t="s">
        <v>6869</v>
      </c>
      <c r="E31" t="s">
        <v>10</v>
      </c>
      <c r="F31" t="s">
        <v>7</v>
      </c>
      <c r="G31" s="1">
        <v>43507</v>
      </c>
      <c r="H31" s="2">
        <v>1700000</v>
      </c>
      <c r="I31" s="2">
        <v>156366.2691</v>
      </c>
    </row>
    <row r="32" spans="1:9" x14ac:dyDescent="0.25">
      <c r="A32" t="s">
        <v>11703</v>
      </c>
      <c r="B32" t="s">
        <v>11701</v>
      </c>
      <c r="C32" t="s">
        <v>11705</v>
      </c>
      <c r="D32" t="s">
        <v>11706</v>
      </c>
      <c r="E32" t="s">
        <v>10</v>
      </c>
      <c r="F32" t="s">
        <v>7</v>
      </c>
      <c r="G32" s="1">
        <v>43521</v>
      </c>
      <c r="H32" s="2">
        <v>11999928</v>
      </c>
      <c r="I32" s="2">
        <v>663726.83109999995</v>
      </c>
    </row>
    <row r="33" spans="1:9" x14ac:dyDescent="0.25">
      <c r="A33" t="s">
        <v>7615</v>
      </c>
      <c r="B33" t="s">
        <v>7614</v>
      </c>
      <c r="C33" t="s">
        <v>7616</v>
      </c>
      <c r="D33" t="s">
        <v>7617</v>
      </c>
      <c r="E33" t="s">
        <v>10</v>
      </c>
      <c r="F33" t="s">
        <v>7</v>
      </c>
      <c r="G33" s="1">
        <v>43521</v>
      </c>
      <c r="H33" s="2">
        <v>2488490</v>
      </c>
      <c r="I33" s="2">
        <v>163780.5154</v>
      </c>
    </row>
    <row r="34" spans="1:9" x14ac:dyDescent="0.25">
      <c r="A34" t="s">
        <v>8429</v>
      </c>
      <c r="B34" t="s">
        <v>8428</v>
      </c>
      <c r="C34" t="s">
        <v>8430</v>
      </c>
      <c r="D34" t="s">
        <v>8431</v>
      </c>
      <c r="E34" t="s">
        <v>10</v>
      </c>
      <c r="F34" t="s">
        <v>7</v>
      </c>
      <c r="G34" s="1">
        <v>43507</v>
      </c>
      <c r="H34" s="2">
        <v>2000000</v>
      </c>
      <c r="I34" s="2">
        <v>177014.89060000001</v>
      </c>
    </row>
    <row r="35" spans="1:9" x14ac:dyDescent="0.25">
      <c r="A35" t="s">
        <v>10830</v>
      </c>
      <c r="B35" t="s">
        <v>10829</v>
      </c>
      <c r="C35" t="s">
        <v>10831</v>
      </c>
      <c r="D35" t="s">
        <v>10832</v>
      </c>
      <c r="E35" t="s">
        <v>10</v>
      </c>
      <c r="F35" t="s">
        <v>7</v>
      </c>
      <c r="G35" s="1">
        <v>43607</v>
      </c>
      <c r="H35" s="2">
        <v>5000000</v>
      </c>
      <c r="I35" s="2">
        <v>284283.76699999999</v>
      </c>
    </row>
    <row r="36" spans="1:9" x14ac:dyDescent="0.25">
      <c r="A36" t="s">
        <v>7777</v>
      </c>
      <c r="B36" t="s">
        <v>7775</v>
      </c>
      <c r="C36" t="s">
        <v>7780</v>
      </c>
      <c r="D36" t="s">
        <v>7781</v>
      </c>
      <c r="E36" t="s">
        <v>10</v>
      </c>
      <c r="F36" t="s">
        <v>7</v>
      </c>
      <c r="G36" s="1">
        <v>43522</v>
      </c>
      <c r="H36" s="2">
        <v>4607500</v>
      </c>
      <c r="I36" s="2">
        <v>311059.73879999999</v>
      </c>
    </row>
    <row r="37" spans="1:9" x14ac:dyDescent="0.25">
      <c r="A37" t="s">
        <v>14</v>
      </c>
      <c r="B37" t="s">
        <v>11</v>
      </c>
      <c r="C37" t="s">
        <v>17</v>
      </c>
      <c r="D37" t="s">
        <v>18</v>
      </c>
      <c r="E37" t="s">
        <v>10</v>
      </c>
      <c r="F37" t="s">
        <v>7</v>
      </c>
      <c r="G37" s="1">
        <v>43523</v>
      </c>
      <c r="H37" s="2">
        <v>1692600</v>
      </c>
      <c r="I37" s="2">
        <v>83682.720799999996</v>
      </c>
    </row>
    <row r="38" spans="1:9" x14ac:dyDescent="0.25">
      <c r="A38" t="s">
        <v>6655</v>
      </c>
      <c r="B38" t="s">
        <v>6653</v>
      </c>
      <c r="C38" t="s">
        <v>6658</v>
      </c>
      <c r="D38" t="s">
        <v>6659</v>
      </c>
      <c r="E38" t="s">
        <v>10</v>
      </c>
      <c r="F38" t="s">
        <v>7</v>
      </c>
      <c r="G38" s="1">
        <v>43570</v>
      </c>
      <c r="H38" s="2">
        <v>2519707</v>
      </c>
      <c r="I38" s="2">
        <v>121107.5569</v>
      </c>
    </row>
    <row r="39" spans="1:9" x14ac:dyDescent="0.25">
      <c r="A39" t="s">
        <v>4310</v>
      </c>
      <c r="B39" t="s">
        <v>4309</v>
      </c>
      <c r="C39" t="s">
        <v>4311</v>
      </c>
      <c r="D39" t="s">
        <v>4312</v>
      </c>
      <c r="E39" t="s">
        <v>10</v>
      </c>
      <c r="F39" t="s">
        <v>7</v>
      </c>
      <c r="G39" s="1">
        <v>43522</v>
      </c>
      <c r="H39" s="2">
        <v>2115000</v>
      </c>
      <c r="I39" s="2">
        <v>147760.52100000001</v>
      </c>
    </row>
    <row r="40" spans="1:9" x14ac:dyDescent="0.25">
      <c r="A40" t="s">
        <v>5784</v>
      </c>
      <c r="B40" t="s">
        <v>5782</v>
      </c>
      <c r="C40" t="s">
        <v>5786</v>
      </c>
      <c r="D40" t="s">
        <v>5787</v>
      </c>
      <c r="E40" t="s">
        <v>10</v>
      </c>
      <c r="F40" t="s">
        <v>7</v>
      </c>
      <c r="G40" s="1">
        <v>43544</v>
      </c>
      <c r="H40" s="2">
        <v>7932600</v>
      </c>
      <c r="I40" s="2">
        <v>727481.24419999996</v>
      </c>
    </row>
    <row r="41" spans="1:9" x14ac:dyDescent="0.25">
      <c r="A41" t="s">
        <v>10404</v>
      </c>
      <c r="B41" t="s">
        <v>10402</v>
      </c>
      <c r="C41" t="s">
        <v>10406</v>
      </c>
      <c r="D41" t="s">
        <v>10407</v>
      </c>
      <c r="E41" t="s">
        <v>10</v>
      </c>
      <c r="F41" t="s">
        <v>7</v>
      </c>
      <c r="G41" s="1">
        <v>43539</v>
      </c>
      <c r="H41" s="2">
        <v>5217736</v>
      </c>
      <c r="I41" s="2">
        <v>302786.34590000001</v>
      </c>
    </row>
    <row r="42" spans="1:9" x14ac:dyDescent="0.25">
      <c r="A42" t="s">
        <v>6539</v>
      </c>
      <c r="B42" t="s">
        <v>6538</v>
      </c>
      <c r="C42" t="s">
        <v>6540</v>
      </c>
      <c r="D42" t="s">
        <v>6541</v>
      </c>
      <c r="E42" t="s">
        <v>10</v>
      </c>
      <c r="F42" t="s">
        <v>7</v>
      </c>
      <c r="G42" s="1">
        <v>43616</v>
      </c>
      <c r="H42" s="2">
        <v>1315863</v>
      </c>
      <c r="I42" s="2">
        <v>78328.951300000001</v>
      </c>
    </row>
    <row r="43" spans="1:9" x14ac:dyDescent="0.25">
      <c r="A43" t="s">
        <v>1881</v>
      </c>
      <c r="B43" t="s">
        <v>1880</v>
      </c>
      <c r="C43" t="s">
        <v>1882</v>
      </c>
      <c r="D43" t="s">
        <v>1883</v>
      </c>
      <c r="E43" t="s">
        <v>10</v>
      </c>
      <c r="F43" t="s">
        <v>7</v>
      </c>
      <c r="G43" s="1">
        <v>43530</v>
      </c>
      <c r="H43" s="2">
        <v>1435200</v>
      </c>
      <c r="I43" s="2">
        <v>83924.820600000006</v>
      </c>
    </row>
    <row r="44" spans="1:9" x14ac:dyDescent="0.25">
      <c r="A44" t="s">
        <v>4427</v>
      </c>
      <c r="B44" t="s">
        <v>4425</v>
      </c>
      <c r="C44" t="s">
        <v>4429</v>
      </c>
      <c r="D44" t="s">
        <v>4430</v>
      </c>
      <c r="E44" t="s">
        <v>10</v>
      </c>
      <c r="F44" t="s">
        <v>7</v>
      </c>
      <c r="G44" s="1">
        <v>43585</v>
      </c>
      <c r="H44" s="2">
        <v>5449623</v>
      </c>
      <c r="I44" s="2">
        <v>320838.71110000001</v>
      </c>
    </row>
    <row r="45" spans="1:9" x14ac:dyDescent="0.25">
      <c r="A45" t="s">
        <v>11621</v>
      </c>
      <c r="B45" t="s">
        <v>11620</v>
      </c>
      <c r="C45" t="s">
        <v>11622</v>
      </c>
      <c r="D45" t="s">
        <v>11623</v>
      </c>
      <c r="E45" t="s">
        <v>10</v>
      </c>
      <c r="F45" t="s">
        <v>7</v>
      </c>
      <c r="G45" s="1">
        <v>43546</v>
      </c>
      <c r="H45" s="2">
        <v>760000</v>
      </c>
      <c r="I45" s="2">
        <v>44476.213300000003</v>
      </c>
    </row>
    <row r="46" spans="1:9" x14ac:dyDescent="0.25">
      <c r="A46" t="s">
        <v>356</v>
      </c>
      <c r="B46" t="s">
        <v>354</v>
      </c>
      <c r="C46" t="s">
        <v>357</v>
      </c>
      <c r="D46" t="s">
        <v>358</v>
      </c>
      <c r="E46" t="s">
        <v>10</v>
      </c>
      <c r="F46" t="s">
        <v>7</v>
      </c>
      <c r="G46" s="1">
        <v>43544</v>
      </c>
      <c r="H46" s="2">
        <v>4076587</v>
      </c>
      <c r="I46" s="2">
        <v>188456.41260000001</v>
      </c>
    </row>
    <row r="47" spans="1:9" x14ac:dyDescent="0.25">
      <c r="A47" t="s">
        <v>9507</v>
      </c>
      <c r="B47" t="s">
        <v>9506</v>
      </c>
      <c r="C47" t="s">
        <v>9508</v>
      </c>
      <c r="D47" t="s">
        <v>9509</v>
      </c>
      <c r="E47" t="s">
        <v>10</v>
      </c>
      <c r="F47" t="s">
        <v>7</v>
      </c>
      <c r="G47" s="1">
        <v>43748</v>
      </c>
      <c r="H47" s="2">
        <v>2448495</v>
      </c>
      <c r="I47" s="2">
        <v>144448.12789999999</v>
      </c>
    </row>
    <row r="48" spans="1:9" x14ac:dyDescent="0.25">
      <c r="A48" t="s">
        <v>11642</v>
      </c>
      <c r="B48" t="s">
        <v>11641</v>
      </c>
      <c r="C48" t="s">
        <v>11643</v>
      </c>
      <c r="D48" t="s">
        <v>11644</v>
      </c>
      <c r="E48" t="s">
        <v>10</v>
      </c>
      <c r="F48" t="s">
        <v>7</v>
      </c>
      <c r="G48" s="1">
        <v>43549</v>
      </c>
      <c r="H48" s="2">
        <v>10463490</v>
      </c>
      <c r="I48" s="2">
        <v>707462.255</v>
      </c>
    </row>
    <row r="49" spans="1:9" x14ac:dyDescent="0.25">
      <c r="A49" t="s">
        <v>8413</v>
      </c>
      <c r="B49" t="s">
        <v>8411</v>
      </c>
      <c r="C49" t="s">
        <v>8386</v>
      </c>
      <c r="D49" t="s">
        <v>8387</v>
      </c>
      <c r="E49" t="s">
        <v>10</v>
      </c>
      <c r="F49" t="s">
        <v>7</v>
      </c>
      <c r="G49" s="1">
        <v>43535</v>
      </c>
      <c r="H49" s="2">
        <v>4452840</v>
      </c>
      <c r="I49" s="2">
        <v>259914.25380000001</v>
      </c>
    </row>
    <row r="50" spans="1:9" x14ac:dyDescent="0.25">
      <c r="A50" t="s">
        <v>4456</v>
      </c>
      <c r="B50" t="s">
        <v>4454</v>
      </c>
      <c r="C50" t="s">
        <v>4457</v>
      </c>
      <c r="D50" t="s">
        <v>4458</v>
      </c>
      <c r="E50" t="s">
        <v>10</v>
      </c>
      <c r="F50" t="s">
        <v>7</v>
      </c>
      <c r="G50" s="1">
        <v>43545</v>
      </c>
      <c r="H50" s="2">
        <v>2378637.5</v>
      </c>
      <c r="I50" s="2">
        <v>136503.8659</v>
      </c>
    </row>
    <row r="51" spans="1:9" x14ac:dyDescent="0.25">
      <c r="A51" t="s">
        <v>11704</v>
      </c>
      <c r="B51" t="s">
        <v>11702</v>
      </c>
      <c r="C51" t="s">
        <v>11705</v>
      </c>
      <c r="D51" t="s">
        <v>11706</v>
      </c>
      <c r="E51" t="s">
        <v>10</v>
      </c>
      <c r="F51" t="s">
        <v>7</v>
      </c>
      <c r="G51" s="1">
        <v>43543</v>
      </c>
      <c r="H51" s="2">
        <v>4018625</v>
      </c>
      <c r="I51" s="2">
        <v>228020.19589999999</v>
      </c>
    </row>
    <row r="52" spans="1:9" x14ac:dyDescent="0.25">
      <c r="A52" t="s">
        <v>2881</v>
      </c>
      <c r="B52" t="s">
        <v>2879</v>
      </c>
      <c r="C52" t="s">
        <v>2884</v>
      </c>
      <c r="D52" t="s">
        <v>2885</v>
      </c>
      <c r="E52" t="s">
        <v>10</v>
      </c>
      <c r="F52" t="s">
        <v>7</v>
      </c>
      <c r="G52" s="1">
        <v>43544</v>
      </c>
      <c r="H52" s="2">
        <v>1551900</v>
      </c>
      <c r="I52" s="2">
        <v>90260.201700000005</v>
      </c>
    </row>
    <row r="53" spans="1:9" x14ac:dyDescent="0.25">
      <c r="A53" t="s">
        <v>11683</v>
      </c>
      <c r="B53" t="s">
        <v>11680</v>
      </c>
      <c r="C53" t="s">
        <v>11687</v>
      </c>
      <c r="D53" t="s">
        <v>11688</v>
      </c>
      <c r="E53" t="s">
        <v>10</v>
      </c>
      <c r="F53" t="s">
        <v>7</v>
      </c>
      <c r="G53" s="1">
        <v>43535</v>
      </c>
      <c r="H53" s="2">
        <v>490000</v>
      </c>
      <c r="I53" s="2">
        <v>28809.980100000001</v>
      </c>
    </row>
    <row r="54" spans="1:9" x14ac:dyDescent="0.25">
      <c r="A54" t="s">
        <v>1908</v>
      </c>
      <c r="B54" t="s">
        <v>1905</v>
      </c>
      <c r="C54" t="s">
        <v>1912</v>
      </c>
      <c r="D54" t="s">
        <v>1913</v>
      </c>
      <c r="E54" t="s">
        <v>10</v>
      </c>
      <c r="F54" t="s">
        <v>7</v>
      </c>
      <c r="G54" s="1">
        <v>43543</v>
      </c>
      <c r="H54" s="2">
        <v>2429353</v>
      </c>
      <c r="I54" s="2">
        <v>119652.6683</v>
      </c>
    </row>
    <row r="55" spans="1:9" x14ac:dyDescent="0.25">
      <c r="A55" t="s">
        <v>1918</v>
      </c>
      <c r="B55" t="s">
        <v>1916</v>
      </c>
      <c r="C55" t="s">
        <v>1920</v>
      </c>
      <c r="D55" t="s">
        <v>1921</v>
      </c>
      <c r="E55" t="s">
        <v>10</v>
      </c>
      <c r="F55" t="s">
        <v>7</v>
      </c>
      <c r="G55" s="1">
        <v>43684</v>
      </c>
      <c r="H55" s="2">
        <v>8274585</v>
      </c>
      <c r="I55" s="2">
        <v>452083.20929999999</v>
      </c>
    </row>
    <row r="56" spans="1:9" x14ac:dyDescent="0.25">
      <c r="A56" t="s">
        <v>8403</v>
      </c>
      <c r="B56" t="s">
        <v>8401</v>
      </c>
      <c r="C56" t="s">
        <v>8386</v>
      </c>
      <c r="D56" t="s">
        <v>8387</v>
      </c>
      <c r="E56" t="s">
        <v>10</v>
      </c>
      <c r="F56" t="s">
        <v>7</v>
      </c>
      <c r="G56" s="1">
        <v>43535</v>
      </c>
      <c r="H56" s="2">
        <v>160200</v>
      </c>
      <c r="I56" s="2">
        <v>248262.38750000001</v>
      </c>
    </row>
    <row r="57" spans="1:9" x14ac:dyDescent="0.25">
      <c r="A57" t="s">
        <v>1784</v>
      </c>
      <c r="B57" t="s">
        <v>1781</v>
      </c>
      <c r="C57" t="s">
        <v>1786</v>
      </c>
      <c r="D57" t="s">
        <v>1787</v>
      </c>
      <c r="E57" t="s">
        <v>10</v>
      </c>
      <c r="F57" t="s">
        <v>7</v>
      </c>
      <c r="G57" s="1">
        <v>43607</v>
      </c>
      <c r="H57" s="2">
        <v>5908088.1100000003</v>
      </c>
      <c r="I57" s="2">
        <v>305254.42729999998</v>
      </c>
    </row>
    <row r="58" spans="1:9" x14ac:dyDescent="0.25">
      <c r="A58" t="s">
        <v>1785</v>
      </c>
      <c r="B58" t="s">
        <v>1782</v>
      </c>
      <c r="C58" t="s">
        <v>1786</v>
      </c>
      <c r="D58" t="s">
        <v>1787</v>
      </c>
      <c r="E58" t="s">
        <v>10</v>
      </c>
      <c r="F58" t="s">
        <v>7</v>
      </c>
      <c r="G58" s="1">
        <v>43607</v>
      </c>
      <c r="H58" s="2">
        <v>4796210.88</v>
      </c>
      <c r="I58" s="2">
        <v>240323.5839</v>
      </c>
    </row>
    <row r="59" spans="1:9" x14ac:dyDescent="0.25">
      <c r="A59" t="s">
        <v>1783</v>
      </c>
      <c r="B59" t="s">
        <v>1780</v>
      </c>
      <c r="C59" t="s">
        <v>1786</v>
      </c>
      <c r="D59" t="s">
        <v>1787</v>
      </c>
      <c r="E59" t="s">
        <v>10</v>
      </c>
      <c r="F59" t="s">
        <v>7</v>
      </c>
      <c r="G59" s="1">
        <v>43607</v>
      </c>
      <c r="H59" s="2">
        <v>4734192</v>
      </c>
      <c r="I59" s="2">
        <v>264139.1409</v>
      </c>
    </row>
    <row r="60" spans="1:9" x14ac:dyDescent="0.25">
      <c r="A60" t="s">
        <v>1919</v>
      </c>
      <c r="B60" t="s">
        <v>1917</v>
      </c>
      <c r="C60" t="s">
        <v>1922</v>
      </c>
      <c r="D60" t="s">
        <v>1923</v>
      </c>
      <c r="E60" t="s">
        <v>10</v>
      </c>
      <c r="F60" t="s">
        <v>7</v>
      </c>
      <c r="G60" s="1">
        <v>43789</v>
      </c>
      <c r="H60" s="2">
        <v>4228200</v>
      </c>
      <c r="I60" s="2">
        <v>294922.30979999999</v>
      </c>
    </row>
    <row r="61" spans="1:9" x14ac:dyDescent="0.25">
      <c r="A61" t="s">
        <v>8286</v>
      </c>
      <c r="B61" t="s">
        <v>8284</v>
      </c>
      <c r="C61" t="s">
        <v>8288</v>
      </c>
      <c r="D61" t="s">
        <v>8289</v>
      </c>
      <c r="E61" t="s">
        <v>10</v>
      </c>
      <c r="F61" t="s">
        <v>7</v>
      </c>
      <c r="G61" s="1">
        <v>43545</v>
      </c>
      <c r="H61" s="2">
        <v>1768000</v>
      </c>
      <c r="I61" s="2">
        <v>196126.08379999999</v>
      </c>
    </row>
    <row r="62" spans="1:9" x14ac:dyDescent="0.25">
      <c r="A62" t="s">
        <v>6361</v>
      </c>
      <c r="B62" t="s">
        <v>6359</v>
      </c>
      <c r="C62" t="s">
        <v>6364</v>
      </c>
      <c r="D62" t="s">
        <v>6365</v>
      </c>
      <c r="E62" t="s">
        <v>10</v>
      </c>
      <c r="F62" t="s">
        <v>7</v>
      </c>
      <c r="G62" s="1">
        <v>43544</v>
      </c>
      <c r="H62" s="2">
        <v>5200000</v>
      </c>
      <c r="I62" s="2">
        <v>304319.87410000002</v>
      </c>
    </row>
    <row r="63" spans="1:9" x14ac:dyDescent="0.25">
      <c r="A63" t="s">
        <v>119</v>
      </c>
      <c r="B63" t="s">
        <v>118</v>
      </c>
      <c r="C63" t="s">
        <v>120</v>
      </c>
      <c r="D63" t="s">
        <v>121</v>
      </c>
      <c r="E63" t="s">
        <v>10</v>
      </c>
      <c r="F63" t="s">
        <v>7</v>
      </c>
      <c r="G63" s="1">
        <v>43585</v>
      </c>
      <c r="H63" s="2">
        <v>3600000</v>
      </c>
      <c r="I63" s="2">
        <v>209851.47839999999</v>
      </c>
    </row>
    <row r="64" spans="1:9" x14ac:dyDescent="0.25">
      <c r="A64" t="s">
        <v>2580</v>
      </c>
      <c r="B64" t="s">
        <v>2577</v>
      </c>
      <c r="C64" t="s">
        <v>2584</v>
      </c>
      <c r="D64" t="s">
        <v>2585</v>
      </c>
      <c r="E64" t="s">
        <v>10</v>
      </c>
      <c r="F64" t="s">
        <v>7</v>
      </c>
      <c r="G64" s="1">
        <v>43564</v>
      </c>
      <c r="H64" s="2">
        <v>951750</v>
      </c>
      <c r="I64" s="2">
        <v>59359.219700000001</v>
      </c>
    </row>
    <row r="65" spans="1:9" x14ac:dyDescent="0.25">
      <c r="A65" t="s">
        <v>1947</v>
      </c>
      <c r="B65" t="s">
        <v>1946</v>
      </c>
      <c r="C65" t="s">
        <v>1882</v>
      </c>
      <c r="D65" t="s">
        <v>1883</v>
      </c>
      <c r="E65" t="s">
        <v>10</v>
      </c>
      <c r="F65" t="s">
        <v>7</v>
      </c>
      <c r="G65" s="1">
        <v>43711</v>
      </c>
      <c r="H65" s="2">
        <v>968000</v>
      </c>
      <c r="I65" s="2">
        <v>55861.124100000001</v>
      </c>
    </row>
    <row r="66" spans="1:9" x14ac:dyDescent="0.25">
      <c r="A66" t="s">
        <v>11632</v>
      </c>
      <c r="B66" t="s">
        <v>11631</v>
      </c>
      <c r="C66" t="s">
        <v>11633</v>
      </c>
      <c r="D66" t="s">
        <v>11634</v>
      </c>
      <c r="E66" t="s">
        <v>10</v>
      </c>
      <c r="F66" t="s">
        <v>7</v>
      </c>
      <c r="G66" s="1">
        <v>43543</v>
      </c>
      <c r="H66" s="2">
        <v>2100000</v>
      </c>
      <c r="I66" s="2">
        <v>177206.63829999999</v>
      </c>
    </row>
    <row r="67" spans="1:9" x14ac:dyDescent="0.25">
      <c r="A67" t="s">
        <v>6185</v>
      </c>
      <c r="B67" t="s">
        <v>6184</v>
      </c>
      <c r="C67" t="s">
        <v>6186</v>
      </c>
      <c r="D67" t="s">
        <v>6187</v>
      </c>
      <c r="E67" t="s">
        <v>10</v>
      </c>
      <c r="F67" t="s">
        <v>7</v>
      </c>
      <c r="G67" s="1">
        <v>43564</v>
      </c>
      <c r="H67" s="2">
        <v>1250610</v>
      </c>
      <c r="I67" s="2">
        <v>72681.224199999997</v>
      </c>
    </row>
    <row r="68" spans="1:9" x14ac:dyDescent="0.25">
      <c r="A68" t="s">
        <v>9500</v>
      </c>
      <c r="B68" t="s">
        <v>9498</v>
      </c>
      <c r="C68" t="s">
        <v>9502</v>
      </c>
      <c r="D68" t="s">
        <v>9503</v>
      </c>
      <c r="E68" t="s">
        <v>10</v>
      </c>
      <c r="F68" t="s">
        <v>7</v>
      </c>
      <c r="G68" s="1">
        <v>43570</v>
      </c>
      <c r="H68" s="2">
        <v>1050000</v>
      </c>
      <c r="I68" s="2">
        <v>59718.342799999999</v>
      </c>
    </row>
    <row r="69" spans="1:9" x14ac:dyDescent="0.25">
      <c r="A69" t="s">
        <v>8958</v>
      </c>
      <c r="B69" t="s">
        <v>8957</v>
      </c>
      <c r="C69" t="s">
        <v>8959</v>
      </c>
      <c r="D69" t="s">
        <v>8960</v>
      </c>
      <c r="E69" t="s">
        <v>10</v>
      </c>
      <c r="F69" t="s">
        <v>7</v>
      </c>
      <c r="G69" s="1">
        <v>43725</v>
      </c>
      <c r="H69" s="2">
        <v>4220285.25</v>
      </c>
      <c r="I69" s="2">
        <v>238896.06570000001</v>
      </c>
    </row>
    <row r="70" spans="1:9" x14ac:dyDescent="0.25">
      <c r="A70" t="s">
        <v>10294</v>
      </c>
      <c r="B70" t="s">
        <v>10293</v>
      </c>
      <c r="C70" t="s">
        <v>10295</v>
      </c>
      <c r="D70" t="s">
        <v>10296</v>
      </c>
      <c r="E70" t="s">
        <v>10</v>
      </c>
      <c r="F70" t="s">
        <v>7</v>
      </c>
      <c r="G70" s="1">
        <v>43657</v>
      </c>
      <c r="H70" s="2">
        <v>807084</v>
      </c>
      <c r="I70" s="2">
        <v>64105.991300000002</v>
      </c>
    </row>
    <row r="71" spans="1:9" x14ac:dyDescent="0.25">
      <c r="A71" t="s">
        <v>10083</v>
      </c>
      <c r="B71" t="s">
        <v>10082</v>
      </c>
      <c r="C71" t="s">
        <v>10016</v>
      </c>
      <c r="D71" t="s">
        <v>10017</v>
      </c>
      <c r="E71" t="s">
        <v>10</v>
      </c>
      <c r="F71" t="s">
        <v>7</v>
      </c>
      <c r="G71" s="1">
        <v>43725</v>
      </c>
      <c r="H71" s="2">
        <v>6000000</v>
      </c>
      <c r="I71" s="2">
        <v>322759.41279999999</v>
      </c>
    </row>
    <row r="72" spans="1:9" x14ac:dyDescent="0.25">
      <c r="A72" t="s">
        <v>132</v>
      </c>
      <c r="B72" t="s">
        <v>129</v>
      </c>
      <c r="C72" t="s">
        <v>137</v>
      </c>
      <c r="D72" t="s">
        <v>138</v>
      </c>
      <c r="E72" t="s">
        <v>10</v>
      </c>
      <c r="F72" t="s">
        <v>7</v>
      </c>
      <c r="G72" s="1">
        <v>43609</v>
      </c>
      <c r="H72" s="2">
        <v>2100000</v>
      </c>
      <c r="I72" s="2">
        <v>138525.11230000001</v>
      </c>
    </row>
    <row r="73" spans="1:9" x14ac:dyDescent="0.25">
      <c r="A73" t="s">
        <v>10411</v>
      </c>
      <c r="B73" t="s">
        <v>10410</v>
      </c>
      <c r="C73" t="s">
        <v>10412</v>
      </c>
      <c r="D73" t="s">
        <v>10413</v>
      </c>
      <c r="E73" t="s">
        <v>10</v>
      </c>
      <c r="F73" t="s">
        <v>7</v>
      </c>
      <c r="G73" s="1">
        <v>43539</v>
      </c>
      <c r="H73" s="2">
        <v>9882060</v>
      </c>
      <c r="I73" s="2">
        <v>432510.41749999998</v>
      </c>
    </row>
    <row r="74" spans="1:9" x14ac:dyDescent="0.25">
      <c r="A74" t="s">
        <v>10994</v>
      </c>
      <c r="B74" t="s">
        <v>10993</v>
      </c>
      <c r="C74" t="s">
        <v>10951</v>
      </c>
      <c r="D74" t="s">
        <v>10952</v>
      </c>
      <c r="E74" t="s">
        <v>10</v>
      </c>
      <c r="F74" t="s">
        <v>7</v>
      </c>
      <c r="G74" s="1">
        <v>43544</v>
      </c>
      <c r="H74" s="2">
        <v>617500</v>
      </c>
      <c r="I74" s="2">
        <v>40639.714399999997</v>
      </c>
    </row>
    <row r="75" spans="1:9" x14ac:dyDescent="0.25">
      <c r="A75" t="s">
        <v>1897</v>
      </c>
      <c r="B75" t="s">
        <v>1894</v>
      </c>
      <c r="C75" t="s">
        <v>1902</v>
      </c>
      <c r="D75" t="s">
        <v>1903</v>
      </c>
      <c r="E75" t="s">
        <v>10</v>
      </c>
      <c r="F75" t="s">
        <v>7</v>
      </c>
      <c r="G75" s="1">
        <v>43543</v>
      </c>
      <c r="H75" s="2">
        <v>1541000</v>
      </c>
      <c r="I75" s="2">
        <v>91028.330700000006</v>
      </c>
    </row>
    <row r="76" spans="1:9" x14ac:dyDescent="0.25">
      <c r="A76" t="s">
        <v>11068</v>
      </c>
      <c r="B76" t="s">
        <v>11067</v>
      </c>
      <c r="C76" t="s">
        <v>11069</v>
      </c>
      <c r="D76" t="s">
        <v>11070</v>
      </c>
      <c r="E76" t="s">
        <v>10</v>
      </c>
      <c r="F76" t="s">
        <v>7</v>
      </c>
      <c r="G76" s="1">
        <v>43570</v>
      </c>
      <c r="H76" s="2">
        <v>3500000</v>
      </c>
      <c r="I76" s="2">
        <v>478656.87060000002</v>
      </c>
    </row>
    <row r="77" spans="1:9" x14ac:dyDescent="0.25">
      <c r="A77" t="s">
        <v>8867</v>
      </c>
      <c r="B77" t="s">
        <v>8866</v>
      </c>
      <c r="C77" t="s">
        <v>8868</v>
      </c>
      <c r="D77" t="s">
        <v>8869</v>
      </c>
      <c r="E77" t="s">
        <v>10</v>
      </c>
      <c r="F77" t="s">
        <v>7</v>
      </c>
      <c r="G77" s="1">
        <v>43585</v>
      </c>
      <c r="H77" s="2">
        <v>4165000</v>
      </c>
      <c r="I77" s="2">
        <v>285941.45520000003</v>
      </c>
    </row>
    <row r="78" spans="1:9" x14ac:dyDescent="0.25">
      <c r="A78" t="s">
        <v>10298</v>
      </c>
      <c r="B78" t="s">
        <v>10297</v>
      </c>
      <c r="C78" t="s">
        <v>10299</v>
      </c>
      <c r="D78" t="s">
        <v>10300</v>
      </c>
      <c r="E78" t="s">
        <v>10</v>
      </c>
      <c r="F78" t="s">
        <v>7</v>
      </c>
      <c r="G78" s="1">
        <v>43612</v>
      </c>
      <c r="H78" s="2">
        <v>1700000</v>
      </c>
      <c r="I78" s="2">
        <v>132160.04269999999</v>
      </c>
    </row>
    <row r="79" spans="1:9" x14ac:dyDescent="0.25">
      <c r="A79" t="s">
        <v>7541</v>
      </c>
      <c r="B79" t="s">
        <v>7539</v>
      </c>
      <c r="C79" t="s">
        <v>7543</v>
      </c>
      <c r="D79" t="s">
        <v>7544</v>
      </c>
      <c r="E79" t="s">
        <v>10</v>
      </c>
      <c r="F79" t="s">
        <v>7</v>
      </c>
      <c r="G79" s="1">
        <v>43612</v>
      </c>
      <c r="H79" s="2">
        <v>932616</v>
      </c>
      <c r="I79" s="2">
        <v>43568.243799999997</v>
      </c>
    </row>
    <row r="80" spans="1:9" x14ac:dyDescent="0.25">
      <c r="A80" t="s">
        <v>6980</v>
      </c>
      <c r="B80" t="s">
        <v>6978</v>
      </c>
      <c r="C80" t="s">
        <v>6982</v>
      </c>
      <c r="D80" t="s">
        <v>6983</v>
      </c>
      <c r="E80" t="s">
        <v>10</v>
      </c>
      <c r="F80" t="s">
        <v>7</v>
      </c>
      <c r="G80" s="1">
        <v>43635</v>
      </c>
      <c r="H80" s="2">
        <v>9022342.6999999993</v>
      </c>
      <c r="I80" s="2">
        <v>740649.00109999999</v>
      </c>
    </row>
    <row r="81" spans="1:9" x14ac:dyDescent="0.25">
      <c r="A81" t="s">
        <v>696</v>
      </c>
      <c r="B81" t="s">
        <v>693</v>
      </c>
      <c r="C81" t="s">
        <v>698</v>
      </c>
      <c r="D81" t="s">
        <v>699</v>
      </c>
      <c r="E81" t="s">
        <v>10</v>
      </c>
      <c r="F81" t="s">
        <v>7</v>
      </c>
      <c r="G81" s="1">
        <v>43798</v>
      </c>
      <c r="H81" s="2">
        <v>8832860.0999999996</v>
      </c>
      <c r="I81" s="2">
        <v>529933.71990000003</v>
      </c>
    </row>
    <row r="82" spans="1:9" x14ac:dyDescent="0.25">
      <c r="A82" t="s">
        <v>16</v>
      </c>
      <c r="B82" t="s">
        <v>13</v>
      </c>
      <c r="C82" t="s">
        <v>17</v>
      </c>
      <c r="D82" t="s">
        <v>18</v>
      </c>
      <c r="E82" t="s">
        <v>10</v>
      </c>
      <c r="F82" t="s">
        <v>7</v>
      </c>
      <c r="G82" s="1">
        <v>43628</v>
      </c>
      <c r="H82" s="2">
        <v>780000</v>
      </c>
      <c r="I82" s="2">
        <v>36225.148800000003</v>
      </c>
    </row>
    <row r="83" spans="1:9" x14ac:dyDescent="0.25">
      <c r="A83" t="s">
        <v>4006</v>
      </c>
      <c r="B83" t="s">
        <v>4004</v>
      </c>
      <c r="C83" t="s">
        <v>3145</v>
      </c>
      <c r="D83" t="s">
        <v>3146</v>
      </c>
      <c r="E83" t="s">
        <v>10</v>
      </c>
      <c r="F83" t="s">
        <v>7</v>
      </c>
      <c r="G83" s="1">
        <v>43713</v>
      </c>
      <c r="H83" s="2">
        <v>4051710</v>
      </c>
      <c r="I83" s="2">
        <v>311486.62439999997</v>
      </c>
    </row>
    <row r="84" spans="1:9" x14ac:dyDescent="0.25">
      <c r="A84" t="s">
        <v>5025</v>
      </c>
      <c r="B84" t="s">
        <v>5024</v>
      </c>
      <c r="C84" t="s">
        <v>5026</v>
      </c>
      <c r="D84" t="s">
        <v>5027</v>
      </c>
      <c r="E84" t="s">
        <v>10</v>
      </c>
      <c r="F84" t="s">
        <v>7</v>
      </c>
      <c r="G84" s="1">
        <v>43622</v>
      </c>
      <c r="H84" s="2">
        <v>1664000</v>
      </c>
      <c r="I84" s="2">
        <v>77196.695099999997</v>
      </c>
    </row>
    <row r="85" spans="1:9" x14ac:dyDescent="0.25">
      <c r="A85" t="s">
        <v>8835</v>
      </c>
      <c r="B85" t="s">
        <v>8834</v>
      </c>
      <c r="C85" t="s">
        <v>8732</v>
      </c>
      <c r="D85" t="s">
        <v>8733</v>
      </c>
      <c r="E85" t="s">
        <v>10</v>
      </c>
      <c r="F85" t="s">
        <v>7</v>
      </c>
      <c r="G85" s="1">
        <v>43612</v>
      </c>
      <c r="H85" s="2">
        <v>13996000</v>
      </c>
      <c r="I85" s="2">
        <v>1086166.7729</v>
      </c>
    </row>
    <row r="86" spans="1:9" x14ac:dyDescent="0.25">
      <c r="A86" t="s">
        <v>7571</v>
      </c>
      <c r="B86" t="s">
        <v>7570</v>
      </c>
      <c r="C86" t="s">
        <v>7572</v>
      </c>
      <c r="D86" t="s">
        <v>7573</v>
      </c>
      <c r="E86" t="s">
        <v>10</v>
      </c>
      <c r="F86" t="s">
        <v>7</v>
      </c>
      <c r="G86" s="1">
        <v>43726</v>
      </c>
      <c r="H86" s="2">
        <v>4117800</v>
      </c>
      <c r="I86" s="2">
        <v>345878.53899999999</v>
      </c>
    </row>
    <row r="87" spans="1:9" x14ac:dyDescent="0.25">
      <c r="A87" t="s">
        <v>11415</v>
      </c>
      <c r="B87" t="s">
        <v>11414</v>
      </c>
      <c r="C87" t="s">
        <v>11416</v>
      </c>
      <c r="D87" t="s">
        <v>11417</v>
      </c>
      <c r="E87" t="s">
        <v>10</v>
      </c>
      <c r="F87" t="s">
        <v>7</v>
      </c>
      <c r="G87" s="1">
        <v>43634</v>
      </c>
      <c r="H87" s="2">
        <v>907000</v>
      </c>
      <c r="I87" s="2">
        <v>52865.414700000001</v>
      </c>
    </row>
    <row r="88" spans="1:9" x14ac:dyDescent="0.25">
      <c r="A88" t="s">
        <v>9381</v>
      </c>
      <c r="B88" t="s">
        <v>9380</v>
      </c>
      <c r="C88" t="s">
        <v>9382</v>
      </c>
      <c r="D88" t="s">
        <v>9383</v>
      </c>
      <c r="E88" t="s">
        <v>10</v>
      </c>
      <c r="F88" t="s">
        <v>7</v>
      </c>
      <c r="G88" s="1">
        <v>43774</v>
      </c>
      <c r="H88" s="2">
        <v>320000</v>
      </c>
      <c r="I88" s="2">
        <v>11130.063</v>
      </c>
    </row>
    <row r="89" spans="1:9" x14ac:dyDescent="0.25">
      <c r="A89" t="s">
        <v>7681</v>
      </c>
      <c r="B89" t="s">
        <v>7680</v>
      </c>
      <c r="C89" t="s">
        <v>7682</v>
      </c>
      <c r="D89" t="s">
        <v>7683</v>
      </c>
      <c r="E89" t="s">
        <v>10</v>
      </c>
      <c r="F89" t="s">
        <v>7</v>
      </c>
      <c r="G89" s="1">
        <v>43607</v>
      </c>
      <c r="H89" s="2">
        <v>10000000</v>
      </c>
      <c r="I89" s="2">
        <v>909534.62780000002</v>
      </c>
    </row>
    <row r="90" spans="1:9" x14ac:dyDescent="0.25">
      <c r="A90" t="s">
        <v>3451</v>
      </c>
      <c r="B90" t="s">
        <v>3449</v>
      </c>
      <c r="C90" t="s">
        <v>3453</v>
      </c>
      <c r="D90" t="s">
        <v>3454</v>
      </c>
      <c r="E90" t="s">
        <v>10</v>
      </c>
      <c r="F90" t="s">
        <v>7</v>
      </c>
      <c r="G90" s="1">
        <v>43607</v>
      </c>
      <c r="H90" s="2">
        <v>3589648.9</v>
      </c>
      <c r="I90" s="2">
        <v>208631.62520000001</v>
      </c>
    </row>
    <row r="91" spans="1:9" x14ac:dyDescent="0.25">
      <c r="A91" t="s">
        <v>6770</v>
      </c>
      <c r="B91" t="s">
        <v>6767</v>
      </c>
      <c r="C91" t="s">
        <v>6774</v>
      </c>
      <c r="D91" t="s">
        <v>6775</v>
      </c>
      <c r="E91" t="s">
        <v>10</v>
      </c>
      <c r="F91" t="s">
        <v>7</v>
      </c>
      <c r="G91" s="1">
        <v>43671</v>
      </c>
      <c r="H91" s="2">
        <v>2897000</v>
      </c>
      <c r="I91" s="2">
        <v>167425.82399999999</v>
      </c>
    </row>
    <row r="92" spans="1:9" x14ac:dyDescent="0.25">
      <c r="A92" t="s">
        <v>73</v>
      </c>
      <c r="B92" t="s">
        <v>72</v>
      </c>
      <c r="C92" t="s">
        <v>74</v>
      </c>
      <c r="D92" t="s">
        <v>75</v>
      </c>
      <c r="E92" t="s">
        <v>10</v>
      </c>
      <c r="F92" t="s">
        <v>7</v>
      </c>
      <c r="G92" s="1">
        <v>43655</v>
      </c>
      <c r="H92" s="2">
        <v>485000</v>
      </c>
      <c r="I92" s="2">
        <v>42565.859700000001</v>
      </c>
    </row>
    <row r="93" spans="1:9" x14ac:dyDescent="0.25">
      <c r="A93" t="s">
        <v>1424</v>
      </c>
      <c r="B93" t="s">
        <v>1421</v>
      </c>
      <c r="C93" t="s">
        <v>1428</v>
      </c>
      <c r="D93" t="s">
        <v>1429</v>
      </c>
      <c r="E93" t="s">
        <v>10</v>
      </c>
      <c r="F93" t="s">
        <v>7</v>
      </c>
      <c r="G93" s="1">
        <v>43633</v>
      </c>
      <c r="H93" s="2">
        <v>8534115.8499999996</v>
      </c>
      <c r="I93" s="2">
        <v>492068.4363</v>
      </c>
    </row>
    <row r="94" spans="1:9" x14ac:dyDescent="0.25">
      <c r="A94" t="s">
        <v>7885</v>
      </c>
      <c r="B94" t="s">
        <v>7882</v>
      </c>
      <c r="C94" t="s">
        <v>7754</v>
      </c>
      <c r="D94" t="s">
        <v>7755</v>
      </c>
      <c r="E94" t="s">
        <v>10</v>
      </c>
      <c r="F94" t="s">
        <v>7</v>
      </c>
      <c r="G94" s="1">
        <v>43642</v>
      </c>
      <c r="H94" s="2">
        <v>8435803.1899999995</v>
      </c>
      <c r="I94" s="2">
        <v>477864.01789999998</v>
      </c>
    </row>
    <row r="95" spans="1:9" x14ac:dyDescent="0.25">
      <c r="A95" t="s">
        <v>7886</v>
      </c>
      <c r="B95" t="s">
        <v>7883</v>
      </c>
      <c r="C95" t="s">
        <v>7754</v>
      </c>
      <c r="D95" t="s">
        <v>7755</v>
      </c>
      <c r="E95" t="s">
        <v>10</v>
      </c>
      <c r="F95" t="s">
        <v>7</v>
      </c>
      <c r="G95" s="1">
        <v>43642</v>
      </c>
      <c r="H95" s="2">
        <v>11468867.220000001</v>
      </c>
      <c r="I95" s="2">
        <v>649623.46299999999</v>
      </c>
    </row>
    <row r="96" spans="1:9" x14ac:dyDescent="0.25">
      <c r="A96" t="s">
        <v>238</v>
      </c>
      <c r="B96" t="s">
        <v>235</v>
      </c>
      <c r="C96" t="s">
        <v>241</v>
      </c>
      <c r="D96" t="s">
        <v>242</v>
      </c>
      <c r="E96" t="s">
        <v>10</v>
      </c>
      <c r="F96" t="s">
        <v>7</v>
      </c>
      <c r="G96" s="1">
        <v>43803</v>
      </c>
      <c r="H96" s="2">
        <v>1979305.7</v>
      </c>
      <c r="I96" s="2">
        <v>107255.69869999999</v>
      </c>
    </row>
    <row r="97" spans="1:9" x14ac:dyDescent="0.25">
      <c r="A97" t="s">
        <v>10258</v>
      </c>
      <c r="B97" t="s">
        <v>10255</v>
      </c>
      <c r="C97" t="s">
        <v>10263</v>
      </c>
      <c r="D97" t="s">
        <v>10264</v>
      </c>
      <c r="E97" t="s">
        <v>10</v>
      </c>
      <c r="F97" t="s">
        <v>7</v>
      </c>
      <c r="G97" s="1">
        <v>43612</v>
      </c>
      <c r="H97" s="2">
        <v>2574000</v>
      </c>
      <c r="I97" s="2">
        <v>150177.73490000001</v>
      </c>
    </row>
    <row r="98" spans="1:9" x14ac:dyDescent="0.25">
      <c r="A98" t="s">
        <v>4161</v>
      </c>
      <c r="B98" t="s">
        <v>4159</v>
      </c>
      <c r="C98" t="s">
        <v>4164</v>
      </c>
      <c r="D98" t="s">
        <v>4165</v>
      </c>
      <c r="E98" t="s">
        <v>10</v>
      </c>
      <c r="F98" t="s">
        <v>7</v>
      </c>
      <c r="G98" s="1">
        <v>43700</v>
      </c>
      <c r="H98" s="2">
        <v>1161600</v>
      </c>
      <c r="I98" s="2">
        <v>40467.287600000003</v>
      </c>
    </row>
    <row r="99" spans="1:9" x14ac:dyDescent="0.25">
      <c r="A99" t="s">
        <v>6388</v>
      </c>
      <c r="B99" t="s">
        <v>6384</v>
      </c>
      <c r="C99" t="s">
        <v>6364</v>
      </c>
      <c r="D99" t="s">
        <v>6365</v>
      </c>
      <c r="E99" t="s">
        <v>10</v>
      </c>
      <c r="F99" t="s">
        <v>7</v>
      </c>
      <c r="G99" s="1">
        <v>43650</v>
      </c>
      <c r="H99" s="2">
        <v>3421749</v>
      </c>
      <c r="I99" s="2">
        <v>201053.2787</v>
      </c>
    </row>
    <row r="100" spans="1:9" x14ac:dyDescent="0.25">
      <c r="A100" t="s">
        <v>260</v>
      </c>
      <c r="B100" t="s">
        <v>259</v>
      </c>
      <c r="C100" t="s">
        <v>261</v>
      </c>
      <c r="D100" t="s">
        <v>262</v>
      </c>
      <c r="E100" t="s">
        <v>10</v>
      </c>
      <c r="F100" t="s">
        <v>7</v>
      </c>
      <c r="G100" s="1">
        <v>43732</v>
      </c>
      <c r="H100" s="2">
        <v>4215150</v>
      </c>
      <c r="I100" s="2">
        <v>295779.0466</v>
      </c>
    </row>
    <row r="101" spans="1:9" x14ac:dyDescent="0.25">
      <c r="A101" t="s">
        <v>7464</v>
      </c>
      <c r="B101" t="s">
        <v>7463</v>
      </c>
      <c r="C101" t="s">
        <v>7465</v>
      </c>
      <c r="D101" t="s">
        <v>7466</v>
      </c>
      <c r="E101" t="s">
        <v>10</v>
      </c>
      <c r="F101" t="s">
        <v>7</v>
      </c>
      <c r="G101" s="1">
        <v>43684</v>
      </c>
      <c r="H101" s="2">
        <v>5171400</v>
      </c>
      <c r="I101" s="2">
        <v>365604.48489999998</v>
      </c>
    </row>
    <row r="102" spans="1:9" x14ac:dyDescent="0.25">
      <c r="A102" t="s">
        <v>2947</v>
      </c>
      <c r="B102" t="s">
        <v>2946</v>
      </c>
      <c r="C102" t="s">
        <v>2948</v>
      </c>
      <c r="D102" t="s">
        <v>2949</v>
      </c>
      <c r="E102" t="s">
        <v>10</v>
      </c>
      <c r="F102" t="s">
        <v>7</v>
      </c>
      <c r="G102" s="1">
        <v>43633</v>
      </c>
      <c r="H102" s="2">
        <v>2699581.5</v>
      </c>
      <c r="I102" s="2">
        <v>139310.0073</v>
      </c>
    </row>
    <row r="103" spans="1:9" x14ac:dyDescent="0.25">
      <c r="A103" t="s">
        <v>329</v>
      </c>
      <c r="B103" t="s">
        <v>326</v>
      </c>
      <c r="C103" t="s">
        <v>333</v>
      </c>
      <c r="D103" t="s">
        <v>334</v>
      </c>
      <c r="E103" t="s">
        <v>10</v>
      </c>
      <c r="F103" t="s">
        <v>7</v>
      </c>
      <c r="G103" s="1">
        <v>43628</v>
      </c>
      <c r="H103" s="2">
        <v>1800000</v>
      </c>
      <c r="I103" s="2">
        <v>123523.95729999999</v>
      </c>
    </row>
    <row r="104" spans="1:9" x14ac:dyDescent="0.25">
      <c r="A104" t="s">
        <v>9491</v>
      </c>
      <c r="B104" t="s">
        <v>9490</v>
      </c>
      <c r="C104" t="s">
        <v>9492</v>
      </c>
      <c r="D104" t="s">
        <v>9493</v>
      </c>
      <c r="E104" t="s">
        <v>10</v>
      </c>
      <c r="F104" t="s">
        <v>7</v>
      </c>
      <c r="G104" s="1">
        <v>43711</v>
      </c>
      <c r="H104" s="2">
        <v>2358841</v>
      </c>
      <c r="I104" s="2">
        <v>151707.52059999999</v>
      </c>
    </row>
    <row r="105" spans="1:9" x14ac:dyDescent="0.25">
      <c r="A105" t="s">
        <v>3504</v>
      </c>
      <c r="B105" t="s">
        <v>3503</v>
      </c>
      <c r="C105" t="s">
        <v>3505</v>
      </c>
      <c r="D105" t="s">
        <v>3506</v>
      </c>
      <c r="E105" t="s">
        <v>10</v>
      </c>
      <c r="F105" t="s">
        <v>7</v>
      </c>
      <c r="G105" s="1">
        <v>43655</v>
      </c>
      <c r="H105" s="2">
        <v>2100000</v>
      </c>
      <c r="I105" s="2">
        <v>102898.6692</v>
      </c>
    </row>
    <row r="106" spans="1:9" x14ac:dyDescent="0.25">
      <c r="A106" t="s">
        <v>15</v>
      </c>
      <c r="B106" t="s">
        <v>12</v>
      </c>
      <c r="C106" t="s">
        <v>17</v>
      </c>
      <c r="D106" t="s">
        <v>18</v>
      </c>
      <c r="E106" t="s">
        <v>10</v>
      </c>
      <c r="F106" t="s">
        <v>7</v>
      </c>
      <c r="G106" s="1">
        <v>43649</v>
      </c>
      <c r="H106" s="2">
        <v>525000</v>
      </c>
      <c r="I106" s="2">
        <v>18205.6387</v>
      </c>
    </row>
    <row r="107" spans="1:9" x14ac:dyDescent="0.25">
      <c r="A107" t="s">
        <v>2353</v>
      </c>
      <c r="B107" t="s">
        <v>2352</v>
      </c>
      <c r="C107" t="s">
        <v>2354</v>
      </c>
      <c r="D107" t="s">
        <v>2355</v>
      </c>
      <c r="E107" t="s">
        <v>10</v>
      </c>
      <c r="F107" t="s">
        <v>7</v>
      </c>
      <c r="G107" s="1">
        <v>43734</v>
      </c>
      <c r="H107" s="2">
        <v>1821600</v>
      </c>
      <c r="I107" s="2">
        <v>101604.9813</v>
      </c>
    </row>
    <row r="108" spans="1:9" x14ac:dyDescent="0.25">
      <c r="A108" t="s">
        <v>3152</v>
      </c>
      <c r="B108" t="s">
        <v>3151</v>
      </c>
      <c r="C108" t="s">
        <v>3153</v>
      </c>
      <c r="D108" t="s">
        <v>3154</v>
      </c>
      <c r="E108" t="s">
        <v>10</v>
      </c>
      <c r="F108" t="s">
        <v>7</v>
      </c>
      <c r="G108" s="1">
        <v>43633</v>
      </c>
      <c r="H108" s="2">
        <v>1462000</v>
      </c>
      <c r="I108" s="2">
        <v>37077.79</v>
      </c>
    </row>
    <row r="109" spans="1:9" x14ac:dyDescent="0.25">
      <c r="A109" t="s">
        <v>6735</v>
      </c>
      <c r="B109" t="s">
        <v>6734</v>
      </c>
      <c r="C109" t="s">
        <v>6736</v>
      </c>
      <c r="D109" t="s">
        <v>6737</v>
      </c>
      <c r="E109" t="s">
        <v>10</v>
      </c>
      <c r="F109" t="s">
        <v>7</v>
      </c>
      <c r="G109" s="1">
        <v>43699</v>
      </c>
      <c r="H109" s="2">
        <v>570530</v>
      </c>
      <c r="I109" s="2">
        <v>33493.890500000001</v>
      </c>
    </row>
    <row r="110" spans="1:9" x14ac:dyDescent="0.25">
      <c r="A110" t="s">
        <v>5233</v>
      </c>
      <c r="B110" t="s">
        <v>5231</v>
      </c>
      <c r="C110" t="s">
        <v>5236</v>
      </c>
      <c r="D110" t="s">
        <v>5237</v>
      </c>
      <c r="E110" t="s">
        <v>10</v>
      </c>
      <c r="F110" t="s">
        <v>7</v>
      </c>
      <c r="G110" s="1">
        <v>43704</v>
      </c>
      <c r="H110" s="2">
        <v>3559343</v>
      </c>
      <c r="I110" s="2">
        <v>205374.28169999999</v>
      </c>
    </row>
    <row r="111" spans="1:9" x14ac:dyDescent="0.25">
      <c r="A111" t="s">
        <v>10479</v>
      </c>
      <c r="B111" t="s">
        <v>10476</v>
      </c>
      <c r="C111" t="s">
        <v>10484</v>
      </c>
      <c r="D111" t="s">
        <v>10485</v>
      </c>
      <c r="E111" t="s">
        <v>10</v>
      </c>
      <c r="F111" t="s">
        <v>7</v>
      </c>
      <c r="G111" s="1">
        <v>43726</v>
      </c>
      <c r="H111" s="2">
        <v>2152800</v>
      </c>
      <c r="I111" s="2">
        <v>114975.4734</v>
      </c>
    </row>
    <row r="112" spans="1:9" x14ac:dyDescent="0.25">
      <c r="A112" t="s">
        <v>4491</v>
      </c>
      <c r="B112" t="s">
        <v>4489</v>
      </c>
      <c r="C112" t="s">
        <v>4493</v>
      </c>
      <c r="D112" t="s">
        <v>4494</v>
      </c>
      <c r="E112" t="s">
        <v>10</v>
      </c>
      <c r="F112" t="s">
        <v>7</v>
      </c>
      <c r="G112" s="1">
        <v>43706</v>
      </c>
      <c r="H112" s="2">
        <v>1737000</v>
      </c>
      <c r="I112" s="2">
        <v>97705.981100000005</v>
      </c>
    </row>
    <row r="113" spans="1:9" x14ac:dyDescent="0.25">
      <c r="A113" t="s">
        <v>1742</v>
      </c>
      <c r="B113" t="s">
        <v>1740</v>
      </c>
      <c r="C113" t="s">
        <v>1744</v>
      </c>
      <c r="D113" t="s">
        <v>1745</v>
      </c>
      <c r="E113" t="s">
        <v>10</v>
      </c>
      <c r="F113" t="s">
        <v>7</v>
      </c>
      <c r="G113" s="1">
        <v>43707</v>
      </c>
      <c r="H113" s="2">
        <v>800000</v>
      </c>
      <c r="I113" s="2">
        <v>45719.2304</v>
      </c>
    </row>
    <row r="114" spans="1:9" x14ac:dyDescent="0.25">
      <c r="A114" t="s">
        <v>4233</v>
      </c>
      <c r="B114" t="s">
        <v>4228</v>
      </c>
      <c r="C114" t="s">
        <v>4236</v>
      </c>
      <c r="D114" t="s">
        <v>4237</v>
      </c>
      <c r="E114" t="s">
        <v>10</v>
      </c>
      <c r="F114" t="s">
        <v>7</v>
      </c>
      <c r="G114" s="1">
        <v>43733</v>
      </c>
      <c r="H114" s="2">
        <v>1390000</v>
      </c>
      <c r="I114" s="2">
        <v>95269.868499999997</v>
      </c>
    </row>
    <row r="115" spans="1:9" x14ac:dyDescent="0.25">
      <c r="A115" t="s">
        <v>8730</v>
      </c>
      <c r="B115" t="s">
        <v>8728</v>
      </c>
      <c r="C115" t="s">
        <v>8732</v>
      </c>
      <c r="D115" t="s">
        <v>8733</v>
      </c>
      <c r="E115" t="s">
        <v>10</v>
      </c>
      <c r="F115" t="s">
        <v>7</v>
      </c>
      <c r="G115" s="1">
        <v>43684</v>
      </c>
      <c r="H115" s="2">
        <v>3546294</v>
      </c>
      <c r="I115" s="2">
        <v>205713.9743</v>
      </c>
    </row>
    <row r="116" spans="1:9" x14ac:dyDescent="0.25">
      <c r="A116" t="s">
        <v>3550</v>
      </c>
      <c r="B116" t="s">
        <v>3547</v>
      </c>
      <c r="C116" t="s">
        <v>3554</v>
      </c>
      <c r="D116" t="s">
        <v>3555</v>
      </c>
      <c r="E116" t="s">
        <v>10</v>
      </c>
      <c r="F116" t="s">
        <v>7</v>
      </c>
      <c r="G116" s="1">
        <v>43657</v>
      </c>
      <c r="H116" s="2">
        <v>650000</v>
      </c>
      <c r="I116" s="2">
        <v>50863.3577</v>
      </c>
    </row>
    <row r="117" spans="1:9" x14ac:dyDescent="0.25">
      <c r="A117" t="s">
        <v>9577</v>
      </c>
      <c r="B117" t="s">
        <v>9573</v>
      </c>
      <c r="C117" t="s">
        <v>9580</v>
      </c>
      <c r="D117" t="s">
        <v>9581</v>
      </c>
      <c r="E117" t="s">
        <v>10</v>
      </c>
      <c r="F117" t="s">
        <v>7</v>
      </c>
      <c r="G117" s="1">
        <v>43769</v>
      </c>
      <c r="H117" s="2">
        <v>5590000</v>
      </c>
      <c r="I117" s="2">
        <v>321782.59090000001</v>
      </c>
    </row>
    <row r="118" spans="1:9" x14ac:dyDescent="0.25">
      <c r="A118" t="s">
        <v>4973</v>
      </c>
      <c r="B118" t="s">
        <v>4972</v>
      </c>
      <c r="C118" t="s">
        <v>4974</v>
      </c>
      <c r="D118" t="s">
        <v>4975</v>
      </c>
      <c r="E118" t="s">
        <v>10</v>
      </c>
      <c r="F118" t="s">
        <v>7</v>
      </c>
      <c r="G118" s="1">
        <v>43720</v>
      </c>
      <c r="H118" s="2">
        <v>2135072</v>
      </c>
      <c r="I118" s="2">
        <v>123627.2787</v>
      </c>
    </row>
    <row r="119" spans="1:9" x14ac:dyDescent="0.25">
      <c r="A119" t="s">
        <v>2469</v>
      </c>
      <c r="B119" t="s">
        <v>2466</v>
      </c>
      <c r="C119" t="s">
        <v>2354</v>
      </c>
      <c r="D119" t="s">
        <v>2355</v>
      </c>
      <c r="E119" t="s">
        <v>10</v>
      </c>
      <c r="F119" t="s">
        <v>7</v>
      </c>
      <c r="G119" s="1">
        <v>43734</v>
      </c>
      <c r="H119" s="2">
        <v>690000</v>
      </c>
      <c r="I119" s="2">
        <v>38486.377999999997</v>
      </c>
    </row>
    <row r="120" spans="1:9" x14ac:dyDescent="0.25">
      <c r="A120" t="s">
        <v>11548</v>
      </c>
      <c r="B120" t="s">
        <v>11546</v>
      </c>
      <c r="C120" t="s">
        <v>11550</v>
      </c>
      <c r="D120" t="s">
        <v>11551</v>
      </c>
      <c r="E120" t="s">
        <v>10</v>
      </c>
      <c r="F120" t="s">
        <v>7</v>
      </c>
      <c r="G120" s="1">
        <v>43713</v>
      </c>
      <c r="H120" s="2">
        <v>4387500</v>
      </c>
      <c r="I120" s="2">
        <v>244271.36360000001</v>
      </c>
    </row>
    <row r="121" spans="1:9" x14ac:dyDescent="0.25">
      <c r="A121" t="s">
        <v>8385</v>
      </c>
      <c r="B121" t="s">
        <v>8383</v>
      </c>
      <c r="C121" t="s">
        <v>8386</v>
      </c>
      <c r="D121" t="s">
        <v>8387</v>
      </c>
      <c r="E121" t="s">
        <v>10</v>
      </c>
      <c r="F121" t="s">
        <v>7</v>
      </c>
      <c r="G121" s="1">
        <v>43752</v>
      </c>
      <c r="H121" s="2">
        <v>7753779</v>
      </c>
      <c r="I121" s="2">
        <v>431793</v>
      </c>
    </row>
    <row r="122" spans="1:9" x14ac:dyDescent="0.25">
      <c r="A122" t="s">
        <v>8384</v>
      </c>
      <c r="B122" t="s">
        <v>8382</v>
      </c>
      <c r="C122" t="s">
        <v>8386</v>
      </c>
      <c r="D122" t="s">
        <v>8387</v>
      </c>
      <c r="E122" t="s">
        <v>10</v>
      </c>
      <c r="F122" t="s">
        <v>7</v>
      </c>
      <c r="G122" s="1">
        <v>43752</v>
      </c>
      <c r="H122" s="2">
        <v>4695967.8</v>
      </c>
      <c r="I122" s="2">
        <v>251185.10449999999</v>
      </c>
    </row>
    <row r="123" spans="1:9" x14ac:dyDescent="0.25">
      <c r="A123" t="s">
        <v>7871</v>
      </c>
      <c r="B123" t="s">
        <v>7870</v>
      </c>
      <c r="C123" t="s">
        <v>7780</v>
      </c>
      <c r="D123" t="s">
        <v>7781</v>
      </c>
      <c r="E123" t="s">
        <v>10</v>
      </c>
      <c r="F123" t="s">
        <v>7</v>
      </c>
      <c r="G123" s="1">
        <v>43707</v>
      </c>
      <c r="H123" s="2">
        <v>4050000</v>
      </c>
      <c r="I123" s="2">
        <v>233767.86489999999</v>
      </c>
    </row>
    <row r="124" spans="1:9" x14ac:dyDescent="0.25">
      <c r="A124" t="s">
        <v>10340</v>
      </c>
      <c r="B124" t="s">
        <v>10339</v>
      </c>
      <c r="C124" t="s">
        <v>10299</v>
      </c>
      <c r="D124" t="s">
        <v>10300</v>
      </c>
      <c r="E124" t="s">
        <v>10</v>
      </c>
      <c r="F124" t="s">
        <v>7</v>
      </c>
      <c r="G124" s="1">
        <v>43787</v>
      </c>
      <c r="H124" s="2">
        <v>2782500</v>
      </c>
      <c r="I124" s="2">
        <v>198045.99859999999</v>
      </c>
    </row>
    <row r="125" spans="1:9" x14ac:dyDescent="0.25">
      <c r="A125" t="s">
        <v>8725</v>
      </c>
      <c r="B125" t="s">
        <v>8724</v>
      </c>
      <c r="C125" t="s">
        <v>8726</v>
      </c>
      <c r="D125" t="s">
        <v>8727</v>
      </c>
      <c r="E125" t="s">
        <v>10</v>
      </c>
      <c r="F125" t="s">
        <v>7</v>
      </c>
      <c r="G125" s="1">
        <v>43774</v>
      </c>
      <c r="H125" s="2">
        <v>1380000</v>
      </c>
      <c r="I125" s="2">
        <v>80512.546799999996</v>
      </c>
    </row>
    <row r="126" spans="1:9" x14ac:dyDescent="0.25">
      <c r="A126" t="s">
        <v>8017</v>
      </c>
      <c r="B126" t="s">
        <v>8016</v>
      </c>
      <c r="C126" t="s">
        <v>8018</v>
      </c>
      <c r="D126" t="s">
        <v>8019</v>
      </c>
      <c r="E126" t="s">
        <v>10</v>
      </c>
      <c r="F126" t="s">
        <v>7</v>
      </c>
      <c r="G126" s="1">
        <v>43788</v>
      </c>
      <c r="H126" s="2">
        <v>11709007.310000001</v>
      </c>
      <c r="I126" s="2">
        <v>322809.96909999999</v>
      </c>
    </row>
    <row r="127" spans="1:9" x14ac:dyDescent="0.25">
      <c r="A127" t="s">
        <v>7458</v>
      </c>
      <c r="B127" t="s">
        <v>7457</v>
      </c>
      <c r="C127" t="s">
        <v>7459</v>
      </c>
      <c r="D127" t="s">
        <v>7460</v>
      </c>
      <c r="E127" t="s">
        <v>10</v>
      </c>
      <c r="F127" t="s">
        <v>7</v>
      </c>
      <c r="G127" s="1">
        <v>43774</v>
      </c>
      <c r="H127" s="2">
        <v>1380000</v>
      </c>
      <c r="I127" s="2">
        <v>80506.229399999997</v>
      </c>
    </row>
    <row r="128" spans="1:9" x14ac:dyDescent="0.25">
      <c r="A128" t="s">
        <v>7767</v>
      </c>
      <c r="B128" t="s">
        <v>7766</v>
      </c>
      <c r="C128" t="s">
        <v>7768</v>
      </c>
      <c r="D128" t="s">
        <v>7769</v>
      </c>
      <c r="E128" t="s">
        <v>10</v>
      </c>
      <c r="F128" t="s">
        <v>7</v>
      </c>
      <c r="G128" s="1">
        <v>43734</v>
      </c>
      <c r="H128" s="2">
        <v>800000</v>
      </c>
      <c r="I128" s="2">
        <v>45605.962899999999</v>
      </c>
    </row>
    <row r="129" spans="1:9" x14ac:dyDescent="0.25">
      <c r="A129" t="s">
        <v>3144</v>
      </c>
      <c r="B129" t="s">
        <v>3143</v>
      </c>
      <c r="C129" t="s">
        <v>3145</v>
      </c>
      <c r="D129" t="s">
        <v>3146</v>
      </c>
      <c r="E129" t="s">
        <v>10</v>
      </c>
      <c r="F129" t="s">
        <v>7</v>
      </c>
      <c r="G129" s="1">
        <v>43741</v>
      </c>
      <c r="H129" s="2">
        <v>9190583.6400000006</v>
      </c>
      <c r="I129" s="2">
        <v>725394.70959999994</v>
      </c>
    </row>
    <row r="130" spans="1:9" x14ac:dyDescent="0.25">
      <c r="A130" t="s">
        <v>10013</v>
      </c>
      <c r="B130" t="s">
        <v>10010</v>
      </c>
      <c r="C130" t="s">
        <v>10016</v>
      </c>
      <c r="D130" t="s">
        <v>10017</v>
      </c>
      <c r="E130" t="s">
        <v>10</v>
      </c>
      <c r="F130" t="s">
        <v>7</v>
      </c>
      <c r="G130" s="1">
        <v>43784</v>
      </c>
      <c r="H130" s="2">
        <v>14369015.74</v>
      </c>
      <c r="I130" s="2">
        <v>734299.04370000004</v>
      </c>
    </row>
    <row r="131" spans="1:9" x14ac:dyDescent="0.25">
      <c r="A131" t="s">
        <v>4185</v>
      </c>
      <c r="B131" t="s">
        <v>4183</v>
      </c>
      <c r="C131" t="s">
        <v>4188</v>
      </c>
      <c r="D131" t="s">
        <v>4189</v>
      </c>
      <c r="E131" t="s">
        <v>10</v>
      </c>
      <c r="F131" t="s">
        <v>7</v>
      </c>
      <c r="G131" s="1">
        <v>43774</v>
      </c>
      <c r="H131" s="2">
        <v>796500</v>
      </c>
      <c r="I131" s="2">
        <v>64732.404900000001</v>
      </c>
    </row>
    <row r="132" spans="1:9" x14ac:dyDescent="0.25">
      <c r="A132" t="s">
        <v>3036</v>
      </c>
      <c r="B132" t="s">
        <v>3030</v>
      </c>
      <c r="C132" t="s">
        <v>3042</v>
      </c>
      <c r="D132" t="s">
        <v>3043</v>
      </c>
      <c r="E132" t="s">
        <v>10</v>
      </c>
      <c r="F132" t="s">
        <v>7</v>
      </c>
      <c r="G132" s="1">
        <v>43805</v>
      </c>
      <c r="H132" s="2">
        <v>3057200</v>
      </c>
      <c r="I132" s="2">
        <v>188329.21530000001</v>
      </c>
    </row>
    <row r="133" spans="1:9" x14ac:dyDescent="0.25">
      <c r="A133" t="s">
        <v>1501</v>
      </c>
      <c r="B133" t="s">
        <v>1500</v>
      </c>
      <c r="C133" t="s">
        <v>1502</v>
      </c>
      <c r="D133" t="s">
        <v>1503</v>
      </c>
      <c r="E133" t="s">
        <v>10</v>
      </c>
      <c r="F133" t="s">
        <v>7</v>
      </c>
      <c r="G133" s="1">
        <v>43704</v>
      </c>
      <c r="H133" s="2">
        <v>486000</v>
      </c>
      <c r="I133" s="2">
        <v>42963.272599999997</v>
      </c>
    </row>
    <row r="134" spans="1:9" x14ac:dyDescent="0.25">
      <c r="A134" t="s">
        <v>3188</v>
      </c>
      <c r="B134" t="s">
        <v>3187</v>
      </c>
      <c r="C134" t="s">
        <v>3189</v>
      </c>
      <c r="D134" t="s">
        <v>3190</v>
      </c>
      <c r="E134" t="s">
        <v>10</v>
      </c>
      <c r="F134" t="s">
        <v>7</v>
      </c>
      <c r="G134" s="1">
        <v>43789</v>
      </c>
      <c r="H134" s="2">
        <v>3500000</v>
      </c>
      <c r="I134" s="2">
        <v>168951.87880000001</v>
      </c>
    </row>
    <row r="135" spans="1:9" x14ac:dyDescent="0.25">
      <c r="A135" t="s">
        <v>7629</v>
      </c>
      <c r="B135" t="s">
        <v>7626</v>
      </c>
      <c r="C135" t="s">
        <v>7632</v>
      </c>
      <c r="D135" t="s">
        <v>7633</v>
      </c>
      <c r="E135" t="s">
        <v>10</v>
      </c>
      <c r="F135" t="s">
        <v>7</v>
      </c>
      <c r="G135" s="1">
        <v>43789</v>
      </c>
      <c r="H135" s="2">
        <v>550000</v>
      </c>
      <c r="I135" s="2">
        <v>31053.004199999999</v>
      </c>
    </row>
    <row r="136" spans="1:9" x14ac:dyDescent="0.25">
      <c r="A136" t="s">
        <v>8530</v>
      </c>
      <c r="B136" t="s">
        <v>8529</v>
      </c>
      <c r="C136" t="s">
        <v>8531</v>
      </c>
      <c r="D136" t="s">
        <v>8532</v>
      </c>
      <c r="E136" t="s">
        <v>10</v>
      </c>
      <c r="F136" t="s">
        <v>7</v>
      </c>
      <c r="G136" s="1">
        <v>43732</v>
      </c>
      <c r="H136" s="2">
        <v>1700000</v>
      </c>
      <c r="I136" s="2">
        <v>101058.72960000001</v>
      </c>
    </row>
    <row r="137" spans="1:9" x14ac:dyDescent="0.25">
      <c r="A137" t="s">
        <v>355</v>
      </c>
      <c r="B137" t="s">
        <v>353</v>
      </c>
      <c r="C137" t="s">
        <v>357</v>
      </c>
      <c r="D137" t="s">
        <v>358</v>
      </c>
      <c r="E137" t="s">
        <v>10</v>
      </c>
      <c r="F137" t="s">
        <v>7</v>
      </c>
      <c r="G137" s="1">
        <v>43797</v>
      </c>
      <c r="H137" s="2">
        <v>5382000</v>
      </c>
      <c r="I137" s="2">
        <v>317654.1642</v>
      </c>
    </row>
    <row r="138" spans="1:9" x14ac:dyDescent="0.25">
      <c r="A138" t="s">
        <v>6473</v>
      </c>
      <c r="B138" t="s">
        <v>6469</v>
      </c>
      <c r="C138" t="s">
        <v>6478</v>
      </c>
      <c r="D138" t="s">
        <v>6479</v>
      </c>
      <c r="E138" t="s">
        <v>10</v>
      </c>
      <c r="F138" t="s">
        <v>7</v>
      </c>
      <c r="G138" s="1">
        <v>43803</v>
      </c>
      <c r="H138" s="2">
        <v>1680448</v>
      </c>
      <c r="I138" s="2">
        <v>59814.096599999997</v>
      </c>
    </row>
    <row r="139" spans="1:9" x14ac:dyDescent="0.25">
      <c r="A139" t="s">
        <v>11520</v>
      </c>
      <c r="B139" t="s">
        <v>11518</v>
      </c>
      <c r="C139" t="s">
        <v>11522</v>
      </c>
      <c r="D139" t="s">
        <v>11523</v>
      </c>
      <c r="E139" t="s">
        <v>10</v>
      </c>
      <c r="F139" t="s">
        <v>7</v>
      </c>
      <c r="G139" s="1">
        <v>43798</v>
      </c>
      <c r="H139" s="2">
        <v>1639000</v>
      </c>
      <c r="I139" s="2">
        <v>95717.005399999995</v>
      </c>
    </row>
    <row r="140" spans="1:9" x14ac:dyDescent="0.25">
      <c r="A140" t="s">
        <v>28359</v>
      </c>
      <c r="G140"/>
      <c r="H140" s="7">
        <f>SUBTOTAL(109,Tabulka4[Výše úvěru])</f>
        <v>528105534.79000002</v>
      </c>
      <c r="I140" s="7">
        <f>SUBTOTAL(109,Tabulka4[Výše dotace])</f>
        <v>31695205.109700009</v>
      </c>
    </row>
  </sheetData>
  <pageMargins left="0.70866141732283472" right="0.70866141732283472" top="0.78740157480314965" bottom="0.78740157480314965" header="0.31496062992125984" footer="0.31496062992125984"/>
  <pageSetup paperSize="9" scale="57" fitToHeight="0" orientation="landscape" r:id="rId1"/>
  <headerFooter>
    <oddHeader>&amp;LPGRLF, a.s.&amp;CZúčtování se SR 2019
&amp;RLesní hospodář</oddHeader>
    <oddFooter>&amp;L&amp;D&amp;R&amp;P/&amp;N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"/>
  <sheetViews>
    <sheetView zoomScaleNormal="100" workbookViewId="0">
      <selection activeCell="I3" sqref="I3"/>
    </sheetView>
  </sheetViews>
  <sheetFormatPr defaultRowHeight="15" x14ac:dyDescent="0.25"/>
  <cols>
    <col min="1" max="1" width="15.28515625" customWidth="1"/>
    <col min="2" max="2" width="25.42578125" bestFit="1" customWidth="1"/>
    <col min="3" max="3" width="57.28515625" customWidth="1"/>
    <col min="4" max="4" width="12.85546875" customWidth="1"/>
    <col min="5" max="5" width="39" bestFit="1" customWidth="1"/>
    <col min="6" max="6" width="16.85546875" bestFit="1" customWidth="1"/>
    <col min="7" max="7" width="19.140625" style="1" bestFit="1" customWidth="1"/>
    <col min="8" max="8" width="20.42578125" style="2" bestFit="1" customWidth="1"/>
    <col min="9" max="9" width="18" style="2" bestFit="1" customWidth="1"/>
  </cols>
  <sheetData>
    <row r="1" spans="1:9" x14ac:dyDescent="0.25">
      <c r="A1" t="s">
        <v>28361</v>
      </c>
      <c r="B1" t="s">
        <v>28362</v>
      </c>
      <c r="C1" t="s">
        <v>4</v>
      </c>
      <c r="D1" t="s">
        <v>28363</v>
      </c>
      <c r="E1" t="s">
        <v>28364</v>
      </c>
      <c r="F1" t="s">
        <v>2</v>
      </c>
      <c r="G1" t="s">
        <v>1</v>
      </c>
      <c r="H1" t="s">
        <v>3</v>
      </c>
      <c r="I1" t="s">
        <v>28365</v>
      </c>
    </row>
    <row r="2" spans="1:9" x14ac:dyDescent="0.25">
      <c r="A2" t="s">
        <v>4676</v>
      </c>
      <c r="B2" t="s">
        <v>4675</v>
      </c>
      <c r="C2" t="s">
        <v>4677</v>
      </c>
      <c r="D2" t="s">
        <v>4678</v>
      </c>
      <c r="E2" t="s">
        <v>4679</v>
      </c>
      <c r="F2" t="s">
        <v>7</v>
      </c>
      <c r="G2" s="1">
        <v>43713</v>
      </c>
      <c r="H2" s="2">
        <v>1352596</v>
      </c>
      <c r="I2" s="2">
        <v>44487.415800000002</v>
      </c>
    </row>
    <row r="3" spans="1:9" x14ac:dyDescent="0.25">
      <c r="A3" t="s">
        <v>28359</v>
      </c>
      <c r="G3"/>
      <c r="H3" s="7">
        <f>SUBTOTAL(109,Tabulka5[Výše úvěru])</f>
        <v>1352596</v>
      </c>
      <c r="I3" s="7">
        <f>SUBTOTAL(109,Tabulka5[Výše dotace])</f>
        <v>44487.415800000002</v>
      </c>
    </row>
  </sheetData>
  <pageMargins left="0.70866141732283472" right="0.70866141732283472" top="0.78740157480314965" bottom="0.78740157480314965" header="0.31496062992125984" footer="0.31496062992125984"/>
  <pageSetup paperSize="9" scale="58" fitToHeight="0" orientation="landscape" r:id="rId1"/>
  <headerFooter>
    <oddHeader>&amp;LPGRLF, a.s.&amp;CZúčtování se SR 2019
&amp;RLesní školkař</oddHeader>
    <oddFooter>&amp;L&amp;D&amp;R&amp;P/&amp;N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topLeftCell="A16" zoomScaleNormal="100" workbookViewId="0">
      <selection activeCell="C43" sqref="C43"/>
    </sheetView>
  </sheetViews>
  <sheetFormatPr defaultRowHeight="15" x14ac:dyDescent="0.25"/>
  <cols>
    <col min="1" max="1" width="15.28515625" customWidth="1"/>
    <col min="2" max="2" width="25.42578125" bestFit="1" customWidth="1"/>
    <col min="3" max="3" width="67.85546875" customWidth="1"/>
    <col min="4" max="4" width="12.85546875" customWidth="1"/>
    <col min="5" max="5" width="31" customWidth="1"/>
    <col min="6" max="6" width="16.85546875" bestFit="1" customWidth="1"/>
    <col min="7" max="7" width="19.140625" style="1" bestFit="1" customWidth="1"/>
    <col min="8" max="8" width="20.42578125" style="2" bestFit="1" customWidth="1"/>
    <col min="9" max="9" width="18" style="2" bestFit="1" customWidth="1"/>
  </cols>
  <sheetData>
    <row r="1" spans="1:9" x14ac:dyDescent="0.25">
      <c r="A1" t="s">
        <v>28361</v>
      </c>
      <c r="B1" t="s">
        <v>28362</v>
      </c>
      <c r="C1" t="s">
        <v>4</v>
      </c>
      <c r="D1" t="s">
        <v>28363</v>
      </c>
      <c r="E1" t="s">
        <v>28364</v>
      </c>
      <c r="F1" t="s">
        <v>2</v>
      </c>
      <c r="G1" t="s">
        <v>1</v>
      </c>
      <c r="H1" t="s">
        <v>3</v>
      </c>
      <c r="I1" t="s">
        <v>28365</v>
      </c>
    </row>
    <row r="2" spans="1:9" x14ac:dyDescent="0.25">
      <c r="A2" t="s">
        <v>4608</v>
      </c>
      <c r="B2" t="s">
        <v>4607</v>
      </c>
      <c r="C2" t="s">
        <v>4609</v>
      </c>
      <c r="D2" t="s">
        <v>4610</v>
      </c>
      <c r="E2" t="s">
        <v>721</v>
      </c>
      <c r="F2" t="s">
        <v>718</v>
      </c>
      <c r="G2" s="1">
        <v>43482</v>
      </c>
      <c r="H2" s="2">
        <v>4957042</v>
      </c>
      <c r="I2" s="2">
        <v>387210</v>
      </c>
    </row>
    <row r="3" spans="1:9" x14ac:dyDescent="0.25">
      <c r="A3" t="s">
        <v>717</v>
      </c>
      <c r="B3" t="s">
        <v>716</v>
      </c>
      <c r="C3" t="s">
        <v>719</v>
      </c>
      <c r="D3" t="s">
        <v>720</v>
      </c>
      <c r="E3" t="s">
        <v>721</v>
      </c>
      <c r="F3" t="s">
        <v>718</v>
      </c>
      <c r="G3" s="1">
        <v>43481</v>
      </c>
      <c r="H3" s="2">
        <v>1173000</v>
      </c>
      <c r="I3" s="2">
        <v>173052</v>
      </c>
    </row>
    <row r="4" spans="1:9" x14ac:dyDescent="0.25">
      <c r="A4" t="s">
        <v>10183</v>
      </c>
      <c r="B4" t="s">
        <v>10181</v>
      </c>
      <c r="C4" t="s">
        <v>10185</v>
      </c>
      <c r="D4" t="s">
        <v>10186</v>
      </c>
      <c r="E4" t="s">
        <v>721</v>
      </c>
      <c r="F4" t="s">
        <v>718</v>
      </c>
      <c r="G4" s="1">
        <v>43475</v>
      </c>
      <c r="H4" s="2">
        <v>1340898</v>
      </c>
      <c r="I4" s="2">
        <v>100317</v>
      </c>
    </row>
    <row r="5" spans="1:9" x14ac:dyDescent="0.25">
      <c r="A5" t="s">
        <v>10184</v>
      </c>
      <c r="B5" t="s">
        <v>10182</v>
      </c>
      <c r="C5" t="s">
        <v>10185</v>
      </c>
      <c r="D5" t="s">
        <v>10186</v>
      </c>
      <c r="E5" t="s">
        <v>721</v>
      </c>
      <c r="F5" t="s">
        <v>718</v>
      </c>
      <c r="G5" s="1">
        <v>43475</v>
      </c>
      <c r="H5" s="2">
        <v>1906368</v>
      </c>
      <c r="I5" s="2">
        <v>100317</v>
      </c>
    </row>
    <row r="6" spans="1:9" x14ac:dyDescent="0.25">
      <c r="A6" t="s">
        <v>5877</v>
      </c>
      <c r="B6" t="s">
        <v>5876</v>
      </c>
      <c r="C6" t="s">
        <v>5878</v>
      </c>
      <c r="D6" t="s">
        <v>5879</v>
      </c>
      <c r="E6" t="s">
        <v>721</v>
      </c>
      <c r="F6" t="s">
        <v>718</v>
      </c>
      <c r="G6" s="1">
        <v>43475</v>
      </c>
      <c r="H6" s="2">
        <v>3084000</v>
      </c>
      <c r="I6" s="2">
        <v>279485</v>
      </c>
    </row>
    <row r="7" spans="1:9" x14ac:dyDescent="0.25">
      <c r="A7" t="s">
        <v>4542</v>
      </c>
      <c r="B7" t="s">
        <v>4541</v>
      </c>
      <c r="C7" t="s">
        <v>4543</v>
      </c>
      <c r="D7" t="s">
        <v>4544</v>
      </c>
      <c r="E7" t="s">
        <v>721</v>
      </c>
      <c r="F7" t="s">
        <v>718</v>
      </c>
      <c r="G7" s="1">
        <v>43474</v>
      </c>
      <c r="H7" s="2">
        <v>2461695</v>
      </c>
      <c r="I7" s="2">
        <v>206700</v>
      </c>
    </row>
    <row r="8" spans="1:9" x14ac:dyDescent="0.25">
      <c r="A8" t="s">
        <v>5743</v>
      </c>
      <c r="B8" t="s">
        <v>5742</v>
      </c>
      <c r="C8" t="s">
        <v>5744</v>
      </c>
      <c r="D8" t="s">
        <v>5745</v>
      </c>
      <c r="E8" t="s">
        <v>721</v>
      </c>
      <c r="F8" t="s">
        <v>718</v>
      </c>
      <c r="G8" s="1">
        <v>43539</v>
      </c>
      <c r="H8" s="2">
        <v>404080</v>
      </c>
      <c r="I8" s="2">
        <v>383580</v>
      </c>
    </row>
    <row r="9" spans="1:9" x14ac:dyDescent="0.25">
      <c r="A9" t="s">
        <v>10172</v>
      </c>
      <c r="B9" t="s">
        <v>10171</v>
      </c>
      <c r="C9" t="s">
        <v>10114</v>
      </c>
      <c r="D9" t="s">
        <v>10115</v>
      </c>
      <c r="E9" t="s">
        <v>721</v>
      </c>
      <c r="F9" t="s">
        <v>718</v>
      </c>
      <c r="G9" s="1">
        <v>43774</v>
      </c>
      <c r="H9" s="2">
        <v>815000</v>
      </c>
      <c r="I9" s="2">
        <v>388740</v>
      </c>
    </row>
    <row r="10" spans="1:9" x14ac:dyDescent="0.25">
      <c r="A10" t="s">
        <v>9316</v>
      </c>
      <c r="B10" t="s">
        <v>9315</v>
      </c>
      <c r="C10" t="s">
        <v>9317</v>
      </c>
      <c r="D10" t="s">
        <v>9318</v>
      </c>
      <c r="E10" t="s">
        <v>721</v>
      </c>
      <c r="F10" t="s">
        <v>718</v>
      </c>
      <c r="G10" s="1">
        <v>43521</v>
      </c>
      <c r="H10" s="2">
        <v>4367619</v>
      </c>
      <c r="I10" s="2">
        <v>387015</v>
      </c>
    </row>
    <row r="11" spans="1:9" x14ac:dyDescent="0.25">
      <c r="A11" t="s">
        <v>8657</v>
      </c>
      <c r="B11" t="s">
        <v>8655</v>
      </c>
      <c r="C11" t="s">
        <v>5744</v>
      </c>
      <c r="D11" t="s">
        <v>8660</v>
      </c>
      <c r="E11" t="s">
        <v>721</v>
      </c>
      <c r="F11" t="s">
        <v>718</v>
      </c>
      <c r="G11" s="1">
        <v>43539</v>
      </c>
      <c r="H11" s="2">
        <v>404080</v>
      </c>
      <c r="I11" s="2">
        <v>387015</v>
      </c>
    </row>
    <row r="12" spans="1:9" x14ac:dyDescent="0.25">
      <c r="A12" t="s">
        <v>1774</v>
      </c>
      <c r="B12" t="s">
        <v>1772</v>
      </c>
      <c r="C12" t="s">
        <v>1776</v>
      </c>
      <c r="D12" t="s">
        <v>1777</v>
      </c>
      <c r="E12" t="s">
        <v>721</v>
      </c>
      <c r="F12" t="s">
        <v>718</v>
      </c>
      <c r="G12" s="1">
        <v>43622</v>
      </c>
      <c r="H12" s="2">
        <v>400000</v>
      </c>
      <c r="I12" s="2">
        <v>385965</v>
      </c>
    </row>
    <row r="13" spans="1:9" x14ac:dyDescent="0.25">
      <c r="A13" t="s">
        <v>7891</v>
      </c>
      <c r="B13" t="s">
        <v>7890</v>
      </c>
      <c r="C13" t="s">
        <v>7892</v>
      </c>
      <c r="D13" t="s">
        <v>7893</v>
      </c>
      <c r="E13" t="s">
        <v>721</v>
      </c>
      <c r="F13" t="s">
        <v>718</v>
      </c>
      <c r="G13" s="1">
        <v>43634</v>
      </c>
      <c r="H13" s="2">
        <v>899999</v>
      </c>
      <c r="I13" s="2">
        <v>385965</v>
      </c>
    </row>
    <row r="14" spans="1:9" x14ac:dyDescent="0.25">
      <c r="A14" t="s">
        <v>3987</v>
      </c>
      <c r="B14" t="s">
        <v>3986</v>
      </c>
      <c r="C14" t="s">
        <v>3988</v>
      </c>
      <c r="D14" t="s">
        <v>3989</v>
      </c>
      <c r="E14" t="s">
        <v>721</v>
      </c>
      <c r="F14" t="s">
        <v>718</v>
      </c>
      <c r="G14" s="1">
        <v>43626</v>
      </c>
      <c r="H14" s="2">
        <v>447336</v>
      </c>
      <c r="I14" s="2">
        <v>381945</v>
      </c>
    </row>
    <row r="15" spans="1:9" x14ac:dyDescent="0.25">
      <c r="A15" t="s">
        <v>11568</v>
      </c>
      <c r="B15" t="s">
        <v>11566</v>
      </c>
      <c r="C15" t="s">
        <v>11569</v>
      </c>
      <c r="D15" t="s">
        <v>11570</v>
      </c>
      <c r="E15" t="s">
        <v>721</v>
      </c>
      <c r="F15" t="s">
        <v>718</v>
      </c>
      <c r="G15" s="1">
        <v>43607</v>
      </c>
      <c r="H15" s="2">
        <v>2445280</v>
      </c>
      <c r="I15" s="2">
        <v>386535</v>
      </c>
    </row>
    <row r="16" spans="1:9" x14ac:dyDescent="0.25">
      <c r="A16" t="s">
        <v>1707</v>
      </c>
      <c r="B16" t="s">
        <v>1706</v>
      </c>
      <c r="C16" t="s">
        <v>1708</v>
      </c>
      <c r="D16" t="s">
        <v>1709</v>
      </c>
      <c r="E16" t="s">
        <v>721</v>
      </c>
      <c r="F16" t="s">
        <v>718</v>
      </c>
      <c r="G16" s="1">
        <v>43482</v>
      </c>
      <c r="H16" s="2">
        <v>600000</v>
      </c>
      <c r="I16" s="2">
        <v>386820</v>
      </c>
    </row>
    <row r="17" spans="1:9" x14ac:dyDescent="0.25">
      <c r="A17" t="s">
        <v>7925</v>
      </c>
      <c r="B17" t="s">
        <v>7924</v>
      </c>
      <c r="C17" t="s">
        <v>7926</v>
      </c>
      <c r="D17" t="s">
        <v>7927</v>
      </c>
      <c r="E17" t="s">
        <v>721</v>
      </c>
      <c r="F17" t="s">
        <v>718</v>
      </c>
      <c r="G17" s="1">
        <v>43699</v>
      </c>
      <c r="H17" s="2">
        <v>1499856</v>
      </c>
      <c r="I17" s="2">
        <v>383235</v>
      </c>
    </row>
    <row r="18" spans="1:9" x14ac:dyDescent="0.25">
      <c r="A18" t="s">
        <v>1599</v>
      </c>
      <c r="B18" t="s">
        <v>1598</v>
      </c>
      <c r="C18" t="s">
        <v>1600</v>
      </c>
      <c r="D18" t="s">
        <v>1601</v>
      </c>
      <c r="E18" t="s">
        <v>721</v>
      </c>
      <c r="F18" t="s">
        <v>718</v>
      </c>
      <c r="G18" s="1">
        <v>43479</v>
      </c>
      <c r="H18" s="2">
        <v>500000</v>
      </c>
      <c r="I18" s="2">
        <v>386820</v>
      </c>
    </row>
    <row r="19" spans="1:9" x14ac:dyDescent="0.25">
      <c r="A19" t="s">
        <v>1310</v>
      </c>
      <c r="B19" t="s">
        <v>1309</v>
      </c>
      <c r="C19" t="s">
        <v>1311</v>
      </c>
      <c r="D19" t="s">
        <v>1312</v>
      </c>
      <c r="E19" t="s">
        <v>721</v>
      </c>
      <c r="F19" t="s">
        <v>718</v>
      </c>
      <c r="G19" s="1">
        <v>43507</v>
      </c>
      <c r="H19" s="2">
        <v>228000</v>
      </c>
      <c r="I19" s="2">
        <v>228000</v>
      </c>
    </row>
    <row r="20" spans="1:9" x14ac:dyDescent="0.25">
      <c r="A20" t="s">
        <v>4322</v>
      </c>
      <c r="B20" t="s">
        <v>4321</v>
      </c>
      <c r="C20" t="s">
        <v>4323</v>
      </c>
      <c r="D20" t="s">
        <v>4324</v>
      </c>
      <c r="E20" t="s">
        <v>721</v>
      </c>
      <c r="F20" t="s">
        <v>718</v>
      </c>
      <c r="G20" s="1">
        <v>43507</v>
      </c>
      <c r="H20" s="2">
        <v>1366776</v>
      </c>
      <c r="I20" s="2">
        <v>383580</v>
      </c>
    </row>
    <row r="21" spans="1:9" x14ac:dyDescent="0.25">
      <c r="A21" t="s">
        <v>7051</v>
      </c>
      <c r="B21" t="s">
        <v>7049</v>
      </c>
      <c r="C21" t="s">
        <v>7054</v>
      </c>
      <c r="D21" t="s">
        <v>7055</v>
      </c>
      <c r="E21" t="s">
        <v>721</v>
      </c>
      <c r="F21" t="s">
        <v>718</v>
      </c>
      <c r="G21" s="1">
        <v>43543</v>
      </c>
      <c r="H21" s="2">
        <v>5324910</v>
      </c>
      <c r="I21" s="2">
        <v>387090</v>
      </c>
    </row>
    <row r="22" spans="1:9" x14ac:dyDescent="0.25">
      <c r="A22" t="s">
        <v>10667</v>
      </c>
      <c r="B22" t="s">
        <v>10666</v>
      </c>
      <c r="C22" t="s">
        <v>10668</v>
      </c>
      <c r="D22" t="s">
        <v>10669</v>
      </c>
      <c r="E22" t="s">
        <v>721</v>
      </c>
      <c r="F22" t="s">
        <v>718</v>
      </c>
      <c r="G22" s="1">
        <v>43606</v>
      </c>
      <c r="H22" s="2">
        <v>950000</v>
      </c>
      <c r="I22" s="2">
        <v>384270</v>
      </c>
    </row>
    <row r="23" spans="1:9" x14ac:dyDescent="0.25">
      <c r="A23" t="s">
        <v>6241</v>
      </c>
      <c r="B23" t="s">
        <v>6240</v>
      </c>
      <c r="C23" t="s">
        <v>6242</v>
      </c>
      <c r="D23" t="s">
        <v>6243</v>
      </c>
      <c r="E23" t="s">
        <v>721</v>
      </c>
      <c r="F23" t="s">
        <v>718</v>
      </c>
      <c r="G23" s="1">
        <v>43475</v>
      </c>
      <c r="H23" s="2">
        <v>400000</v>
      </c>
      <c r="I23" s="2">
        <v>365000</v>
      </c>
    </row>
    <row r="24" spans="1:9" x14ac:dyDescent="0.25">
      <c r="A24" t="s">
        <v>8757</v>
      </c>
      <c r="B24" t="s">
        <v>8756</v>
      </c>
      <c r="C24" t="s">
        <v>8758</v>
      </c>
      <c r="D24" t="s">
        <v>8759</v>
      </c>
      <c r="E24" t="s">
        <v>721</v>
      </c>
      <c r="F24" t="s">
        <v>718</v>
      </c>
      <c r="G24" s="1">
        <v>43530</v>
      </c>
      <c r="H24" s="2">
        <v>1085229</v>
      </c>
      <c r="I24" s="2">
        <v>383580</v>
      </c>
    </row>
    <row r="25" spans="1:9" x14ac:dyDescent="0.25">
      <c r="A25" t="s">
        <v>6531</v>
      </c>
      <c r="B25" t="s">
        <v>6530</v>
      </c>
      <c r="C25" t="s">
        <v>6532</v>
      </c>
      <c r="D25" t="s">
        <v>6533</v>
      </c>
      <c r="E25" t="s">
        <v>721</v>
      </c>
      <c r="F25" t="s">
        <v>718</v>
      </c>
      <c r="G25" s="1">
        <v>43474</v>
      </c>
      <c r="H25" s="2">
        <v>800000</v>
      </c>
      <c r="I25" s="2">
        <v>378495</v>
      </c>
    </row>
    <row r="26" spans="1:9" x14ac:dyDescent="0.25">
      <c r="A26" t="s">
        <v>3178</v>
      </c>
      <c r="B26" t="s">
        <v>3177</v>
      </c>
      <c r="C26" t="s">
        <v>3179</v>
      </c>
      <c r="D26" t="s">
        <v>3180</v>
      </c>
      <c r="E26" t="s">
        <v>721</v>
      </c>
      <c r="F26" t="s">
        <v>718</v>
      </c>
      <c r="G26" s="1">
        <v>43503</v>
      </c>
      <c r="H26" s="2">
        <v>1111292</v>
      </c>
      <c r="I26" s="2">
        <v>383580</v>
      </c>
    </row>
    <row r="27" spans="1:9" x14ac:dyDescent="0.25">
      <c r="A27" t="s">
        <v>6189</v>
      </c>
      <c r="B27" t="s">
        <v>6188</v>
      </c>
      <c r="C27" t="s">
        <v>6190</v>
      </c>
      <c r="D27" t="s">
        <v>6191</v>
      </c>
      <c r="E27" t="s">
        <v>721</v>
      </c>
      <c r="F27" t="s">
        <v>718</v>
      </c>
      <c r="G27" s="1">
        <v>43507</v>
      </c>
      <c r="H27" s="2">
        <v>960000</v>
      </c>
      <c r="I27" s="2">
        <v>387015</v>
      </c>
    </row>
    <row r="28" spans="1:9" x14ac:dyDescent="0.25">
      <c r="A28" t="s">
        <v>1134</v>
      </c>
      <c r="B28" t="s">
        <v>1133</v>
      </c>
      <c r="C28" t="s">
        <v>1135</v>
      </c>
      <c r="D28" t="s">
        <v>1136</v>
      </c>
      <c r="E28" t="s">
        <v>721</v>
      </c>
      <c r="F28" t="s">
        <v>718</v>
      </c>
      <c r="G28" s="1">
        <v>43521</v>
      </c>
      <c r="H28" s="2">
        <v>1075600</v>
      </c>
      <c r="I28" s="2">
        <v>339787</v>
      </c>
    </row>
    <row r="29" spans="1:9" x14ac:dyDescent="0.25">
      <c r="A29" t="s">
        <v>2241</v>
      </c>
      <c r="B29" t="s">
        <v>2240</v>
      </c>
      <c r="C29" t="s">
        <v>2214</v>
      </c>
      <c r="D29" t="s">
        <v>2215</v>
      </c>
      <c r="E29" t="s">
        <v>721</v>
      </c>
      <c r="F29" t="s">
        <v>7</v>
      </c>
      <c r="G29" s="1">
        <v>43615</v>
      </c>
      <c r="H29" s="2">
        <v>380000</v>
      </c>
      <c r="I29" s="2">
        <v>380000</v>
      </c>
    </row>
    <row r="30" spans="1:9" x14ac:dyDescent="0.25">
      <c r="A30" t="s">
        <v>1703</v>
      </c>
      <c r="B30" t="s">
        <v>1702</v>
      </c>
      <c r="C30" t="s">
        <v>1704</v>
      </c>
      <c r="D30" t="s">
        <v>1705</v>
      </c>
      <c r="E30" t="s">
        <v>721</v>
      </c>
      <c r="F30" t="s">
        <v>718</v>
      </c>
      <c r="G30" s="1">
        <v>43482</v>
      </c>
      <c r="H30" s="2">
        <v>1068290</v>
      </c>
      <c r="I30" s="2">
        <v>320256</v>
      </c>
    </row>
    <row r="31" spans="1:9" x14ac:dyDescent="0.25">
      <c r="A31" t="s">
        <v>9310</v>
      </c>
      <c r="B31" t="s">
        <v>9309</v>
      </c>
      <c r="C31" t="s">
        <v>9311</v>
      </c>
      <c r="D31" t="s">
        <v>9312</v>
      </c>
      <c r="E31" t="s">
        <v>721</v>
      </c>
      <c r="F31" t="s">
        <v>718</v>
      </c>
      <c r="G31" s="1">
        <v>43475</v>
      </c>
      <c r="H31" s="2">
        <v>396792</v>
      </c>
      <c r="I31" s="2">
        <v>389085</v>
      </c>
    </row>
    <row r="32" spans="1:9" x14ac:dyDescent="0.25">
      <c r="A32" t="s">
        <v>3905</v>
      </c>
      <c r="B32" t="s">
        <v>3904</v>
      </c>
      <c r="C32" t="s">
        <v>3900</v>
      </c>
      <c r="D32" t="s">
        <v>3901</v>
      </c>
      <c r="E32" t="s">
        <v>721</v>
      </c>
      <c r="F32" t="s">
        <v>718</v>
      </c>
      <c r="G32" s="1">
        <v>43523</v>
      </c>
      <c r="H32" s="2">
        <v>500000</v>
      </c>
      <c r="I32" s="2">
        <v>387015</v>
      </c>
    </row>
    <row r="33" spans="1:9" x14ac:dyDescent="0.25">
      <c r="A33" t="s">
        <v>10521</v>
      </c>
      <c r="B33" t="s">
        <v>10520</v>
      </c>
      <c r="C33" t="s">
        <v>10435</v>
      </c>
      <c r="D33" t="s">
        <v>10436</v>
      </c>
      <c r="E33" t="s">
        <v>721</v>
      </c>
      <c r="F33" t="s">
        <v>718</v>
      </c>
      <c r="G33" s="1">
        <v>43531</v>
      </c>
      <c r="H33" s="2">
        <v>750000</v>
      </c>
      <c r="I33" s="2">
        <v>387090</v>
      </c>
    </row>
    <row r="34" spans="1:9" x14ac:dyDescent="0.25">
      <c r="A34" t="s">
        <v>3362</v>
      </c>
      <c r="B34" t="s">
        <v>3360</v>
      </c>
      <c r="C34" t="s">
        <v>3365</v>
      </c>
      <c r="D34" t="s">
        <v>3366</v>
      </c>
      <c r="E34" t="s">
        <v>721</v>
      </c>
      <c r="F34" t="s">
        <v>718</v>
      </c>
      <c r="G34" s="1">
        <v>43502</v>
      </c>
      <c r="H34" s="2">
        <v>420000</v>
      </c>
      <c r="I34" s="2">
        <v>389085</v>
      </c>
    </row>
    <row r="35" spans="1:9" x14ac:dyDescent="0.25">
      <c r="A35" t="s">
        <v>3222</v>
      </c>
      <c r="B35" t="s">
        <v>3221</v>
      </c>
      <c r="C35" t="s">
        <v>3107</v>
      </c>
      <c r="D35" t="s">
        <v>3108</v>
      </c>
      <c r="E35" t="s">
        <v>721</v>
      </c>
      <c r="F35" t="s">
        <v>718</v>
      </c>
      <c r="G35" s="1">
        <v>43543</v>
      </c>
      <c r="H35" s="2">
        <v>5000000</v>
      </c>
      <c r="I35" s="2">
        <v>387030</v>
      </c>
    </row>
    <row r="36" spans="1:9" x14ac:dyDescent="0.25">
      <c r="A36" t="s">
        <v>28359</v>
      </c>
      <c r="G36"/>
      <c r="H36" s="7">
        <f>SUBTOTAL(109,Tabulka6[Výše úvěru])</f>
        <v>49523142</v>
      </c>
      <c r="I36" s="7">
        <f>SUBTOTAL(109,Tabulka6[Výše dotace])</f>
        <v>11750674</v>
      </c>
    </row>
  </sheetData>
  <pageMargins left="0.70866141732283472" right="0.70866141732283472" top="0.78740157480314965" bottom="0.78740157480314965" header="0.31496062992125984" footer="0.31496062992125984"/>
  <pageSetup paperSize="9" scale="58" fitToHeight="0" orientation="landscape" r:id="rId1"/>
  <headerFooter>
    <oddHeader>&amp;LPGRLF, a.s.&amp;CZúčtování se SR 2019
&amp;RPůda - snížení jistiny</oddHeader>
    <oddFooter>&amp;L&amp;D&amp;R&amp;P/&amp;N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"/>
  <sheetViews>
    <sheetView zoomScaleNormal="100" workbookViewId="0">
      <selection activeCell="I10" sqref="I10"/>
    </sheetView>
  </sheetViews>
  <sheetFormatPr defaultRowHeight="15" x14ac:dyDescent="0.25"/>
  <cols>
    <col min="1" max="1" width="15.28515625" customWidth="1"/>
    <col min="2" max="2" width="25.42578125" bestFit="1" customWidth="1"/>
    <col min="3" max="3" width="73.7109375" bestFit="1" customWidth="1"/>
    <col min="4" max="4" width="12.85546875" customWidth="1"/>
    <col min="5" max="5" width="39" bestFit="1" customWidth="1"/>
    <col min="6" max="6" width="16.85546875" bestFit="1" customWidth="1"/>
    <col min="7" max="7" width="19.140625" style="1" bestFit="1" customWidth="1"/>
    <col min="8" max="8" width="20.42578125" style="2" bestFit="1" customWidth="1"/>
    <col min="9" max="9" width="18" style="2" bestFit="1" customWidth="1"/>
  </cols>
  <sheetData>
    <row r="1" spans="1:9" x14ac:dyDescent="0.25">
      <c r="A1" t="s">
        <v>28361</v>
      </c>
      <c r="B1" t="s">
        <v>28362</v>
      </c>
      <c r="C1" t="s">
        <v>4</v>
      </c>
      <c r="D1" t="s">
        <v>28363</v>
      </c>
      <c r="E1" t="s">
        <v>28364</v>
      </c>
      <c r="F1" t="s">
        <v>2</v>
      </c>
      <c r="G1" t="s">
        <v>1</v>
      </c>
      <c r="H1" t="s">
        <v>3</v>
      </c>
      <c r="I1" t="s">
        <v>28365</v>
      </c>
    </row>
    <row r="2" spans="1:9" x14ac:dyDescent="0.25">
      <c r="A2" t="s">
        <v>9224</v>
      </c>
      <c r="B2" t="s">
        <v>9223</v>
      </c>
      <c r="C2" t="s">
        <v>9205</v>
      </c>
      <c r="D2" t="s">
        <v>9206</v>
      </c>
      <c r="E2" t="s">
        <v>3527</v>
      </c>
      <c r="F2" t="s">
        <v>7</v>
      </c>
      <c r="G2" s="1">
        <v>43544</v>
      </c>
      <c r="H2" s="2">
        <v>1919000</v>
      </c>
      <c r="I2" s="2">
        <v>162745.9032</v>
      </c>
    </row>
    <row r="3" spans="1:9" x14ac:dyDescent="0.25">
      <c r="A3" t="s">
        <v>10926</v>
      </c>
      <c r="B3" t="s">
        <v>10925</v>
      </c>
      <c r="C3" t="s">
        <v>10927</v>
      </c>
      <c r="D3" t="s">
        <v>10928</v>
      </c>
      <c r="E3" t="s">
        <v>3527</v>
      </c>
      <c r="F3" t="s">
        <v>591</v>
      </c>
      <c r="G3" s="1">
        <v>43609</v>
      </c>
      <c r="H3" s="2">
        <v>6500000</v>
      </c>
    </row>
    <row r="4" spans="1:9" x14ac:dyDescent="0.25">
      <c r="A4" t="s">
        <v>8778</v>
      </c>
      <c r="B4" t="s">
        <v>8776</v>
      </c>
      <c r="C4" t="s">
        <v>8780</v>
      </c>
      <c r="D4" t="s">
        <v>8781</v>
      </c>
      <c r="E4" t="s">
        <v>3527</v>
      </c>
      <c r="F4" t="s">
        <v>7</v>
      </c>
      <c r="G4" s="1">
        <v>43539</v>
      </c>
      <c r="H4" s="2">
        <v>867000</v>
      </c>
      <c r="I4" s="2">
        <v>39591.934800000003</v>
      </c>
    </row>
    <row r="5" spans="1:9" x14ac:dyDescent="0.25">
      <c r="A5" t="s">
        <v>5673</v>
      </c>
      <c r="B5" t="s">
        <v>5672</v>
      </c>
      <c r="C5" t="s">
        <v>4102</v>
      </c>
      <c r="D5" t="s">
        <v>4103</v>
      </c>
      <c r="E5" t="s">
        <v>3527</v>
      </c>
      <c r="F5" t="s">
        <v>7</v>
      </c>
      <c r="G5" s="1">
        <v>43614</v>
      </c>
      <c r="H5" s="2">
        <v>2758352</v>
      </c>
      <c r="I5" s="2">
        <v>165549.9895</v>
      </c>
    </row>
    <row r="6" spans="1:9" x14ac:dyDescent="0.25">
      <c r="A6" t="s">
        <v>3526</v>
      </c>
      <c r="B6" t="s">
        <v>3524</v>
      </c>
      <c r="C6" t="s">
        <v>3455</v>
      </c>
      <c r="D6" t="s">
        <v>3456</v>
      </c>
      <c r="E6" t="s">
        <v>3527</v>
      </c>
      <c r="F6" t="s">
        <v>7</v>
      </c>
      <c r="G6" s="1">
        <v>43546</v>
      </c>
      <c r="H6" s="2">
        <v>5985530</v>
      </c>
      <c r="I6" s="2">
        <v>630045.24509999994</v>
      </c>
    </row>
    <row r="7" spans="1:9" x14ac:dyDescent="0.25">
      <c r="A7" t="s">
        <v>7155</v>
      </c>
      <c r="B7" t="s">
        <v>7154</v>
      </c>
      <c r="C7" t="s">
        <v>7156</v>
      </c>
      <c r="D7" t="s">
        <v>7157</v>
      </c>
      <c r="E7" t="s">
        <v>3527</v>
      </c>
      <c r="F7" t="s">
        <v>7</v>
      </c>
      <c r="G7" s="1">
        <v>43804</v>
      </c>
      <c r="H7" s="2">
        <v>4099999</v>
      </c>
      <c r="I7" s="2">
        <v>202605.67730000001</v>
      </c>
    </row>
    <row r="8" spans="1:9" x14ac:dyDescent="0.25">
      <c r="A8" t="s">
        <v>8893</v>
      </c>
      <c r="B8" t="s">
        <v>8890</v>
      </c>
      <c r="C8" t="s">
        <v>8896</v>
      </c>
      <c r="D8" t="s">
        <v>8897</v>
      </c>
      <c r="E8" t="s">
        <v>3527</v>
      </c>
      <c r="F8" t="s">
        <v>7</v>
      </c>
      <c r="G8" s="1">
        <v>43684</v>
      </c>
      <c r="H8" s="2">
        <v>900000</v>
      </c>
      <c r="I8" s="2">
        <v>29051.242900000001</v>
      </c>
    </row>
    <row r="9" spans="1:9" x14ac:dyDescent="0.25">
      <c r="A9" t="s">
        <v>6851</v>
      </c>
      <c r="B9" t="s">
        <v>6850</v>
      </c>
      <c r="C9" t="s">
        <v>6852</v>
      </c>
      <c r="D9" t="s">
        <v>6853</v>
      </c>
      <c r="E9" t="s">
        <v>3527</v>
      </c>
      <c r="F9" t="s">
        <v>7</v>
      </c>
      <c r="G9" s="1">
        <v>43782</v>
      </c>
      <c r="H9" s="2">
        <v>278738</v>
      </c>
      <c r="I9" s="2">
        <v>18502.885399999999</v>
      </c>
    </row>
    <row r="10" spans="1:9" x14ac:dyDescent="0.25">
      <c r="A10" t="s">
        <v>28359</v>
      </c>
      <c r="G10"/>
      <c r="H10" s="7">
        <f>SUBTOTAL(109,Tabulka7[Výše úvěru])</f>
        <v>23308619</v>
      </c>
      <c r="I10" s="7">
        <f>SUBTOTAL(109,Tabulka7[Výše dotace])</f>
        <v>1248092.8781999999</v>
      </c>
    </row>
  </sheetData>
  <pageMargins left="0.70866141732283472" right="0.70866141732283472" top="0.78740157480314965" bottom="0.78740157480314965" header="0.31496062992125984" footer="0.31496062992125984"/>
  <pageSetup paperSize="9" scale="54" fitToHeight="0" orientation="landscape" r:id="rId1"/>
  <headerFooter>
    <oddHeader>&amp;LPGRLF, a.s.&amp;CZúčtování se SR 2019
&amp;RZpracovatel</oddHeader>
    <oddFooter>&amp;L&amp;D&amp;R&amp;P/&amp;N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339"/>
  <sheetViews>
    <sheetView topLeftCell="A4320" zoomScaleNormal="100" workbookViewId="0">
      <selection activeCell="J4328" sqref="J4328"/>
    </sheetView>
  </sheetViews>
  <sheetFormatPr defaultRowHeight="15" x14ac:dyDescent="0.25"/>
  <cols>
    <col min="1" max="1" width="15.28515625" customWidth="1"/>
    <col min="2" max="2" width="25.42578125" bestFit="1" customWidth="1"/>
    <col min="3" max="3" width="73.7109375" bestFit="1" customWidth="1"/>
    <col min="4" max="4" width="12.85546875" customWidth="1"/>
    <col min="5" max="5" width="24.42578125" bestFit="1" customWidth="1"/>
    <col min="6" max="6" width="16.85546875" bestFit="1" customWidth="1"/>
    <col min="7" max="7" width="19.140625" style="1" bestFit="1" customWidth="1"/>
    <col min="8" max="8" width="26.140625" hidden="1" customWidth="1"/>
    <col min="9" max="9" width="23.7109375" hidden="1" customWidth="1"/>
    <col min="10" max="10" width="23.7109375" style="2" customWidth="1"/>
    <col min="11" max="11" width="19.140625" style="2" bestFit="1" customWidth="1"/>
  </cols>
  <sheetData>
    <row r="1" spans="1:11" x14ac:dyDescent="0.25">
      <c r="A1" t="s">
        <v>28361</v>
      </c>
      <c r="B1" t="s">
        <v>28362</v>
      </c>
      <c r="C1" t="s">
        <v>4</v>
      </c>
      <c r="D1" t="s">
        <v>28363</v>
      </c>
      <c r="E1" t="s">
        <v>28364</v>
      </c>
      <c r="F1" t="s">
        <v>2</v>
      </c>
      <c r="G1" t="s">
        <v>1</v>
      </c>
      <c r="H1" t="s">
        <v>13667</v>
      </c>
      <c r="I1" t="s">
        <v>13668</v>
      </c>
      <c r="J1" s="2" t="s">
        <v>28360</v>
      </c>
      <c r="K1" s="2" t="s">
        <v>13669</v>
      </c>
    </row>
    <row r="2" spans="1:11" x14ac:dyDescent="0.25">
      <c r="A2" t="s">
        <v>25558</v>
      </c>
      <c r="B2" t="s">
        <v>25557</v>
      </c>
      <c r="C2" t="s">
        <v>732</v>
      </c>
      <c r="D2" t="s">
        <v>733</v>
      </c>
      <c r="E2" t="s">
        <v>13694</v>
      </c>
      <c r="F2" t="s">
        <v>718</v>
      </c>
      <c r="G2" s="1">
        <v>43767</v>
      </c>
      <c r="I2">
        <v>138347</v>
      </c>
      <c r="J2" s="2">
        <v>138347</v>
      </c>
      <c r="K2" s="2">
        <v>24902.46</v>
      </c>
    </row>
    <row r="3" spans="1:11" x14ac:dyDescent="0.25">
      <c r="A3" t="s">
        <v>23911</v>
      </c>
      <c r="B3" t="s">
        <v>23910</v>
      </c>
      <c r="C3" t="s">
        <v>23912</v>
      </c>
      <c r="D3" t="s">
        <v>23913</v>
      </c>
      <c r="E3" t="s">
        <v>13694</v>
      </c>
      <c r="F3" t="s">
        <v>718</v>
      </c>
      <c r="G3" s="1">
        <v>43763</v>
      </c>
      <c r="H3">
        <v>14556</v>
      </c>
      <c r="I3">
        <v>14555</v>
      </c>
      <c r="J3" s="2">
        <v>14555</v>
      </c>
      <c r="K3" s="2">
        <v>5822</v>
      </c>
    </row>
    <row r="4" spans="1:11" x14ac:dyDescent="0.25">
      <c r="A4" t="s">
        <v>27730</v>
      </c>
      <c r="B4" t="s">
        <v>27728</v>
      </c>
      <c r="C4" t="s">
        <v>27367</v>
      </c>
      <c r="D4" t="s">
        <v>27368</v>
      </c>
      <c r="E4" t="s">
        <v>13694</v>
      </c>
      <c r="F4" t="s">
        <v>718</v>
      </c>
      <c r="G4" s="1">
        <v>43542</v>
      </c>
      <c r="H4">
        <v>3362</v>
      </c>
      <c r="I4">
        <v>3246</v>
      </c>
      <c r="J4" s="2">
        <v>3246</v>
      </c>
      <c r="K4" s="2">
        <v>1623</v>
      </c>
    </row>
    <row r="5" spans="1:11" x14ac:dyDescent="0.25">
      <c r="A5" t="s">
        <v>13984</v>
      </c>
      <c r="B5" t="s">
        <v>13983</v>
      </c>
      <c r="C5" t="s">
        <v>13985</v>
      </c>
      <c r="D5" t="s">
        <v>13986</v>
      </c>
      <c r="E5" t="s">
        <v>13694</v>
      </c>
      <c r="F5" t="s">
        <v>718</v>
      </c>
      <c r="G5" s="1">
        <v>43523</v>
      </c>
      <c r="H5">
        <v>623423</v>
      </c>
      <c r="I5">
        <v>491459</v>
      </c>
      <c r="J5" s="2">
        <v>491459</v>
      </c>
      <c r="K5" s="2">
        <v>219554.5</v>
      </c>
    </row>
    <row r="6" spans="1:11" x14ac:dyDescent="0.25">
      <c r="A6" t="s">
        <v>14120</v>
      </c>
      <c r="B6" t="s">
        <v>14119</v>
      </c>
      <c r="C6" t="s">
        <v>14121</v>
      </c>
      <c r="D6" t="s">
        <v>14122</v>
      </c>
      <c r="E6" t="s">
        <v>13694</v>
      </c>
      <c r="F6" t="s">
        <v>718</v>
      </c>
      <c r="G6" s="1">
        <v>43481</v>
      </c>
      <c r="H6">
        <v>80205</v>
      </c>
      <c r="I6">
        <v>79623</v>
      </c>
      <c r="J6" s="2">
        <v>79623</v>
      </c>
      <c r="K6" s="2">
        <v>33901.53</v>
      </c>
    </row>
    <row r="7" spans="1:11" x14ac:dyDescent="0.25">
      <c r="A7" t="s">
        <v>14290</v>
      </c>
      <c r="B7" t="s">
        <v>14289</v>
      </c>
      <c r="C7" t="s">
        <v>14291</v>
      </c>
      <c r="D7" t="s">
        <v>14292</v>
      </c>
      <c r="E7" t="s">
        <v>13694</v>
      </c>
      <c r="F7" t="s">
        <v>718</v>
      </c>
      <c r="G7" s="1">
        <v>43573</v>
      </c>
      <c r="I7">
        <v>1386369</v>
      </c>
      <c r="J7" s="2">
        <v>1386369</v>
      </c>
      <c r="K7" s="2">
        <v>610074.66</v>
      </c>
    </row>
    <row r="8" spans="1:11" x14ac:dyDescent="0.25">
      <c r="A8" t="s">
        <v>14296</v>
      </c>
      <c r="B8" t="s">
        <v>14295</v>
      </c>
      <c r="C8" t="s">
        <v>14297</v>
      </c>
      <c r="D8" t="s">
        <v>14298</v>
      </c>
      <c r="E8" t="s">
        <v>13694</v>
      </c>
      <c r="F8" t="s">
        <v>718</v>
      </c>
      <c r="G8" s="1">
        <v>43542</v>
      </c>
      <c r="I8">
        <v>341480</v>
      </c>
      <c r="J8" s="2">
        <v>341480</v>
      </c>
      <c r="K8" s="2">
        <v>151543.04000000001</v>
      </c>
    </row>
    <row r="9" spans="1:11" x14ac:dyDescent="0.25">
      <c r="A9" t="s">
        <v>14398</v>
      </c>
      <c r="B9" t="s">
        <v>14397</v>
      </c>
      <c r="C9" t="s">
        <v>14399</v>
      </c>
      <c r="D9" t="s">
        <v>14400</v>
      </c>
      <c r="E9" t="s">
        <v>13694</v>
      </c>
      <c r="F9" t="s">
        <v>718</v>
      </c>
      <c r="G9" s="1">
        <v>43573</v>
      </c>
      <c r="H9">
        <v>148590</v>
      </c>
      <c r="I9">
        <v>146765</v>
      </c>
      <c r="J9" s="2">
        <v>146765</v>
      </c>
      <c r="K9" s="2">
        <v>65759.94</v>
      </c>
    </row>
    <row r="10" spans="1:11" x14ac:dyDescent="0.25">
      <c r="A10" t="s">
        <v>14460</v>
      </c>
      <c r="B10" t="s">
        <v>14459</v>
      </c>
      <c r="C10" t="s">
        <v>14361</v>
      </c>
      <c r="D10" t="s">
        <v>14362</v>
      </c>
      <c r="E10" t="s">
        <v>13694</v>
      </c>
      <c r="F10" t="s">
        <v>718</v>
      </c>
      <c r="G10" s="1">
        <v>43615</v>
      </c>
      <c r="I10">
        <v>427261</v>
      </c>
      <c r="J10" s="2">
        <v>427261</v>
      </c>
      <c r="K10" s="2">
        <v>234993.55</v>
      </c>
    </row>
    <row r="11" spans="1:11" x14ac:dyDescent="0.25">
      <c r="A11" t="s">
        <v>14719</v>
      </c>
      <c r="B11" t="s">
        <v>14718</v>
      </c>
      <c r="C11" t="s">
        <v>14720</v>
      </c>
      <c r="D11" t="s">
        <v>14721</v>
      </c>
      <c r="E11" t="s">
        <v>13694</v>
      </c>
      <c r="F11" t="s">
        <v>718</v>
      </c>
      <c r="G11" s="1">
        <v>43591</v>
      </c>
      <c r="H11">
        <v>718669</v>
      </c>
      <c r="I11">
        <v>717873</v>
      </c>
      <c r="J11" s="2">
        <v>717873</v>
      </c>
      <c r="K11" s="2">
        <v>308274.07</v>
      </c>
    </row>
    <row r="12" spans="1:11" x14ac:dyDescent="0.25">
      <c r="A12" t="s">
        <v>14761</v>
      </c>
      <c r="B12" t="s">
        <v>14760</v>
      </c>
      <c r="C12" t="s">
        <v>3107</v>
      </c>
      <c r="D12" t="s">
        <v>3108</v>
      </c>
      <c r="E12" t="s">
        <v>13694</v>
      </c>
      <c r="F12" t="s">
        <v>718</v>
      </c>
      <c r="G12" s="1">
        <v>43480</v>
      </c>
      <c r="H12">
        <v>67672</v>
      </c>
      <c r="I12">
        <v>66285</v>
      </c>
      <c r="J12" s="2">
        <v>66285</v>
      </c>
      <c r="K12" s="2">
        <v>33142.5</v>
      </c>
    </row>
    <row r="13" spans="1:11" x14ac:dyDescent="0.25">
      <c r="A13" t="s">
        <v>14783</v>
      </c>
      <c r="B13" t="s">
        <v>14782</v>
      </c>
      <c r="C13" t="s">
        <v>14784</v>
      </c>
      <c r="D13" t="s">
        <v>14785</v>
      </c>
      <c r="E13" t="s">
        <v>13694</v>
      </c>
      <c r="F13" t="s">
        <v>718</v>
      </c>
      <c r="G13" s="1">
        <v>43706</v>
      </c>
      <c r="H13">
        <v>288328</v>
      </c>
      <c r="I13">
        <v>185160</v>
      </c>
      <c r="J13" s="2">
        <v>185160</v>
      </c>
      <c r="K13" s="2">
        <v>92580</v>
      </c>
    </row>
    <row r="14" spans="1:11" x14ac:dyDescent="0.25">
      <c r="A14" t="s">
        <v>14794</v>
      </c>
      <c r="B14" t="s">
        <v>14793</v>
      </c>
      <c r="C14" t="s">
        <v>14795</v>
      </c>
      <c r="D14" t="s">
        <v>14796</v>
      </c>
      <c r="E14" t="s">
        <v>13694</v>
      </c>
      <c r="F14" t="s">
        <v>718</v>
      </c>
      <c r="G14" s="1">
        <v>43591</v>
      </c>
      <c r="H14">
        <v>1887335</v>
      </c>
      <c r="I14">
        <v>1882787</v>
      </c>
      <c r="J14" s="2">
        <v>1882787</v>
      </c>
      <c r="K14" s="2">
        <v>886207.01</v>
      </c>
    </row>
    <row r="15" spans="1:11" x14ac:dyDescent="0.25">
      <c r="A15" t="s">
        <v>14802</v>
      </c>
      <c r="B15" t="s">
        <v>14801</v>
      </c>
      <c r="C15" t="s">
        <v>14803</v>
      </c>
      <c r="D15" t="s">
        <v>14804</v>
      </c>
      <c r="E15" t="s">
        <v>13694</v>
      </c>
      <c r="F15" t="s">
        <v>718</v>
      </c>
      <c r="G15" s="1">
        <v>43531</v>
      </c>
      <c r="H15">
        <v>103628</v>
      </c>
      <c r="I15">
        <v>103628</v>
      </c>
      <c r="J15" s="2">
        <v>103628</v>
      </c>
      <c r="K15" s="2">
        <v>43523.76</v>
      </c>
    </row>
    <row r="16" spans="1:11" x14ac:dyDescent="0.25">
      <c r="A16" t="s">
        <v>14848</v>
      </c>
      <c r="B16" t="s">
        <v>14847</v>
      </c>
      <c r="C16" t="s">
        <v>9418</v>
      </c>
      <c r="D16" t="s">
        <v>9419</v>
      </c>
      <c r="E16" t="s">
        <v>13694</v>
      </c>
      <c r="F16" t="s">
        <v>718</v>
      </c>
      <c r="G16" s="1">
        <v>43685</v>
      </c>
      <c r="H16">
        <v>277954</v>
      </c>
      <c r="I16">
        <v>277951</v>
      </c>
      <c r="J16" s="2">
        <v>277951</v>
      </c>
      <c r="K16" s="2">
        <v>116739.42</v>
      </c>
    </row>
    <row r="17" spans="1:11" x14ac:dyDescent="0.25">
      <c r="A17" t="s">
        <v>14852</v>
      </c>
      <c r="B17" t="s">
        <v>14851</v>
      </c>
      <c r="C17" t="s">
        <v>14853</v>
      </c>
      <c r="D17" t="s">
        <v>14854</v>
      </c>
      <c r="E17" t="s">
        <v>13694</v>
      </c>
      <c r="F17" t="s">
        <v>718</v>
      </c>
      <c r="G17" s="1">
        <v>43671</v>
      </c>
      <c r="H17">
        <v>10807</v>
      </c>
      <c r="I17">
        <v>10807</v>
      </c>
      <c r="J17" s="2">
        <v>10807</v>
      </c>
      <c r="K17" s="2">
        <v>5403.5</v>
      </c>
    </row>
    <row r="18" spans="1:11" x14ac:dyDescent="0.25">
      <c r="A18" t="s">
        <v>14856</v>
      </c>
      <c r="B18" t="s">
        <v>14855</v>
      </c>
      <c r="C18" t="s">
        <v>14857</v>
      </c>
      <c r="D18" t="s">
        <v>14858</v>
      </c>
      <c r="E18" t="s">
        <v>13694</v>
      </c>
      <c r="F18" t="s">
        <v>718</v>
      </c>
      <c r="G18" s="1">
        <v>43671</v>
      </c>
      <c r="H18">
        <v>8560</v>
      </c>
      <c r="I18">
        <v>8560</v>
      </c>
      <c r="J18" s="2">
        <v>8560</v>
      </c>
      <c r="K18" s="2">
        <v>4280</v>
      </c>
    </row>
    <row r="19" spans="1:11" x14ac:dyDescent="0.25">
      <c r="A19" t="s">
        <v>14860</v>
      </c>
      <c r="B19" t="s">
        <v>14859</v>
      </c>
      <c r="C19" t="s">
        <v>11031</v>
      </c>
      <c r="D19" t="s">
        <v>11032</v>
      </c>
      <c r="E19" t="s">
        <v>13694</v>
      </c>
      <c r="F19" t="s">
        <v>718</v>
      </c>
      <c r="G19" s="1">
        <v>43671</v>
      </c>
      <c r="H19">
        <v>11789</v>
      </c>
      <c r="I19">
        <v>11789</v>
      </c>
      <c r="J19" s="2">
        <v>11789</v>
      </c>
      <c r="K19" s="2">
        <v>5894.5</v>
      </c>
    </row>
    <row r="20" spans="1:11" x14ac:dyDescent="0.25">
      <c r="A20" t="s">
        <v>14864</v>
      </c>
      <c r="B20" t="s">
        <v>14863</v>
      </c>
      <c r="C20" t="s">
        <v>5196</v>
      </c>
      <c r="D20" t="s">
        <v>5197</v>
      </c>
      <c r="E20" t="s">
        <v>13694</v>
      </c>
      <c r="F20" t="s">
        <v>718</v>
      </c>
      <c r="G20" s="1">
        <v>43592</v>
      </c>
      <c r="H20">
        <v>101892</v>
      </c>
      <c r="I20">
        <v>101891</v>
      </c>
      <c r="J20" s="2">
        <v>101891</v>
      </c>
      <c r="K20" s="2">
        <v>42794.22</v>
      </c>
    </row>
    <row r="21" spans="1:11" x14ac:dyDescent="0.25">
      <c r="A21" t="s">
        <v>14902</v>
      </c>
      <c r="B21" t="s">
        <v>14901</v>
      </c>
      <c r="C21" t="s">
        <v>3574</v>
      </c>
      <c r="D21" t="s">
        <v>3575</v>
      </c>
      <c r="E21" t="s">
        <v>13694</v>
      </c>
      <c r="F21" t="s">
        <v>718</v>
      </c>
      <c r="G21" s="1">
        <v>43615</v>
      </c>
      <c r="H21">
        <v>174240</v>
      </c>
      <c r="I21">
        <v>135462</v>
      </c>
      <c r="J21" s="2">
        <v>135462</v>
      </c>
      <c r="K21" s="2">
        <v>67731</v>
      </c>
    </row>
    <row r="22" spans="1:11" x14ac:dyDescent="0.25">
      <c r="A22" t="s">
        <v>14952</v>
      </c>
      <c r="B22" t="s">
        <v>14951</v>
      </c>
      <c r="C22" t="s">
        <v>14953</v>
      </c>
      <c r="D22" t="s">
        <v>14954</v>
      </c>
      <c r="E22" t="s">
        <v>13694</v>
      </c>
      <c r="F22" t="s">
        <v>718</v>
      </c>
      <c r="G22" s="1">
        <v>43585</v>
      </c>
      <c r="H22">
        <v>14974</v>
      </c>
      <c r="I22">
        <v>14974</v>
      </c>
      <c r="J22" s="2">
        <v>14974</v>
      </c>
      <c r="K22" s="2">
        <v>7487</v>
      </c>
    </row>
    <row r="23" spans="1:11" x14ac:dyDescent="0.25">
      <c r="A23" t="s">
        <v>15145</v>
      </c>
      <c r="B23" t="s">
        <v>15144</v>
      </c>
      <c r="C23" t="s">
        <v>5840</v>
      </c>
      <c r="D23" t="s">
        <v>5841</v>
      </c>
      <c r="E23" t="s">
        <v>13694</v>
      </c>
      <c r="F23" t="s">
        <v>718</v>
      </c>
      <c r="G23" s="1">
        <v>43587</v>
      </c>
      <c r="H23">
        <v>274540</v>
      </c>
      <c r="I23">
        <v>352202</v>
      </c>
      <c r="J23" s="2">
        <v>352202</v>
      </c>
      <c r="K23" s="2">
        <v>150742.59</v>
      </c>
    </row>
    <row r="24" spans="1:11" x14ac:dyDescent="0.25">
      <c r="A24" t="s">
        <v>15399</v>
      </c>
      <c r="B24" t="s">
        <v>15398</v>
      </c>
      <c r="C24" t="s">
        <v>15400</v>
      </c>
      <c r="D24" t="s">
        <v>15401</v>
      </c>
      <c r="E24" t="s">
        <v>13694</v>
      </c>
      <c r="F24" t="s">
        <v>718</v>
      </c>
      <c r="G24" s="1">
        <v>43475</v>
      </c>
      <c r="I24">
        <v>44245</v>
      </c>
      <c r="J24" s="2">
        <v>44245</v>
      </c>
      <c r="K24" s="2">
        <v>21527.38</v>
      </c>
    </row>
    <row r="25" spans="1:11" x14ac:dyDescent="0.25">
      <c r="A25" t="s">
        <v>15571</v>
      </c>
      <c r="B25" t="s">
        <v>15570</v>
      </c>
      <c r="C25" t="s">
        <v>15572</v>
      </c>
      <c r="D25" t="s">
        <v>15573</v>
      </c>
      <c r="E25" t="s">
        <v>13694</v>
      </c>
      <c r="F25" t="s">
        <v>718</v>
      </c>
      <c r="G25" s="1">
        <v>43481</v>
      </c>
      <c r="H25">
        <v>95890</v>
      </c>
      <c r="I25">
        <v>95890</v>
      </c>
      <c r="J25" s="2">
        <v>95890</v>
      </c>
      <c r="K25" s="2">
        <v>40273.800000000003</v>
      </c>
    </row>
    <row r="26" spans="1:11" x14ac:dyDescent="0.25">
      <c r="A26" t="s">
        <v>15724</v>
      </c>
      <c r="B26" t="s">
        <v>15723</v>
      </c>
      <c r="C26" t="s">
        <v>15725</v>
      </c>
      <c r="D26" t="s">
        <v>15726</v>
      </c>
      <c r="E26" t="s">
        <v>13694</v>
      </c>
      <c r="F26" t="s">
        <v>718</v>
      </c>
      <c r="G26" s="1">
        <v>43479</v>
      </c>
      <c r="H26">
        <v>1056369</v>
      </c>
      <c r="I26">
        <v>709207</v>
      </c>
      <c r="J26" s="2">
        <v>709207</v>
      </c>
      <c r="K26" s="2">
        <v>329297.45</v>
      </c>
    </row>
    <row r="27" spans="1:11" x14ac:dyDescent="0.25">
      <c r="A27" t="s">
        <v>15833</v>
      </c>
      <c r="B27" t="s">
        <v>15832</v>
      </c>
      <c r="C27" t="s">
        <v>15834</v>
      </c>
      <c r="D27" t="s">
        <v>15835</v>
      </c>
      <c r="E27" t="s">
        <v>13694</v>
      </c>
      <c r="F27" t="s">
        <v>718</v>
      </c>
      <c r="G27" s="1">
        <v>43542</v>
      </c>
      <c r="I27">
        <v>33877</v>
      </c>
      <c r="J27" s="2">
        <v>33877</v>
      </c>
      <c r="K27" s="2">
        <v>16385.3</v>
      </c>
    </row>
    <row r="28" spans="1:11" x14ac:dyDescent="0.25">
      <c r="A28" t="s">
        <v>15926</v>
      </c>
      <c r="B28" t="s">
        <v>15925</v>
      </c>
      <c r="C28" t="s">
        <v>13059</v>
      </c>
      <c r="D28" t="s">
        <v>13060</v>
      </c>
      <c r="E28" t="s">
        <v>13694</v>
      </c>
      <c r="F28" t="s">
        <v>718</v>
      </c>
      <c r="G28" s="1">
        <v>43476</v>
      </c>
      <c r="H28">
        <v>5932</v>
      </c>
      <c r="I28">
        <v>5929</v>
      </c>
      <c r="J28" s="2">
        <v>5929</v>
      </c>
      <c r="K28" s="2">
        <v>2716.51</v>
      </c>
    </row>
    <row r="29" spans="1:11" x14ac:dyDescent="0.25">
      <c r="A29" t="s">
        <v>16240</v>
      </c>
      <c r="B29" t="s">
        <v>16238</v>
      </c>
      <c r="C29" t="s">
        <v>371</v>
      </c>
      <c r="D29" t="s">
        <v>372</v>
      </c>
      <c r="E29" t="s">
        <v>13694</v>
      </c>
      <c r="F29" t="s">
        <v>718</v>
      </c>
      <c r="G29" s="1">
        <v>43475</v>
      </c>
      <c r="H29">
        <v>682288</v>
      </c>
      <c r="I29">
        <v>679742</v>
      </c>
      <c r="J29" s="2">
        <v>679742</v>
      </c>
      <c r="K29" s="2">
        <v>296497.56</v>
      </c>
    </row>
    <row r="30" spans="1:11" x14ac:dyDescent="0.25">
      <c r="A30" t="s">
        <v>16270</v>
      </c>
      <c r="B30" t="s">
        <v>16268</v>
      </c>
      <c r="C30" t="s">
        <v>15697</v>
      </c>
      <c r="D30" t="s">
        <v>15698</v>
      </c>
      <c r="E30" t="s">
        <v>13694</v>
      </c>
      <c r="F30" t="s">
        <v>718</v>
      </c>
      <c r="G30" s="1">
        <v>43741</v>
      </c>
      <c r="I30">
        <v>17284</v>
      </c>
      <c r="J30" s="2">
        <v>17284</v>
      </c>
      <c r="K30" s="2">
        <v>8642</v>
      </c>
    </row>
    <row r="31" spans="1:11" x14ac:dyDescent="0.25">
      <c r="A31" t="s">
        <v>16355</v>
      </c>
      <c r="B31" t="s">
        <v>16354</v>
      </c>
      <c r="C31" t="s">
        <v>16017</v>
      </c>
      <c r="D31" t="s">
        <v>16018</v>
      </c>
      <c r="E31" t="s">
        <v>13694</v>
      </c>
      <c r="F31" t="s">
        <v>718</v>
      </c>
      <c r="G31" s="1">
        <v>43481</v>
      </c>
      <c r="H31">
        <v>28773</v>
      </c>
      <c r="I31">
        <v>53116</v>
      </c>
      <c r="J31" s="2">
        <v>53116</v>
      </c>
      <c r="K31" s="2">
        <v>26558</v>
      </c>
    </row>
    <row r="32" spans="1:11" x14ac:dyDescent="0.25">
      <c r="A32" t="s">
        <v>16425</v>
      </c>
      <c r="B32" t="s">
        <v>16423</v>
      </c>
      <c r="C32" t="s">
        <v>11117</v>
      </c>
      <c r="D32" t="s">
        <v>11118</v>
      </c>
      <c r="E32" t="s">
        <v>13694</v>
      </c>
      <c r="F32" t="s">
        <v>718</v>
      </c>
      <c r="G32" s="1">
        <v>43473</v>
      </c>
      <c r="H32">
        <v>212848</v>
      </c>
      <c r="I32">
        <v>210940</v>
      </c>
      <c r="J32" s="2">
        <v>210940</v>
      </c>
      <c r="K32" s="2">
        <v>92899.68</v>
      </c>
    </row>
    <row r="33" spans="1:11" x14ac:dyDescent="0.25">
      <c r="A33" t="s">
        <v>16491</v>
      </c>
      <c r="B33" t="s">
        <v>16489</v>
      </c>
      <c r="C33" t="s">
        <v>16494</v>
      </c>
      <c r="D33" t="s">
        <v>16495</v>
      </c>
      <c r="E33" t="s">
        <v>13694</v>
      </c>
      <c r="F33" t="s">
        <v>718</v>
      </c>
      <c r="G33" s="1">
        <v>43543</v>
      </c>
      <c r="H33">
        <v>156960</v>
      </c>
      <c r="I33">
        <v>151723</v>
      </c>
      <c r="J33" s="2">
        <v>151723</v>
      </c>
      <c r="K33" s="2">
        <v>75861.5</v>
      </c>
    </row>
    <row r="34" spans="1:11" x14ac:dyDescent="0.25">
      <c r="A34" t="s">
        <v>16721</v>
      </c>
      <c r="B34" t="s">
        <v>16719</v>
      </c>
      <c r="C34" t="s">
        <v>16722</v>
      </c>
      <c r="D34" t="s">
        <v>16723</v>
      </c>
      <c r="E34" t="s">
        <v>13694</v>
      </c>
      <c r="F34" t="s">
        <v>591</v>
      </c>
      <c r="G34" s="1">
        <v>43483</v>
      </c>
      <c r="H34">
        <v>447988</v>
      </c>
      <c r="I34">
        <v>447590</v>
      </c>
      <c r="J34" s="2">
        <v>447590</v>
      </c>
      <c r="K34" s="2">
        <v>194838.84</v>
      </c>
    </row>
    <row r="35" spans="1:11" x14ac:dyDescent="0.25">
      <c r="A35" t="s">
        <v>16791</v>
      </c>
      <c r="B35" t="s">
        <v>16789</v>
      </c>
      <c r="C35" t="s">
        <v>16794</v>
      </c>
      <c r="D35" t="s">
        <v>16795</v>
      </c>
      <c r="E35" t="s">
        <v>13694</v>
      </c>
      <c r="F35" t="s">
        <v>718</v>
      </c>
      <c r="G35" s="1">
        <v>43473</v>
      </c>
      <c r="H35">
        <v>86178</v>
      </c>
      <c r="I35">
        <v>85620</v>
      </c>
      <c r="J35" s="2">
        <v>85620</v>
      </c>
      <c r="K35" s="2">
        <v>37173.919999999998</v>
      </c>
    </row>
    <row r="36" spans="1:11" x14ac:dyDescent="0.25">
      <c r="A36" t="s">
        <v>16918</v>
      </c>
      <c r="B36" t="s">
        <v>16916</v>
      </c>
      <c r="C36" t="s">
        <v>2850</v>
      </c>
      <c r="D36" t="s">
        <v>16921</v>
      </c>
      <c r="E36" t="s">
        <v>13694</v>
      </c>
      <c r="F36" t="s">
        <v>718</v>
      </c>
      <c r="G36" s="1">
        <v>43480</v>
      </c>
      <c r="H36">
        <v>17674</v>
      </c>
      <c r="I36">
        <v>14644</v>
      </c>
      <c r="J36" s="2">
        <v>14644</v>
      </c>
      <c r="K36" s="2">
        <v>7322</v>
      </c>
    </row>
    <row r="37" spans="1:11" x14ac:dyDescent="0.25">
      <c r="A37" t="s">
        <v>16963</v>
      </c>
      <c r="B37" t="s">
        <v>16962</v>
      </c>
      <c r="C37" t="s">
        <v>8780</v>
      </c>
      <c r="D37" t="s">
        <v>8781</v>
      </c>
      <c r="E37" t="s">
        <v>13694</v>
      </c>
      <c r="F37" t="s">
        <v>718</v>
      </c>
      <c r="G37" s="1">
        <v>43475</v>
      </c>
      <c r="H37">
        <v>154960</v>
      </c>
      <c r="I37">
        <v>151380</v>
      </c>
      <c r="J37" s="2">
        <v>151380</v>
      </c>
      <c r="K37" s="2">
        <v>75690</v>
      </c>
    </row>
    <row r="38" spans="1:11" x14ac:dyDescent="0.25">
      <c r="A38" t="s">
        <v>16967</v>
      </c>
      <c r="B38" t="s">
        <v>16965</v>
      </c>
      <c r="C38" t="s">
        <v>3680</v>
      </c>
      <c r="D38" t="s">
        <v>3681</v>
      </c>
      <c r="E38" t="s">
        <v>13694</v>
      </c>
      <c r="F38" t="s">
        <v>718</v>
      </c>
      <c r="G38" s="1">
        <v>43573</v>
      </c>
      <c r="H38">
        <v>512310</v>
      </c>
      <c r="I38">
        <v>499231</v>
      </c>
      <c r="J38" s="2">
        <v>499231</v>
      </c>
      <c r="K38" s="2">
        <v>231956.94</v>
      </c>
    </row>
    <row r="39" spans="1:11" x14ac:dyDescent="0.25">
      <c r="A39" t="s">
        <v>17108</v>
      </c>
      <c r="B39" t="s">
        <v>17106</v>
      </c>
      <c r="C39" t="s">
        <v>17111</v>
      </c>
      <c r="D39" t="s">
        <v>17112</v>
      </c>
      <c r="E39" t="s">
        <v>13694</v>
      </c>
      <c r="F39" t="s">
        <v>718</v>
      </c>
      <c r="G39" s="1">
        <v>43479</v>
      </c>
      <c r="I39">
        <v>276985</v>
      </c>
      <c r="J39" s="2">
        <v>276985</v>
      </c>
      <c r="K39" s="2">
        <v>152341.75</v>
      </c>
    </row>
    <row r="40" spans="1:11" x14ac:dyDescent="0.25">
      <c r="A40" t="s">
        <v>17258</v>
      </c>
      <c r="B40" t="s">
        <v>17257</v>
      </c>
      <c r="C40" t="s">
        <v>16635</v>
      </c>
      <c r="D40" t="s">
        <v>16636</v>
      </c>
      <c r="E40" t="s">
        <v>13694</v>
      </c>
      <c r="F40" t="s">
        <v>718</v>
      </c>
      <c r="G40" s="1">
        <v>43503</v>
      </c>
      <c r="H40">
        <v>60021</v>
      </c>
      <c r="I40">
        <v>57591</v>
      </c>
      <c r="J40" s="2">
        <v>57591</v>
      </c>
      <c r="K40" s="2">
        <v>24193.42</v>
      </c>
    </row>
    <row r="41" spans="1:11" x14ac:dyDescent="0.25">
      <c r="A41" t="s">
        <v>17276</v>
      </c>
      <c r="B41" t="s">
        <v>17275</v>
      </c>
      <c r="C41" t="s">
        <v>15558</v>
      </c>
      <c r="D41" t="s">
        <v>15559</v>
      </c>
      <c r="E41" t="s">
        <v>13694</v>
      </c>
      <c r="F41" t="s">
        <v>718</v>
      </c>
      <c r="G41" s="1">
        <v>43479</v>
      </c>
      <c r="H41">
        <v>30896</v>
      </c>
      <c r="I41">
        <v>30879</v>
      </c>
      <c r="J41" s="2">
        <v>30879</v>
      </c>
      <c r="K41" s="2">
        <v>13244.14</v>
      </c>
    </row>
    <row r="42" spans="1:11" x14ac:dyDescent="0.25">
      <c r="A42" t="s">
        <v>17278</v>
      </c>
      <c r="B42" t="s">
        <v>17277</v>
      </c>
      <c r="C42" t="s">
        <v>15566</v>
      </c>
      <c r="D42" t="s">
        <v>15567</v>
      </c>
      <c r="E42" t="s">
        <v>13694</v>
      </c>
      <c r="F42" t="s">
        <v>718</v>
      </c>
      <c r="G42" s="1">
        <v>43479</v>
      </c>
      <c r="H42">
        <v>17414</v>
      </c>
      <c r="I42">
        <v>17414</v>
      </c>
      <c r="J42" s="2">
        <v>17414</v>
      </c>
      <c r="K42" s="2">
        <v>7313.88</v>
      </c>
    </row>
    <row r="43" spans="1:11" x14ac:dyDescent="0.25">
      <c r="A43" t="s">
        <v>17282</v>
      </c>
      <c r="B43" t="s">
        <v>17280</v>
      </c>
      <c r="C43" t="s">
        <v>15576</v>
      </c>
      <c r="D43" t="s">
        <v>15577</v>
      </c>
      <c r="E43" t="s">
        <v>13694</v>
      </c>
      <c r="F43" t="s">
        <v>718</v>
      </c>
      <c r="G43" s="1">
        <v>43479</v>
      </c>
      <c r="H43">
        <v>13614</v>
      </c>
      <c r="I43">
        <v>13614</v>
      </c>
      <c r="J43" s="2">
        <v>13614</v>
      </c>
      <c r="K43" s="2">
        <v>5717.88</v>
      </c>
    </row>
    <row r="44" spans="1:11" x14ac:dyDescent="0.25">
      <c r="A44" t="s">
        <v>17316</v>
      </c>
      <c r="B44" t="s">
        <v>17314</v>
      </c>
      <c r="C44" t="s">
        <v>17319</v>
      </c>
      <c r="D44" t="s">
        <v>17320</v>
      </c>
      <c r="E44" t="s">
        <v>13694</v>
      </c>
      <c r="F44" t="s">
        <v>718</v>
      </c>
      <c r="G44" s="1">
        <v>43475</v>
      </c>
      <c r="H44">
        <v>663806</v>
      </c>
      <c r="I44">
        <v>660828</v>
      </c>
      <c r="J44" s="2">
        <v>660828</v>
      </c>
      <c r="K44" s="2">
        <v>283992.24</v>
      </c>
    </row>
    <row r="45" spans="1:11" x14ac:dyDescent="0.25">
      <c r="A45" t="s">
        <v>17339</v>
      </c>
      <c r="B45" t="s">
        <v>17337</v>
      </c>
      <c r="C45" t="s">
        <v>527</v>
      </c>
      <c r="D45" t="s">
        <v>528</v>
      </c>
      <c r="E45" t="s">
        <v>13694</v>
      </c>
      <c r="F45" t="s">
        <v>7</v>
      </c>
      <c r="G45" s="1">
        <v>43573</v>
      </c>
      <c r="H45">
        <v>670544</v>
      </c>
      <c r="I45">
        <v>669771</v>
      </c>
      <c r="J45" s="2">
        <v>669771</v>
      </c>
      <c r="K45" s="2">
        <v>295192.98</v>
      </c>
    </row>
    <row r="46" spans="1:11" x14ac:dyDescent="0.25">
      <c r="A46" t="s">
        <v>17384</v>
      </c>
      <c r="B46" t="s">
        <v>17383</v>
      </c>
      <c r="C46" t="s">
        <v>17385</v>
      </c>
      <c r="D46" t="s">
        <v>17386</v>
      </c>
      <c r="E46" t="s">
        <v>13694</v>
      </c>
      <c r="F46" t="s">
        <v>718</v>
      </c>
      <c r="G46" s="1">
        <v>43531</v>
      </c>
      <c r="H46">
        <v>129821</v>
      </c>
      <c r="I46">
        <v>129821</v>
      </c>
      <c r="J46" s="2">
        <v>129821</v>
      </c>
      <c r="K46" s="2">
        <v>55814.81</v>
      </c>
    </row>
    <row r="47" spans="1:11" x14ac:dyDescent="0.25">
      <c r="A47" t="s">
        <v>17481</v>
      </c>
      <c r="B47" t="s">
        <v>17480</v>
      </c>
      <c r="C47" t="s">
        <v>17482</v>
      </c>
      <c r="D47" t="s">
        <v>17483</v>
      </c>
      <c r="E47" t="s">
        <v>13694</v>
      </c>
      <c r="F47" t="s">
        <v>718</v>
      </c>
      <c r="G47" s="1">
        <v>43480</v>
      </c>
      <c r="H47">
        <v>18750</v>
      </c>
      <c r="I47">
        <v>16730</v>
      </c>
      <c r="J47" s="2">
        <v>16730</v>
      </c>
      <c r="K47" s="2">
        <v>8365</v>
      </c>
    </row>
    <row r="48" spans="1:11" x14ac:dyDescent="0.25">
      <c r="A48" t="s">
        <v>17531</v>
      </c>
      <c r="B48" t="s">
        <v>17530</v>
      </c>
      <c r="C48" t="s">
        <v>17532</v>
      </c>
      <c r="D48" t="s">
        <v>17533</v>
      </c>
      <c r="E48" t="s">
        <v>13694</v>
      </c>
      <c r="F48" t="s">
        <v>718</v>
      </c>
      <c r="G48" s="1">
        <v>43530</v>
      </c>
      <c r="I48">
        <v>8174</v>
      </c>
      <c r="J48" s="2">
        <v>8174</v>
      </c>
      <c r="K48" s="2">
        <v>3433.08</v>
      </c>
    </row>
    <row r="49" spans="1:11" x14ac:dyDescent="0.25">
      <c r="A49" t="s">
        <v>17537</v>
      </c>
      <c r="B49" t="s">
        <v>17535</v>
      </c>
      <c r="C49" t="s">
        <v>2016</v>
      </c>
      <c r="D49" t="s">
        <v>2017</v>
      </c>
      <c r="E49" t="s">
        <v>13694</v>
      </c>
      <c r="F49" t="s">
        <v>718</v>
      </c>
      <c r="G49" s="1">
        <v>43530</v>
      </c>
      <c r="I49">
        <v>12696</v>
      </c>
      <c r="J49" s="2">
        <v>12696</v>
      </c>
      <c r="K49" s="2">
        <v>6348</v>
      </c>
    </row>
    <row r="50" spans="1:11" x14ac:dyDescent="0.25">
      <c r="A50" t="s">
        <v>17591</v>
      </c>
      <c r="B50" t="s">
        <v>17589</v>
      </c>
      <c r="C50" t="s">
        <v>17592</v>
      </c>
      <c r="D50" t="s">
        <v>17593</v>
      </c>
      <c r="E50" t="s">
        <v>13694</v>
      </c>
      <c r="F50" t="s">
        <v>718</v>
      </c>
      <c r="G50" s="1">
        <v>43489</v>
      </c>
      <c r="H50">
        <v>1239544</v>
      </c>
      <c r="I50">
        <v>1231019</v>
      </c>
      <c r="J50" s="2">
        <v>1231019</v>
      </c>
      <c r="K50" s="2">
        <v>535844.55000000005</v>
      </c>
    </row>
    <row r="51" spans="1:11" x14ac:dyDescent="0.25">
      <c r="A51" t="s">
        <v>17643</v>
      </c>
      <c r="B51" t="s">
        <v>17642</v>
      </c>
      <c r="C51" t="s">
        <v>17644</v>
      </c>
      <c r="D51" t="s">
        <v>17645</v>
      </c>
      <c r="E51" t="s">
        <v>13694</v>
      </c>
      <c r="F51" t="s">
        <v>718</v>
      </c>
      <c r="G51" s="1">
        <v>43482</v>
      </c>
      <c r="H51">
        <v>16068</v>
      </c>
      <c r="I51">
        <v>16068</v>
      </c>
      <c r="J51" s="2">
        <v>16068</v>
      </c>
      <c r="K51" s="2">
        <v>6748.56</v>
      </c>
    </row>
    <row r="52" spans="1:11" x14ac:dyDescent="0.25">
      <c r="A52" t="s">
        <v>17679</v>
      </c>
      <c r="B52" t="s">
        <v>17678</v>
      </c>
      <c r="C52" t="s">
        <v>7690</v>
      </c>
      <c r="D52" t="s">
        <v>7691</v>
      </c>
      <c r="E52" t="s">
        <v>13694</v>
      </c>
      <c r="F52" t="s">
        <v>718</v>
      </c>
      <c r="G52" s="1">
        <v>43523</v>
      </c>
      <c r="H52">
        <v>429095</v>
      </c>
      <c r="I52">
        <v>428493</v>
      </c>
      <c r="J52" s="2">
        <v>428493</v>
      </c>
      <c r="K52" s="2">
        <v>187690.82</v>
      </c>
    </row>
    <row r="53" spans="1:11" x14ac:dyDescent="0.25">
      <c r="A53" t="s">
        <v>17796</v>
      </c>
      <c r="B53" t="s">
        <v>17794</v>
      </c>
      <c r="C53" t="s">
        <v>17723</v>
      </c>
      <c r="D53" t="s">
        <v>17724</v>
      </c>
      <c r="E53" t="s">
        <v>13694</v>
      </c>
      <c r="F53" t="s">
        <v>718</v>
      </c>
      <c r="G53" s="1">
        <v>43591</v>
      </c>
      <c r="I53">
        <v>427141</v>
      </c>
      <c r="J53" s="2">
        <v>427141</v>
      </c>
      <c r="K53" s="2">
        <v>234927.55</v>
      </c>
    </row>
    <row r="54" spans="1:11" x14ac:dyDescent="0.25">
      <c r="A54" t="s">
        <v>17904</v>
      </c>
      <c r="B54" t="s">
        <v>17903</v>
      </c>
      <c r="C54" t="s">
        <v>17905</v>
      </c>
      <c r="D54" t="s">
        <v>17906</v>
      </c>
      <c r="E54" t="s">
        <v>13694</v>
      </c>
      <c r="F54" t="s">
        <v>718</v>
      </c>
      <c r="G54" s="1">
        <v>43480</v>
      </c>
      <c r="H54">
        <v>125462</v>
      </c>
      <c r="I54">
        <v>125449</v>
      </c>
      <c r="J54" s="2">
        <v>125449</v>
      </c>
      <c r="K54" s="2">
        <v>52896.34</v>
      </c>
    </row>
    <row r="55" spans="1:11" x14ac:dyDescent="0.25">
      <c r="A55" t="s">
        <v>18237</v>
      </c>
      <c r="B55" t="s">
        <v>18236</v>
      </c>
      <c r="C55" t="s">
        <v>18238</v>
      </c>
      <c r="D55" t="s">
        <v>18239</v>
      </c>
      <c r="E55" t="s">
        <v>13694</v>
      </c>
      <c r="F55" t="s">
        <v>718</v>
      </c>
      <c r="G55" s="1">
        <v>43480</v>
      </c>
      <c r="H55">
        <v>153835</v>
      </c>
      <c r="I55">
        <v>153836</v>
      </c>
      <c r="J55" s="2">
        <v>153836</v>
      </c>
      <c r="K55" s="2">
        <v>84609.8</v>
      </c>
    </row>
    <row r="56" spans="1:11" x14ac:dyDescent="0.25">
      <c r="A56" t="s">
        <v>18295</v>
      </c>
      <c r="B56" t="s">
        <v>18294</v>
      </c>
      <c r="C56" t="s">
        <v>17334</v>
      </c>
      <c r="D56" t="s">
        <v>17335</v>
      </c>
      <c r="E56" t="s">
        <v>13694</v>
      </c>
      <c r="F56" t="s">
        <v>591</v>
      </c>
      <c r="G56" s="1">
        <v>43473</v>
      </c>
      <c r="H56">
        <v>4914</v>
      </c>
      <c r="J56" s="2">
        <v>4914</v>
      </c>
      <c r="K56" s="2">
        <v>2457</v>
      </c>
    </row>
    <row r="57" spans="1:11" x14ac:dyDescent="0.25">
      <c r="A57" t="s">
        <v>18305</v>
      </c>
      <c r="B57" t="s">
        <v>18304</v>
      </c>
      <c r="C57" t="s">
        <v>2872</v>
      </c>
      <c r="D57" t="s">
        <v>2873</v>
      </c>
      <c r="E57" t="s">
        <v>13694</v>
      </c>
      <c r="F57" t="s">
        <v>718</v>
      </c>
      <c r="G57" s="1">
        <v>43733</v>
      </c>
      <c r="H57">
        <v>12838</v>
      </c>
      <c r="I57">
        <v>12575</v>
      </c>
      <c r="J57" s="2">
        <v>12575</v>
      </c>
      <c r="K57" s="2">
        <v>5855.26</v>
      </c>
    </row>
    <row r="58" spans="1:11" x14ac:dyDescent="0.25">
      <c r="A58" t="s">
        <v>18311</v>
      </c>
      <c r="B58" t="s">
        <v>18310</v>
      </c>
      <c r="C58" t="s">
        <v>2872</v>
      </c>
      <c r="D58" t="s">
        <v>18312</v>
      </c>
      <c r="E58" t="s">
        <v>13694</v>
      </c>
      <c r="F58" t="s">
        <v>718</v>
      </c>
      <c r="G58" s="1">
        <v>43530</v>
      </c>
      <c r="H58">
        <v>4410</v>
      </c>
      <c r="I58">
        <v>2062</v>
      </c>
      <c r="J58" s="2">
        <v>2062</v>
      </c>
      <c r="K58" s="2">
        <v>866.04</v>
      </c>
    </row>
    <row r="59" spans="1:11" x14ac:dyDescent="0.25">
      <c r="A59" t="s">
        <v>18699</v>
      </c>
      <c r="B59" t="s">
        <v>18698</v>
      </c>
      <c r="C59" t="s">
        <v>18700</v>
      </c>
      <c r="D59" t="s">
        <v>18701</v>
      </c>
      <c r="E59" t="s">
        <v>13694</v>
      </c>
      <c r="F59" t="s">
        <v>718</v>
      </c>
      <c r="G59" s="1">
        <v>43479</v>
      </c>
      <c r="H59">
        <v>51623</v>
      </c>
      <c r="I59">
        <v>51532</v>
      </c>
      <c r="J59" s="2">
        <v>51532</v>
      </c>
      <c r="K59" s="2">
        <v>21643.439999999999</v>
      </c>
    </row>
    <row r="60" spans="1:11" x14ac:dyDescent="0.25">
      <c r="A60" t="s">
        <v>18717</v>
      </c>
      <c r="B60" t="s">
        <v>18716</v>
      </c>
      <c r="C60" t="s">
        <v>9105</v>
      </c>
      <c r="D60" t="s">
        <v>9106</v>
      </c>
      <c r="E60" t="s">
        <v>13694</v>
      </c>
      <c r="F60" t="s">
        <v>718</v>
      </c>
      <c r="G60" s="1">
        <v>43479</v>
      </c>
      <c r="H60">
        <v>198254</v>
      </c>
      <c r="I60">
        <v>198249</v>
      </c>
      <c r="J60" s="2">
        <v>198249</v>
      </c>
      <c r="K60" s="2">
        <v>84116.21</v>
      </c>
    </row>
    <row r="61" spans="1:11" x14ac:dyDescent="0.25">
      <c r="A61" t="s">
        <v>18785</v>
      </c>
      <c r="B61" t="s">
        <v>18784</v>
      </c>
      <c r="C61" t="s">
        <v>18786</v>
      </c>
      <c r="D61" t="s">
        <v>18787</v>
      </c>
      <c r="E61" t="s">
        <v>13694</v>
      </c>
      <c r="F61" t="s">
        <v>718</v>
      </c>
      <c r="G61" s="1">
        <v>43521</v>
      </c>
      <c r="H61">
        <v>18788</v>
      </c>
      <c r="I61">
        <v>18653</v>
      </c>
      <c r="J61" s="2">
        <v>18653</v>
      </c>
      <c r="K61" s="2">
        <v>8206.66</v>
      </c>
    </row>
    <row r="62" spans="1:11" x14ac:dyDescent="0.25">
      <c r="A62" t="s">
        <v>18873</v>
      </c>
      <c r="B62" t="s">
        <v>18872</v>
      </c>
      <c r="C62" t="s">
        <v>2558</v>
      </c>
      <c r="D62" t="s">
        <v>2559</v>
      </c>
      <c r="E62" t="s">
        <v>13694</v>
      </c>
      <c r="F62" t="s">
        <v>718</v>
      </c>
      <c r="G62" s="1">
        <v>43763</v>
      </c>
      <c r="H62">
        <v>381954</v>
      </c>
      <c r="I62">
        <v>409711</v>
      </c>
      <c r="J62" s="2">
        <v>409711</v>
      </c>
      <c r="K62" s="2">
        <v>182649.65</v>
      </c>
    </row>
    <row r="63" spans="1:11" x14ac:dyDescent="0.25">
      <c r="A63" t="s">
        <v>19015</v>
      </c>
      <c r="B63" t="s">
        <v>19014</v>
      </c>
      <c r="C63" t="s">
        <v>409</v>
      </c>
      <c r="D63" t="s">
        <v>410</v>
      </c>
      <c r="E63" t="s">
        <v>13694</v>
      </c>
      <c r="F63" t="s">
        <v>718</v>
      </c>
      <c r="G63" s="1">
        <v>43473</v>
      </c>
      <c r="H63">
        <v>98730</v>
      </c>
      <c r="I63">
        <v>445226</v>
      </c>
      <c r="J63" s="2">
        <v>445226</v>
      </c>
      <c r="K63" s="2">
        <v>197507.3</v>
      </c>
    </row>
    <row r="64" spans="1:11" x14ac:dyDescent="0.25">
      <c r="A64" t="s">
        <v>19017</v>
      </c>
      <c r="B64" t="s">
        <v>19016</v>
      </c>
      <c r="C64" t="s">
        <v>9436</v>
      </c>
      <c r="D64" t="s">
        <v>9437</v>
      </c>
      <c r="E64" t="s">
        <v>13694</v>
      </c>
      <c r="F64" t="s">
        <v>718</v>
      </c>
      <c r="G64" s="1">
        <v>43473</v>
      </c>
      <c r="H64">
        <v>774016</v>
      </c>
      <c r="I64">
        <v>772456</v>
      </c>
      <c r="J64" s="2">
        <v>772456</v>
      </c>
      <c r="K64" s="2">
        <v>325912.88</v>
      </c>
    </row>
    <row r="65" spans="1:11" x14ac:dyDescent="0.25">
      <c r="A65" t="s">
        <v>19133</v>
      </c>
      <c r="B65" t="s">
        <v>19132</v>
      </c>
      <c r="C65" t="s">
        <v>19134</v>
      </c>
      <c r="D65" t="s">
        <v>19135</v>
      </c>
      <c r="E65" t="s">
        <v>13694</v>
      </c>
      <c r="F65" t="s">
        <v>718</v>
      </c>
      <c r="G65" s="1">
        <v>43734</v>
      </c>
      <c r="H65">
        <v>87960</v>
      </c>
      <c r="I65">
        <v>82680</v>
      </c>
      <c r="J65" s="2">
        <v>82680</v>
      </c>
      <c r="K65" s="2">
        <v>41340</v>
      </c>
    </row>
    <row r="66" spans="1:11" x14ac:dyDescent="0.25">
      <c r="A66" t="s">
        <v>19183</v>
      </c>
      <c r="B66" t="s">
        <v>19182</v>
      </c>
      <c r="C66" t="s">
        <v>19184</v>
      </c>
      <c r="D66" t="s">
        <v>19185</v>
      </c>
      <c r="E66" t="s">
        <v>13694</v>
      </c>
      <c r="F66" t="s">
        <v>718</v>
      </c>
      <c r="G66" s="1">
        <v>43535</v>
      </c>
      <c r="H66">
        <v>94564</v>
      </c>
      <c r="I66">
        <v>94543</v>
      </c>
      <c r="J66" s="2">
        <v>94543</v>
      </c>
      <c r="K66" s="2">
        <v>39708.06</v>
      </c>
    </row>
    <row r="67" spans="1:11" x14ac:dyDescent="0.25">
      <c r="A67" t="s">
        <v>19245</v>
      </c>
      <c r="B67" t="s">
        <v>19244</v>
      </c>
      <c r="C67" t="s">
        <v>17893</v>
      </c>
      <c r="D67" t="s">
        <v>17894</v>
      </c>
      <c r="E67" t="s">
        <v>13694</v>
      </c>
      <c r="F67" t="s">
        <v>718</v>
      </c>
      <c r="G67" s="1">
        <v>43573</v>
      </c>
      <c r="H67">
        <v>454206</v>
      </c>
      <c r="I67">
        <v>452815</v>
      </c>
      <c r="J67" s="2">
        <v>452815</v>
      </c>
      <c r="K67" s="2">
        <v>196561.7</v>
      </c>
    </row>
    <row r="68" spans="1:11" x14ac:dyDescent="0.25">
      <c r="A68" t="s">
        <v>19305</v>
      </c>
      <c r="B68" t="s">
        <v>19304</v>
      </c>
      <c r="C68" t="s">
        <v>17701</v>
      </c>
      <c r="D68" t="s">
        <v>17702</v>
      </c>
      <c r="E68" t="s">
        <v>13694</v>
      </c>
      <c r="F68" t="s">
        <v>718</v>
      </c>
      <c r="G68" s="1">
        <v>43573</v>
      </c>
      <c r="H68">
        <v>553821</v>
      </c>
      <c r="I68">
        <v>553821</v>
      </c>
      <c r="J68" s="2">
        <v>553821</v>
      </c>
      <c r="K68" s="2">
        <v>245680.22</v>
      </c>
    </row>
    <row r="69" spans="1:11" x14ac:dyDescent="0.25">
      <c r="A69" t="s">
        <v>19390</v>
      </c>
      <c r="B69" t="s">
        <v>19389</v>
      </c>
      <c r="C69" t="s">
        <v>19391</v>
      </c>
      <c r="D69" t="s">
        <v>19392</v>
      </c>
      <c r="E69" t="s">
        <v>13694</v>
      </c>
      <c r="F69" t="s">
        <v>718</v>
      </c>
      <c r="G69" s="1">
        <v>43539</v>
      </c>
      <c r="H69">
        <v>5311</v>
      </c>
      <c r="I69">
        <v>5307</v>
      </c>
      <c r="J69" s="2">
        <v>5307</v>
      </c>
      <c r="K69" s="2">
        <v>2228.94</v>
      </c>
    </row>
    <row r="70" spans="1:11" x14ac:dyDescent="0.25">
      <c r="A70" t="s">
        <v>19394</v>
      </c>
      <c r="B70" t="s">
        <v>19393</v>
      </c>
      <c r="C70" t="s">
        <v>15562</v>
      </c>
      <c r="D70" t="s">
        <v>15563</v>
      </c>
      <c r="E70" t="s">
        <v>13694</v>
      </c>
      <c r="F70" t="s">
        <v>718</v>
      </c>
      <c r="G70" s="1">
        <v>43591</v>
      </c>
      <c r="H70">
        <v>573604</v>
      </c>
      <c r="I70">
        <v>518241</v>
      </c>
      <c r="J70" s="2">
        <v>518241</v>
      </c>
      <c r="K70" s="2">
        <v>236850.02</v>
      </c>
    </row>
    <row r="71" spans="1:11" x14ac:dyDescent="0.25">
      <c r="A71" t="s">
        <v>19396</v>
      </c>
      <c r="B71" t="s">
        <v>19395</v>
      </c>
      <c r="C71" t="s">
        <v>19397</v>
      </c>
      <c r="D71" t="s">
        <v>19398</v>
      </c>
      <c r="E71" t="s">
        <v>13694</v>
      </c>
      <c r="F71" t="s">
        <v>718</v>
      </c>
      <c r="G71" s="1">
        <v>43479</v>
      </c>
      <c r="H71">
        <v>25946</v>
      </c>
      <c r="I71">
        <v>25933</v>
      </c>
      <c r="J71" s="2">
        <v>25933</v>
      </c>
      <c r="K71" s="2">
        <v>10891.86</v>
      </c>
    </row>
    <row r="72" spans="1:11" x14ac:dyDescent="0.25">
      <c r="A72" t="s">
        <v>19476</v>
      </c>
      <c r="B72" t="s">
        <v>19475</v>
      </c>
      <c r="C72" t="s">
        <v>17610</v>
      </c>
      <c r="D72" t="s">
        <v>17611</v>
      </c>
      <c r="E72" t="s">
        <v>13694</v>
      </c>
      <c r="F72" t="s">
        <v>718</v>
      </c>
      <c r="G72" s="1">
        <v>43573</v>
      </c>
      <c r="H72">
        <v>957260</v>
      </c>
      <c r="I72">
        <v>957208</v>
      </c>
      <c r="J72" s="2">
        <v>957208</v>
      </c>
      <c r="K72" s="2">
        <v>430386.47</v>
      </c>
    </row>
    <row r="73" spans="1:11" x14ac:dyDescent="0.25">
      <c r="A73" t="s">
        <v>19508</v>
      </c>
      <c r="B73" t="s">
        <v>19507</v>
      </c>
      <c r="C73" t="s">
        <v>17719</v>
      </c>
      <c r="D73" t="s">
        <v>17720</v>
      </c>
      <c r="E73" t="s">
        <v>13694</v>
      </c>
      <c r="F73" t="s">
        <v>718</v>
      </c>
      <c r="G73" s="1">
        <v>43573</v>
      </c>
      <c r="H73">
        <v>458364</v>
      </c>
      <c r="I73">
        <v>458215</v>
      </c>
      <c r="J73" s="2">
        <v>458215</v>
      </c>
      <c r="K73" s="2">
        <v>240057.73</v>
      </c>
    </row>
    <row r="74" spans="1:11" x14ac:dyDescent="0.25">
      <c r="A74" t="s">
        <v>19572</v>
      </c>
      <c r="B74" t="s">
        <v>19571</v>
      </c>
      <c r="C74" t="s">
        <v>5076</v>
      </c>
      <c r="D74" t="s">
        <v>5077</v>
      </c>
      <c r="E74" t="s">
        <v>13694</v>
      </c>
      <c r="F74" t="s">
        <v>718</v>
      </c>
      <c r="G74" s="1">
        <v>43482</v>
      </c>
      <c r="H74">
        <v>810382</v>
      </c>
      <c r="I74">
        <v>845021</v>
      </c>
      <c r="J74" s="2">
        <v>845021</v>
      </c>
      <c r="K74" s="2">
        <v>354908.82</v>
      </c>
    </row>
    <row r="75" spans="1:11" x14ac:dyDescent="0.25">
      <c r="A75" t="s">
        <v>19606</v>
      </c>
      <c r="B75" t="s">
        <v>19605</v>
      </c>
      <c r="C75" t="s">
        <v>1672</v>
      </c>
      <c r="D75" t="s">
        <v>1673</v>
      </c>
      <c r="E75" t="s">
        <v>13694</v>
      </c>
      <c r="F75" t="s">
        <v>718</v>
      </c>
      <c r="G75" s="1">
        <v>43474</v>
      </c>
      <c r="H75">
        <v>117912</v>
      </c>
      <c r="I75">
        <v>117908</v>
      </c>
      <c r="J75" s="2">
        <v>117908</v>
      </c>
      <c r="K75" s="2">
        <v>49521.36</v>
      </c>
    </row>
    <row r="76" spans="1:11" x14ac:dyDescent="0.25">
      <c r="A76" t="s">
        <v>19668</v>
      </c>
      <c r="B76" t="s">
        <v>19667</v>
      </c>
      <c r="C76" t="s">
        <v>6604</v>
      </c>
      <c r="D76" t="s">
        <v>6605</v>
      </c>
      <c r="E76" t="s">
        <v>13694</v>
      </c>
      <c r="F76" t="s">
        <v>718</v>
      </c>
      <c r="G76" s="1">
        <v>43473</v>
      </c>
      <c r="H76">
        <v>145356</v>
      </c>
      <c r="I76">
        <v>141815</v>
      </c>
      <c r="J76" s="2">
        <v>141815</v>
      </c>
      <c r="K76" s="2">
        <v>67742.38</v>
      </c>
    </row>
    <row r="77" spans="1:11" x14ac:dyDescent="0.25">
      <c r="A77" t="s">
        <v>19734</v>
      </c>
      <c r="B77" t="s">
        <v>19733</v>
      </c>
      <c r="C77" t="s">
        <v>19655</v>
      </c>
      <c r="D77" t="s">
        <v>19656</v>
      </c>
      <c r="E77" t="s">
        <v>13694</v>
      </c>
      <c r="F77" t="s">
        <v>718</v>
      </c>
      <c r="G77" s="1">
        <v>43530</v>
      </c>
      <c r="H77">
        <v>4411</v>
      </c>
      <c r="I77">
        <v>4404</v>
      </c>
      <c r="J77" s="2">
        <v>4404</v>
      </c>
      <c r="K77" s="2">
        <v>1849.68</v>
      </c>
    </row>
    <row r="78" spans="1:11" x14ac:dyDescent="0.25">
      <c r="A78" t="s">
        <v>19748</v>
      </c>
      <c r="B78" t="s">
        <v>19747</v>
      </c>
      <c r="C78" t="s">
        <v>12834</v>
      </c>
      <c r="D78" t="s">
        <v>12835</v>
      </c>
      <c r="E78" t="s">
        <v>13694</v>
      </c>
      <c r="F78" t="s">
        <v>718</v>
      </c>
      <c r="G78" s="1">
        <v>43475</v>
      </c>
      <c r="H78">
        <v>985718</v>
      </c>
      <c r="I78">
        <v>979272</v>
      </c>
      <c r="J78" s="2">
        <v>979272</v>
      </c>
      <c r="K78" s="2">
        <v>458987.52000000002</v>
      </c>
    </row>
    <row r="79" spans="1:11" x14ac:dyDescent="0.25">
      <c r="A79" t="s">
        <v>19782</v>
      </c>
      <c r="B79" t="s">
        <v>19781</v>
      </c>
      <c r="C79" t="s">
        <v>10594</v>
      </c>
      <c r="D79" t="s">
        <v>10595</v>
      </c>
      <c r="E79" t="s">
        <v>13694</v>
      </c>
      <c r="F79" t="s">
        <v>718</v>
      </c>
      <c r="G79" s="1">
        <v>43612</v>
      </c>
      <c r="H79">
        <v>81422</v>
      </c>
      <c r="I79">
        <v>81381</v>
      </c>
      <c r="J79" s="2">
        <v>81381</v>
      </c>
      <c r="K79" s="2">
        <v>34180.019999999997</v>
      </c>
    </row>
    <row r="80" spans="1:11" x14ac:dyDescent="0.25">
      <c r="A80" t="s">
        <v>19792</v>
      </c>
      <c r="B80" t="s">
        <v>19791</v>
      </c>
      <c r="C80" t="s">
        <v>16663</v>
      </c>
      <c r="D80" t="s">
        <v>16664</v>
      </c>
      <c r="E80" t="s">
        <v>13694</v>
      </c>
      <c r="F80" t="s">
        <v>591</v>
      </c>
      <c r="G80" s="1">
        <v>43473</v>
      </c>
      <c r="H80">
        <v>7830</v>
      </c>
      <c r="J80" s="2">
        <v>7830</v>
      </c>
      <c r="K80" s="2">
        <v>3915</v>
      </c>
    </row>
    <row r="81" spans="1:11" x14ac:dyDescent="0.25">
      <c r="A81" t="s">
        <v>19800</v>
      </c>
      <c r="B81" t="s">
        <v>19799</v>
      </c>
      <c r="C81" t="s">
        <v>1582</v>
      </c>
      <c r="D81" t="s">
        <v>1583</v>
      </c>
      <c r="E81" t="s">
        <v>13694</v>
      </c>
      <c r="F81" t="s">
        <v>718</v>
      </c>
      <c r="G81" s="1">
        <v>43628</v>
      </c>
      <c r="H81">
        <v>260910</v>
      </c>
      <c r="I81">
        <v>260780</v>
      </c>
      <c r="J81" s="2">
        <v>260780</v>
      </c>
      <c r="K81" s="2">
        <v>109527.6</v>
      </c>
    </row>
    <row r="82" spans="1:11" x14ac:dyDescent="0.25">
      <c r="A82" t="s">
        <v>19988</v>
      </c>
      <c r="B82" t="s">
        <v>19987</v>
      </c>
      <c r="C82" t="s">
        <v>19989</v>
      </c>
      <c r="D82" t="s">
        <v>19990</v>
      </c>
      <c r="E82" t="s">
        <v>13694</v>
      </c>
      <c r="F82" t="s">
        <v>718</v>
      </c>
      <c r="G82" s="1">
        <v>43474</v>
      </c>
      <c r="H82">
        <v>804528</v>
      </c>
      <c r="I82">
        <v>800844</v>
      </c>
      <c r="J82" s="2">
        <v>800844</v>
      </c>
      <c r="K82" s="2">
        <v>345649.51</v>
      </c>
    </row>
    <row r="83" spans="1:11" x14ac:dyDescent="0.25">
      <c r="A83" t="s">
        <v>20000</v>
      </c>
      <c r="B83" t="s">
        <v>19999</v>
      </c>
      <c r="C83" t="s">
        <v>18258</v>
      </c>
      <c r="D83" t="s">
        <v>18259</v>
      </c>
      <c r="E83" t="s">
        <v>13694</v>
      </c>
      <c r="F83" t="s">
        <v>718</v>
      </c>
      <c r="G83" s="1">
        <v>43474</v>
      </c>
      <c r="H83">
        <v>15736</v>
      </c>
      <c r="I83">
        <v>15730</v>
      </c>
      <c r="J83" s="2">
        <v>15730</v>
      </c>
      <c r="K83" s="2">
        <v>6606.6</v>
      </c>
    </row>
    <row r="84" spans="1:11" x14ac:dyDescent="0.25">
      <c r="A84" t="s">
        <v>20012</v>
      </c>
      <c r="B84" t="s">
        <v>20011</v>
      </c>
      <c r="C84" t="s">
        <v>20013</v>
      </c>
      <c r="D84" t="s">
        <v>20014</v>
      </c>
      <c r="E84" t="s">
        <v>13694</v>
      </c>
      <c r="F84" t="s">
        <v>718</v>
      </c>
      <c r="G84" s="1">
        <v>43495</v>
      </c>
      <c r="H84">
        <v>20143</v>
      </c>
      <c r="I84">
        <v>17222</v>
      </c>
      <c r="J84" s="2">
        <v>17222</v>
      </c>
      <c r="K84" s="2">
        <v>8611</v>
      </c>
    </row>
    <row r="85" spans="1:11" x14ac:dyDescent="0.25">
      <c r="A85" t="s">
        <v>20064</v>
      </c>
      <c r="B85" t="s">
        <v>20063</v>
      </c>
      <c r="C85" t="s">
        <v>20065</v>
      </c>
      <c r="D85" t="s">
        <v>20066</v>
      </c>
      <c r="E85" t="s">
        <v>13694</v>
      </c>
      <c r="F85" t="s">
        <v>718</v>
      </c>
      <c r="G85" s="1">
        <v>43536</v>
      </c>
      <c r="H85">
        <v>72562</v>
      </c>
      <c r="I85">
        <v>35590</v>
      </c>
      <c r="J85" s="2">
        <v>35590</v>
      </c>
      <c r="K85" s="2">
        <v>17795</v>
      </c>
    </row>
    <row r="86" spans="1:11" x14ac:dyDescent="0.25">
      <c r="A86" t="s">
        <v>20096</v>
      </c>
      <c r="B86" t="s">
        <v>20095</v>
      </c>
      <c r="C86" t="s">
        <v>2690</v>
      </c>
      <c r="D86" t="s">
        <v>2691</v>
      </c>
      <c r="E86" t="s">
        <v>13694</v>
      </c>
      <c r="F86" t="s">
        <v>718</v>
      </c>
      <c r="G86" s="1">
        <v>43479</v>
      </c>
      <c r="H86">
        <v>478501</v>
      </c>
      <c r="I86">
        <v>472035</v>
      </c>
      <c r="J86" s="2">
        <v>472035</v>
      </c>
      <c r="K86" s="2">
        <v>210167.26</v>
      </c>
    </row>
    <row r="87" spans="1:11" x14ac:dyDescent="0.25">
      <c r="A87" t="s">
        <v>20184</v>
      </c>
      <c r="B87" t="s">
        <v>20183</v>
      </c>
      <c r="C87" t="s">
        <v>20185</v>
      </c>
      <c r="D87" t="s">
        <v>20186</v>
      </c>
      <c r="E87" t="s">
        <v>13694</v>
      </c>
      <c r="F87" t="s">
        <v>718</v>
      </c>
      <c r="G87" s="1">
        <v>43615</v>
      </c>
      <c r="H87">
        <v>46526</v>
      </c>
      <c r="I87">
        <v>24796</v>
      </c>
      <c r="J87" s="2">
        <v>24796</v>
      </c>
      <c r="K87" s="2">
        <v>22835</v>
      </c>
    </row>
    <row r="88" spans="1:11" x14ac:dyDescent="0.25">
      <c r="A88" t="s">
        <v>20299</v>
      </c>
      <c r="B88" t="s">
        <v>20298</v>
      </c>
      <c r="C88" t="s">
        <v>10128</v>
      </c>
      <c r="D88" t="s">
        <v>10129</v>
      </c>
      <c r="E88" t="s">
        <v>13694</v>
      </c>
      <c r="F88" t="s">
        <v>718</v>
      </c>
      <c r="G88" s="1">
        <v>43473</v>
      </c>
      <c r="H88">
        <v>688662</v>
      </c>
      <c r="I88">
        <v>680483</v>
      </c>
      <c r="J88" s="2">
        <v>680483</v>
      </c>
      <c r="K88" s="2">
        <v>304244.78000000003</v>
      </c>
    </row>
    <row r="89" spans="1:11" x14ac:dyDescent="0.25">
      <c r="A89" t="s">
        <v>20359</v>
      </c>
      <c r="B89" t="s">
        <v>20358</v>
      </c>
      <c r="C89" t="s">
        <v>18093</v>
      </c>
      <c r="D89" t="s">
        <v>18094</v>
      </c>
      <c r="E89" t="s">
        <v>13694</v>
      </c>
      <c r="F89" t="s">
        <v>718</v>
      </c>
      <c r="G89" s="1">
        <v>43573</v>
      </c>
      <c r="H89">
        <v>2369646</v>
      </c>
      <c r="I89">
        <v>2315630</v>
      </c>
      <c r="J89" s="2">
        <v>2315630</v>
      </c>
      <c r="K89" s="2">
        <v>995138.28</v>
      </c>
    </row>
    <row r="90" spans="1:11" x14ac:dyDescent="0.25">
      <c r="A90" t="s">
        <v>20431</v>
      </c>
      <c r="B90" t="s">
        <v>20430</v>
      </c>
      <c r="C90" t="s">
        <v>3393</v>
      </c>
      <c r="D90" t="s">
        <v>3394</v>
      </c>
      <c r="E90" t="s">
        <v>13694</v>
      </c>
      <c r="F90" t="s">
        <v>718</v>
      </c>
      <c r="G90" s="1">
        <v>43476</v>
      </c>
      <c r="I90">
        <v>382087</v>
      </c>
      <c r="J90" s="2">
        <v>382087</v>
      </c>
      <c r="K90" s="2">
        <v>172836.03</v>
      </c>
    </row>
    <row r="91" spans="1:11" x14ac:dyDescent="0.25">
      <c r="A91" t="s">
        <v>20527</v>
      </c>
      <c r="B91" t="s">
        <v>20526</v>
      </c>
      <c r="C91" t="s">
        <v>14839</v>
      </c>
      <c r="D91" t="s">
        <v>14840</v>
      </c>
      <c r="E91" t="s">
        <v>13694</v>
      </c>
      <c r="F91" t="s">
        <v>718</v>
      </c>
      <c r="G91" s="1">
        <v>43489</v>
      </c>
      <c r="H91">
        <v>4656</v>
      </c>
      <c r="I91">
        <v>4560</v>
      </c>
      <c r="J91" s="2">
        <v>4560</v>
      </c>
      <c r="K91" s="2">
        <v>2280</v>
      </c>
    </row>
    <row r="92" spans="1:11" x14ac:dyDescent="0.25">
      <c r="A92" t="s">
        <v>20547</v>
      </c>
      <c r="B92" t="s">
        <v>20546</v>
      </c>
      <c r="C92" t="s">
        <v>20548</v>
      </c>
      <c r="D92" t="s">
        <v>20549</v>
      </c>
      <c r="E92" t="s">
        <v>13694</v>
      </c>
      <c r="F92" t="s">
        <v>718</v>
      </c>
      <c r="G92" s="1">
        <v>43573</v>
      </c>
      <c r="H92">
        <v>72302</v>
      </c>
      <c r="I92">
        <v>72276</v>
      </c>
      <c r="J92" s="2">
        <v>72276</v>
      </c>
      <c r="K92" s="2">
        <v>30355.919999999998</v>
      </c>
    </row>
    <row r="93" spans="1:11" x14ac:dyDescent="0.25">
      <c r="A93" t="s">
        <v>20581</v>
      </c>
      <c r="B93" t="s">
        <v>20580</v>
      </c>
      <c r="C93" t="s">
        <v>20582</v>
      </c>
      <c r="D93" t="s">
        <v>20583</v>
      </c>
      <c r="E93" t="s">
        <v>13694</v>
      </c>
      <c r="F93" t="s">
        <v>718</v>
      </c>
      <c r="G93" s="1">
        <v>43573</v>
      </c>
      <c r="H93">
        <v>1546232</v>
      </c>
      <c r="I93">
        <v>1542342</v>
      </c>
      <c r="J93" s="2">
        <v>1542342</v>
      </c>
      <c r="K93" s="2">
        <v>655571.64</v>
      </c>
    </row>
    <row r="94" spans="1:11" x14ac:dyDescent="0.25">
      <c r="A94" t="s">
        <v>20589</v>
      </c>
      <c r="B94" t="s">
        <v>20588</v>
      </c>
      <c r="C94" t="s">
        <v>20590</v>
      </c>
      <c r="D94" t="s">
        <v>20591</v>
      </c>
      <c r="E94" t="s">
        <v>13694</v>
      </c>
      <c r="F94" t="s">
        <v>718</v>
      </c>
      <c r="G94" s="1">
        <v>43573</v>
      </c>
      <c r="H94">
        <v>636002</v>
      </c>
      <c r="I94">
        <v>634406</v>
      </c>
      <c r="J94" s="2">
        <v>634406</v>
      </c>
      <c r="K94" s="2">
        <v>274333.26</v>
      </c>
    </row>
    <row r="95" spans="1:11" x14ac:dyDescent="0.25">
      <c r="A95" t="s">
        <v>20605</v>
      </c>
      <c r="B95" t="s">
        <v>20604</v>
      </c>
      <c r="C95" t="s">
        <v>20606</v>
      </c>
      <c r="D95" t="s">
        <v>20607</v>
      </c>
      <c r="E95" t="s">
        <v>13694</v>
      </c>
      <c r="F95" t="s">
        <v>7</v>
      </c>
      <c r="G95" s="1">
        <v>43634</v>
      </c>
      <c r="H95">
        <v>272746</v>
      </c>
      <c r="I95">
        <v>256376</v>
      </c>
      <c r="J95" s="2">
        <v>256376</v>
      </c>
      <c r="K95" s="2">
        <v>128188</v>
      </c>
    </row>
    <row r="96" spans="1:11" x14ac:dyDescent="0.25">
      <c r="A96" t="s">
        <v>20621</v>
      </c>
      <c r="B96" t="s">
        <v>20620</v>
      </c>
      <c r="C96" t="s">
        <v>577</v>
      </c>
      <c r="D96" t="s">
        <v>578</v>
      </c>
      <c r="E96" t="s">
        <v>13694</v>
      </c>
      <c r="F96" t="s">
        <v>718</v>
      </c>
      <c r="G96" s="1">
        <v>43605</v>
      </c>
      <c r="H96">
        <v>370942</v>
      </c>
      <c r="I96">
        <v>367663</v>
      </c>
      <c r="J96" s="2">
        <v>367663</v>
      </c>
      <c r="K96" s="2">
        <v>161152.46</v>
      </c>
    </row>
    <row r="97" spans="1:11" x14ac:dyDescent="0.25">
      <c r="A97" t="s">
        <v>20748</v>
      </c>
      <c r="B97" t="s">
        <v>20747</v>
      </c>
      <c r="C97" t="s">
        <v>20749</v>
      </c>
      <c r="D97" t="s">
        <v>20750</v>
      </c>
      <c r="E97" t="s">
        <v>13694</v>
      </c>
      <c r="F97" t="s">
        <v>7</v>
      </c>
      <c r="G97" s="1">
        <v>43616</v>
      </c>
      <c r="H97">
        <v>2528474</v>
      </c>
      <c r="I97">
        <v>2502546</v>
      </c>
      <c r="J97" s="2">
        <v>2502546</v>
      </c>
      <c r="K97" s="2">
        <v>1073487.6399999999</v>
      </c>
    </row>
    <row r="98" spans="1:11" x14ac:dyDescent="0.25">
      <c r="A98" t="s">
        <v>20778</v>
      </c>
      <c r="B98" t="s">
        <v>20776</v>
      </c>
      <c r="C98" t="s">
        <v>20779</v>
      </c>
      <c r="D98" t="s">
        <v>20780</v>
      </c>
      <c r="E98" t="s">
        <v>13694</v>
      </c>
      <c r="F98" t="s">
        <v>718</v>
      </c>
      <c r="G98" s="1">
        <v>43539</v>
      </c>
      <c r="I98">
        <v>380013</v>
      </c>
      <c r="J98" s="2">
        <v>380013</v>
      </c>
      <c r="K98" s="2">
        <v>194597.69</v>
      </c>
    </row>
    <row r="99" spans="1:11" x14ac:dyDescent="0.25">
      <c r="A99" t="s">
        <v>20788</v>
      </c>
      <c r="B99" t="s">
        <v>20786</v>
      </c>
      <c r="C99" t="s">
        <v>17921</v>
      </c>
      <c r="D99" t="s">
        <v>17922</v>
      </c>
      <c r="E99" t="s">
        <v>13694</v>
      </c>
      <c r="F99" t="s">
        <v>718</v>
      </c>
      <c r="G99" s="1">
        <v>43546</v>
      </c>
      <c r="I99">
        <v>41177</v>
      </c>
      <c r="J99" s="2">
        <v>41177</v>
      </c>
      <c r="K99" s="2">
        <v>22589.759999999998</v>
      </c>
    </row>
    <row r="100" spans="1:11" x14ac:dyDescent="0.25">
      <c r="A100" t="s">
        <v>20963</v>
      </c>
      <c r="B100" t="s">
        <v>20962</v>
      </c>
      <c r="C100" t="s">
        <v>6154</v>
      </c>
      <c r="D100" t="s">
        <v>6155</v>
      </c>
      <c r="E100" t="s">
        <v>13694</v>
      </c>
      <c r="F100" t="s">
        <v>718</v>
      </c>
      <c r="G100" s="1">
        <v>43546</v>
      </c>
      <c r="H100">
        <v>1038609</v>
      </c>
      <c r="I100">
        <v>1015450</v>
      </c>
      <c r="J100" s="2">
        <v>1015450</v>
      </c>
      <c r="K100" s="2">
        <v>456284.2</v>
      </c>
    </row>
    <row r="101" spans="1:11" x14ac:dyDescent="0.25">
      <c r="A101" t="s">
        <v>21003</v>
      </c>
      <c r="B101" t="s">
        <v>21002</v>
      </c>
      <c r="C101" t="s">
        <v>11093</v>
      </c>
      <c r="D101" t="s">
        <v>11094</v>
      </c>
      <c r="E101" t="s">
        <v>13694</v>
      </c>
      <c r="F101" t="s">
        <v>718</v>
      </c>
      <c r="G101" s="1">
        <v>43473</v>
      </c>
      <c r="H101">
        <v>11908</v>
      </c>
      <c r="I101">
        <v>11902</v>
      </c>
      <c r="J101" s="2">
        <v>11902</v>
      </c>
      <c r="K101" s="2">
        <v>5444.35</v>
      </c>
    </row>
    <row r="102" spans="1:11" x14ac:dyDescent="0.25">
      <c r="A102" t="s">
        <v>21009</v>
      </c>
      <c r="B102" t="s">
        <v>21008</v>
      </c>
      <c r="C102" t="s">
        <v>21010</v>
      </c>
      <c r="D102" t="s">
        <v>21011</v>
      </c>
      <c r="E102" t="s">
        <v>13694</v>
      </c>
      <c r="F102" t="s">
        <v>718</v>
      </c>
      <c r="G102" s="1">
        <v>43473</v>
      </c>
      <c r="H102">
        <v>25678</v>
      </c>
      <c r="I102">
        <v>25665</v>
      </c>
      <c r="J102" s="2">
        <v>25665</v>
      </c>
      <c r="K102" s="2">
        <v>10779.3</v>
      </c>
    </row>
    <row r="103" spans="1:11" x14ac:dyDescent="0.25">
      <c r="A103" t="s">
        <v>21038</v>
      </c>
      <c r="B103" t="s">
        <v>21037</v>
      </c>
      <c r="C103" t="s">
        <v>20396</v>
      </c>
      <c r="D103" t="s">
        <v>20397</v>
      </c>
      <c r="E103" t="s">
        <v>13694</v>
      </c>
      <c r="F103" t="s">
        <v>718</v>
      </c>
      <c r="G103" s="1">
        <v>43732</v>
      </c>
      <c r="H103">
        <v>9234</v>
      </c>
      <c r="I103">
        <v>9234</v>
      </c>
      <c r="J103" s="2">
        <v>9234</v>
      </c>
      <c r="K103" s="2">
        <v>3929.63</v>
      </c>
    </row>
    <row r="104" spans="1:11" x14ac:dyDescent="0.25">
      <c r="A104" t="s">
        <v>21201</v>
      </c>
      <c r="B104" t="s">
        <v>21200</v>
      </c>
      <c r="C104" t="s">
        <v>17574</v>
      </c>
      <c r="D104" t="s">
        <v>17575</v>
      </c>
      <c r="E104" t="s">
        <v>13694</v>
      </c>
      <c r="F104" t="s">
        <v>718</v>
      </c>
      <c r="G104" s="1">
        <v>43530</v>
      </c>
      <c r="I104">
        <v>16392</v>
      </c>
      <c r="J104" s="2">
        <v>16392</v>
      </c>
      <c r="K104" s="2">
        <v>8196</v>
      </c>
    </row>
    <row r="105" spans="1:11" x14ac:dyDescent="0.25">
      <c r="A105" t="s">
        <v>21837</v>
      </c>
      <c r="B105" t="s">
        <v>21836</v>
      </c>
      <c r="C105" t="s">
        <v>17897</v>
      </c>
      <c r="D105" t="s">
        <v>17898</v>
      </c>
      <c r="E105" t="s">
        <v>13694</v>
      </c>
      <c r="F105" t="s">
        <v>718</v>
      </c>
      <c r="G105" s="1">
        <v>43542</v>
      </c>
      <c r="H105">
        <v>100000</v>
      </c>
      <c r="I105">
        <v>102869</v>
      </c>
      <c r="J105" s="2">
        <v>102869</v>
      </c>
      <c r="K105" s="2">
        <v>44621.2</v>
      </c>
    </row>
    <row r="106" spans="1:11" x14ac:dyDescent="0.25">
      <c r="A106" t="s">
        <v>21923</v>
      </c>
      <c r="B106" t="s">
        <v>21922</v>
      </c>
      <c r="C106" t="s">
        <v>4278</v>
      </c>
      <c r="D106" t="s">
        <v>4279</v>
      </c>
      <c r="E106" t="s">
        <v>13694</v>
      </c>
      <c r="F106" t="s">
        <v>718</v>
      </c>
      <c r="G106" s="1">
        <v>43616</v>
      </c>
      <c r="H106">
        <v>829428</v>
      </c>
      <c r="I106">
        <v>791671</v>
      </c>
      <c r="J106" s="2">
        <v>791671</v>
      </c>
      <c r="K106" s="2">
        <v>338782.06</v>
      </c>
    </row>
    <row r="107" spans="1:11" x14ac:dyDescent="0.25">
      <c r="A107" t="s">
        <v>22035</v>
      </c>
      <c r="B107" t="s">
        <v>22034</v>
      </c>
      <c r="C107" t="s">
        <v>22036</v>
      </c>
      <c r="D107" t="s">
        <v>22037</v>
      </c>
      <c r="E107" t="s">
        <v>13694</v>
      </c>
      <c r="F107" t="s">
        <v>718</v>
      </c>
      <c r="G107" s="1">
        <v>43475</v>
      </c>
      <c r="H107">
        <v>14924</v>
      </c>
      <c r="I107">
        <v>14917</v>
      </c>
      <c r="J107" s="2">
        <v>14917</v>
      </c>
      <c r="K107" s="2">
        <v>6265.14</v>
      </c>
    </row>
    <row r="108" spans="1:11" x14ac:dyDescent="0.25">
      <c r="A108" t="s">
        <v>22053</v>
      </c>
      <c r="B108" t="s">
        <v>22052</v>
      </c>
      <c r="C108" t="s">
        <v>9864</v>
      </c>
      <c r="D108" t="s">
        <v>22054</v>
      </c>
      <c r="E108" t="s">
        <v>13694</v>
      </c>
      <c r="F108" t="s">
        <v>718</v>
      </c>
      <c r="G108" s="1">
        <v>43573</v>
      </c>
      <c r="H108">
        <v>522194</v>
      </c>
      <c r="I108">
        <v>513221</v>
      </c>
      <c r="J108" s="2">
        <v>513221</v>
      </c>
      <c r="K108" s="2">
        <v>231546.21</v>
      </c>
    </row>
    <row r="109" spans="1:11" x14ac:dyDescent="0.25">
      <c r="A109" t="s">
        <v>22056</v>
      </c>
      <c r="B109" t="s">
        <v>22055</v>
      </c>
      <c r="C109" t="s">
        <v>20350</v>
      </c>
      <c r="D109" t="s">
        <v>20351</v>
      </c>
      <c r="E109" t="s">
        <v>13694</v>
      </c>
      <c r="F109" t="s">
        <v>718</v>
      </c>
      <c r="G109" s="1">
        <v>43475</v>
      </c>
      <c r="H109">
        <v>13226</v>
      </c>
      <c r="I109">
        <v>12785</v>
      </c>
      <c r="J109" s="2">
        <v>12785</v>
      </c>
      <c r="K109" s="2">
        <v>6392.5</v>
      </c>
    </row>
    <row r="110" spans="1:11" x14ac:dyDescent="0.25">
      <c r="A110" t="s">
        <v>22060</v>
      </c>
      <c r="B110" t="s">
        <v>22058</v>
      </c>
      <c r="C110" t="s">
        <v>20346</v>
      </c>
      <c r="D110" t="s">
        <v>20347</v>
      </c>
      <c r="E110" t="s">
        <v>13694</v>
      </c>
      <c r="F110" t="s">
        <v>718</v>
      </c>
      <c r="G110" s="1">
        <v>43475</v>
      </c>
      <c r="H110">
        <v>23840</v>
      </c>
      <c r="I110">
        <v>23833</v>
      </c>
      <c r="J110" s="2">
        <v>23833</v>
      </c>
      <c r="K110" s="2">
        <v>10009.86</v>
      </c>
    </row>
    <row r="111" spans="1:11" x14ac:dyDescent="0.25">
      <c r="A111" t="s">
        <v>22066</v>
      </c>
      <c r="B111" t="s">
        <v>22065</v>
      </c>
      <c r="C111" t="s">
        <v>20362</v>
      </c>
      <c r="D111" t="s">
        <v>20363</v>
      </c>
      <c r="E111" t="s">
        <v>13694</v>
      </c>
      <c r="F111" t="s">
        <v>718</v>
      </c>
      <c r="G111" s="1">
        <v>43475</v>
      </c>
      <c r="H111">
        <v>51550</v>
      </c>
      <c r="I111">
        <v>50686</v>
      </c>
      <c r="J111" s="2">
        <v>50686</v>
      </c>
      <c r="K111" s="2">
        <v>21779.56</v>
      </c>
    </row>
    <row r="112" spans="1:11" x14ac:dyDescent="0.25">
      <c r="A112" t="s">
        <v>22068</v>
      </c>
      <c r="B112" t="s">
        <v>22067</v>
      </c>
      <c r="C112" t="s">
        <v>22069</v>
      </c>
      <c r="D112" t="s">
        <v>22070</v>
      </c>
      <c r="E112" t="s">
        <v>13694</v>
      </c>
      <c r="F112" t="s">
        <v>718</v>
      </c>
      <c r="G112" s="1">
        <v>43475</v>
      </c>
      <c r="H112">
        <v>4000</v>
      </c>
      <c r="I112">
        <v>3997</v>
      </c>
      <c r="J112" s="2">
        <v>3997</v>
      </c>
      <c r="K112" s="2">
        <v>1678.74</v>
      </c>
    </row>
    <row r="113" spans="1:11" x14ac:dyDescent="0.25">
      <c r="A113" t="s">
        <v>22092</v>
      </c>
      <c r="B113" t="s">
        <v>22090</v>
      </c>
      <c r="C113" t="s">
        <v>22095</v>
      </c>
      <c r="D113" t="s">
        <v>22096</v>
      </c>
      <c r="E113" t="s">
        <v>13694</v>
      </c>
      <c r="F113" t="s">
        <v>718</v>
      </c>
      <c r="G113" s="1">
        <v>43482</v>
      </c>
      <c r="I113">
        <v>79265</v>
      </c>
      <c r="J113" s="2">
        <v>79265</v>
      </c>
      <c r="K113" s="2">
        <v>34814.1</v>
      </c>
    </row>
    <row r="114" spans="1:11" x14ac:dyDescent="0.25">
      <c r="A114" t="s">
        <v>22122</v>
      </c>
      <c r="B114" t="s">
        <v>22120</v>
      </c>
      <c r="C114" t="s">
        <v>12377</v>
      </c>
      <c r="D114" t="s">
        <v>12378</v>
      </c>
      <c r="E114" t="s">
        <v>13694</v>
      </c>
      <c r="F114" t="s">
        <v>718</v>
      </c>
      <c r="G114" s="1">
        <v>43573</v>
      </c>
      <c r="H114">
        <v>262060</v>
      </c>
      <c r="I114">
        <v>260273</v>
      </c>
      <c r="J114" s="2">
        <v>260273</v>
      </c>
      <c r="K114" s="2">
        <v>114095.39</v>
      </c>
    </row>
    <row r="115" spans="1:11" x14ac:dyDescent="0.25">
      <c r="A115" t="s">
        <v>22259</v>
      </c>
      <c r="B115" t="s">
        <v>22258</v>
      </c>
      <c r="C115" t="s">
        <v>6218</v>
      </c>
      <c r="D115" t="s">
        <v>6219</v>
      </c>
      <c r="E115" t="s">
        <v>13694</v>
      </c>
      <c r="F115" t="s">
        <v>718</v>
      </c>
      <c r="G115" s="1">
        <v>43473</v>
      </c>
      <c r="H115">
        <v>381162</v>
      </c>
      <c r="I115">
        <v>379790</v>
      </c>
      <c r="J115" s="2">
        <v>379790</v>
      </c>
      <c r="K115" s="2">
        <v>164719.88</v>
      </c>
    </row>
    <row r="116" spans="1:11" x14ac:dyDescent="0.25">
      <c r="A116" t="s">
        <v>22266</v>
      </c>
      <c r="B116" t="s">
        <v>22265</v>
      </c>
      <c r="C116" t="s">
        <v>10668</v>
      </c>
      <c r="D116" t="s">
        <v>10669</v>
      </c>
      <c r="E116" t="s">
        <v>13694</v>
      </c>
      <c r="F116" t="s">
        <v>718</v>
      </c>
      <c r="G116" s="1">
        <v>43473</v>
      </c>
      <c r="H116">
        <v>318032</v>
      </c>
      <c r="I116">
        <v>315264</v>
      </c>
      <c r="J116" s="2">
        <v>315264</v>
      </c>
      <c r="K116" s="2">
        <v>136374.96</v>
      </c>
    </row>
    <row r="117" spans="1:11" x14ac:dyDescent="0.25">
      <c r="A117" t="s">
        <v>22385</v>
      </c>
      <c r="B117" t="s">
        <v>22383</v>
      </c>
      <c r="C117" t="s">
        <v>20384</v>
      </c>
      <c r="D117" t="s">
        <v>20385</v>
      </c>
      <c r="E117" t="s">
        <v>13694</v>
      </c>
      <c r="F117" t="s">
        <v>718</v>
      </c>
      <c r="G117" s="1">
        <v>43483</v>
      </c>
      <c r="H117">
        <v>18965</v>
      </c>
      <c r="I117">
        <v>18965</v>
      </c>
      <c r="J117" s="2">
        <v>18965</v>
      </c>
      <c r="K117" s="2">
        <v>7965.3</v>
      </c>
    </row>
    <row r="118" spans="1:11" x14ac:dyDescent="0.25">
      <c r="A118" t="s">
        <v>22457</v>
      </c>
      <c r="B118" t="s">
        <v>22456</v>
      </c>
      <c r="C118" t="s">
        <v>9109</v>
      </c>
      <c r="D118" t="s">
        <v>9110</v>
      </c>
      <c r="E118" t="s">
        <v>13694</v>
      </c>
      <c r="F118" t="s">
        <v>718</v>
      </c>
      <c r="G118" s="1">
        <v>43474</v>
      </c>
      <c r="H118">
        <v>91680</v>
      </c>
      <c r="I118">
        <v>91680</v>
      </c>
      <c r="J118" s="2">
        <v>91680</v>
      </c>
      <c r="K118" s="2">
        <v>38505.599999999999</v>
      </c>
    </row>
    <row r="119" spans="1:11" x14ac:dyDescent="0.25">
      <c r="A119" t="s">
        <v>22461</v>
      </c>
      <c r="B119" t="s">
        <v>22460</v>
      </c>
      <c r="C119" t="s">
        <v>22462</v>
      </c>
      <c r="D119" t="s">
        <v>22463</v>
      </c>
      <c r="E119" t="s">
        <v>13694</v>
      </c>
      <c r="F119" t="s">
        <v>718</v>
      </c>
      <c r="G119" s="1">
        <v>43474</v>
      </c>
      <c r="H119">
        <v>328528</v>
      </c>
      <c r="I119">
        <v>328528</v>
      </c>
      <c r="J119" s="2">
        <v>328528</v>
      </c>
      <c r="K119" s="2">
        <v>137981.76000000001</v>
      </c>
    </row>
    <row r="120" spans="1:11" x14ac:dyDescent="0.25">
      <c r="A120" t="s">
        <v>22469</v>
      </c>
      <c r="B120" t="s">
        <v>22468</v>
      </c>
      <c r="C120" t="s">
        <v>20502</v>
      </c>
      <c r="D120" t="s">
        <v>20503</v>
      </c>
      <c r="E120" t="s">
        <v>13694</v>
      </c>
      <c r="F120" t="s">
        <v>718</v>
      </c>
      <c r="G120" s="1">
        <v>43480</v>
      </c>
      <c r="H120">
        <v>92730</v>
      </c>
      <c r="I120">
        <v>92665</v>
      </c>
      <c r="J120" s="2">
        <v>92665</v>
      </c>
      <c r="K120" s="2">
        <v>38919.300000000003</v>
      </c>
    </row>
    <row r="121" spans="1:11" x14ac:dyDescent="0.25">
      <c r="A121" t="s">
        <v>22493</v>
      </c>
      <c r="B121" t="s">
        <v>22492</v>
      </c>
      <c r="C121" t="s">
        <v>5384</v>
      </c>
      <c r="D121" t="s">
        <v>5385</v>
      </c>
      <c r="E121" t="s">
        <v>13694</v>
      </c>
      <c r="F121" t="s">
        <v>718</v>
      </c>
      <c r="G121" s="1">
        <v>43573</v>
      </c>
      <c r="H121">
        <v>628800</v>
      </c>
      <c r="I121">
        <v>623569</v>
      </c>
      <c r="J121" s="2">
        <v>623569</v>
      </c>
      <c r="K121" s="2">
        <v>269023.14</v>
      </c>
    </row>
    <row r="122" spans="1:11" x14ac:dyDescent="0.25">
      <c r="A122" t="s">
        <v>22499</v>
      </c>
      <c r="B122" t="s">
        <v>22498</v>
      </c>
      <c r="C122" t="s">
        <v>22500</v>
      </c>
      <c r="D122" t="s">
        <v>22501</v>
      </c>
      <c r="E122" t="s">
        <v>13694</v>
      </c>
      <c r="F122" t="s">
        <v>718</v>
      </c>
      <c r="G122" s="1">
        <v>43479</v>
      </c>
      <c r="H122">
        <v>82328</v>
      </c>
      <c r="I122">
        <v>18710</v>
      </c>
      <c r="J122" s="2">
        <v>18710</v>
      </c>
      <c r="K122" s="2">
        <v>9355</v>
      </c>
    </row>
    <row r="123" spans="1:11" x14ac:dyDescent="0.25">
      <c r="A123" t="s">
        <v>22521</v>
      </c>
      <c r="B123" t="s">
        <v>22519</v>
      </c>
      <c r="C123" t="s">
        <v>19916</v>
      </c>
      <c r="D123" t="s">
        <v>19917</v>
      </c>
      <c r="E123" t="s">
        <v>13694</v>
      </c>
      <c r="F123" t="s">
        <v>718</v>
      </c>
      <c r="G123" s="1">
        <v>43573</v>
      </c>
      <c r="H123">
        <v>2261498</v>
      </c>
      <c r="I123">
        <v>2253928</v>
      </c>
      <c r="J123" s="2">
        <v>2253928</v>
      </c>
      <c r="K123" s="2">
        <v>1133571.05</v>
      </c>
    </row>
    <row r="124" spans="1:11" x14ac:dyDescent="0.25">
      <c r="A124" t="s">
        <v>22547</v>
      </c>
      <c r="B124" t="s">
        <v>22546</v>
      </c>
      <c r="C124" t="s">
        <v>22548</v>
      </c>
      <c r="D124" t="s">
        <v>22549</v>
      </c>
      <c r="E124" t="s">
        <v>13694</v>
      </c>
      <c r="F124" t="s">
        <v>718</v>
      </c>
      <c r="G124" s="1">
        <v>43473</v>
      </c>
      <c r="H124">
        <v>41692</v>
      </c>
      <c r="I124">
        <v>41671</v>
      </c>
      <c r="J124" s="2">
        <v>41671</v>
      </c>
      <c r="K124" s="2">
        <v>17501.82</v>
      </c>
    </row>
    <row r="125" spans="1:11" x14ac:dyDescent="0.25">
      <c r="A125" t="s">
        <v>22559</v>
      </c>
      <c r="B125" t="s">
        <v>22558</v>
      </c>
      <c r="C125" t="s">
        <v>22560</v>
      </c>
      <c r="D125" t="s">
        <v>22561</v>
      </c>
      <c r="E125" t="s">
        <v>13694</v>
      </c>
      <c r="F125" t="s">
        <v>718</v>
      </c>
      <c r="G125" s="1">
        <v>43473</v>
      </c>
      <c r="H125">
        <v>215941</v>
      </c>
      <c r="I125">
        <v>215762</v>
      </c>
      <c r="J125" s="2">
        <v>215762</v>
      </c>
      <c r="K125" s="2">
        <v>90620.04</v>
      </c>
    </row>
    <row r="126" spans="1:11" x14ac:dyDescent="0.25">
      <c r="A126" t="s">
        <v>22571</v>
      </c>
      <c r="B126" t="s">
        <v>22570</v>
      </c>
      <c r="C126" t="s">
        <v>9896</v>
      </c>
      <c r="D126" t="s">
        <v>9897</v>
      </c>
      <c r="E126" t="s">
        <v>13694</v>
      </c>
      <c r="F126" t="s">
        <v>718</v>
      </c>
      <c r="G126" s="1">
        <v>43473</v>
      </c>
      <c r="H126">
        <v>200766</v>
      </c>
      <c r="I126">
        <v>201547</v>
      </c>
      <c r="J126" s="2">
        <v>201547</v>
      </c>
      <c r="K126" s="2">
        <v>87918.14</v>
      </c>
    </row>
    <row r="127" spans="1:11" x14ac:dyDescent="0.25">
      <c r="A127" t="s">
        <v>22599</v>
      </c>
      <c r="B127" t="s">
        <v>22598</v>
      </c>
      <c r="C127" t="s">
        <v>21683</v>
      </c>
      <c r="D127" t="s">
        <v>21684</v>
      </c>
      <c r="E127" t="s">
        <v>13694</v>
      </c>
      <c r="F127" t="s">
        <v>718</v>
      </c>
      <c r="G127" s="1">
        <v>43479</v>
      </c>
      <c r="H127">
        <v>10998</v>
      </c>
      <c r="I127">
        <v>10993</v>
      </c>
      <c r="J127" s="2">
        <v>10993</v>
      </c>
      <c r="K127" s="2">
        <v>4617.0600000000004</v>
      </c>
    </row>
    <row r="128" spans="1:11" x14ac:dyDescent="0.25">
      <c r="A128" t="s">
        <v>22603</v>
      </c>
      <c r="B128" t="s">
        <v>22602</v>
      </c>
      <c r="C128" t="s">
        <v>21687</v>
      </c>
      <c r="D128" t="s">
        <v>21688</v>
      </c>
      <c r="E128" t="s">
        <v>13694</v>
      </c>
      <c r="F128" t="s">
        <v>718</v>
      </c>
      <c r="G128" s="1">
        <v>43479</v>
      </c>
      <c r="H128">
        <v>2118</v>
      </c>
      <c r="I128">
        <v>2117</v>
      </c>
      <c r="J128" s="2">
        <v>2117</v>
      </c>
      <c r="K128" s="2">
        <v>889.14</v>
      </c>
    </row>
    <row r="129" spans="1:11" x14ac:dyDescent="0.25">
      <c r="A129" t="s">
        <v>22613</v>
      </c>
      <c r="B129" t="s">
        <v>22612</v>
      </c>
      <c r="C129" t="s">
        <v>6616</v>
      </c>
      <c r="D129" t="s">
        <v>6617</v>
      </c>
      <c r="E129" t="s">
        <v>13694</v>
      </c>
      <c r="F129" t="s">
        <v>718</v>
      </c>
      <c r="G129" s="1">
        <v>43473</v>
      </c>
      <c r="H129">
        <v>346510</v>
      </c>
      <c r="I129">
        <v>341518</v>
      </c>
      <c r="J129" s="2">
        <v>341518</v>
      </c>
      <c r="K129" s="2">
        <v>149924.75</v>
      </c>
    </row>
    <row r="130" spans="1:11" x14ac:dyDescent="0.25">
      <c r="A130" t="s">
        <v>22637</v>
      </c>
      <c r="B130" t="s">
        <v>22636</v>
      </c>
      <c r="C130" t="s">
        <v>22638</v>
      </c>
      <c r="D130" t="s">
        <v>22639</v>
      </c>
      <c r="E130" t="s">
        <v>13694</v>
      </c>
      <c r="F130" t="s">
        <v>718</v>
      </c>
      <c r="G130" s="1">
        <v>43479</v>
      </c>
      <c r="H130">
        <v>8221</v>
      </c>
      <c r="I130">
        <v>8215</v>
      </c>
      <c r="J130" s="2">
        <v>8215</v>
      </c>
      <c r="K130" s="2">
        <v>3450.3</v>
      </c>
    </row>
    <row r="131" spans="1:11" x14ac:dyDescent="0.25">
      <c r="A131" t="s">
        <v>22647</v>
      </c>
      <c r="B131" t="s">
        <v>22646</v>
      </c>
      <c r="C131" t="s">
        <v>20041</v>
      </c>
      <c r="D131" t="s">
        <v>20042</v>
      </c>
      <c r="E131" t="s">
        <v>13694</v>
      </c>
      <c r="F131" t="s">
        <v>718</v>
      </c>
      <c r="G131" s="1">
        <v>43475</v>
      </c>
      <c r="H131">
        <v>12000</v>
      </c>
      <c r="I131">
        <v>11651</v>
      </c>
      <c r="J131" s="2">
        <v>11651</v>
      </c>
      <c r="K131" s="2">
        <v>6240.74</v>
      </c>
    </row>
    <row r="132" spans="1:11" x14ac:dyDescent="0.25">
      <c r="A132" t="s">
        <v>22651</v>
      </c>
      <c r="B132" t="s">
        <v>22650</v>
      </c>
      <c r="C132" t="s">
        <v>6208</v>
      </c>
      <c r="D132" t="s">
        <v>6209</v>
      </c>
      <c r="E132" t="s">
        <v>13694</v>
      </c>
      <c r="F132" t="s">
        <v>718</v>
      </c>
      <c r="G132" s="1">
        <v>43482</v>
      </c>
      <c r="H132">
        <v>730000</v>
      </c>
      <c r="I132">
        <v>732170</v>
      </c>
      <c r="J132" s="2">
        <v>732170</v>
      </c>
      <c r="K132" s="2">
        <v>324842.48</v>
      </c>
    </row>
    <row r="133" spans="1:11" x14ac:dyDescent="0.25">
      <c r="A133" t="s">
        <v>22759</v>
      </c>
      <c r="B133" t="s">
        <v>22758</v>
      </c>
      <c r="C133" t="s">
        <v>22760</v>
      </c>
      <c r="D133" t="s">
        <v>22761</v>
      </c>
      <c r="E133" t="s">
        <v>13694</v>
      </c>
      <c r="F133" t="s">
        <v>718</v>
      </c>
      <c r="G133" s="1">
        <v>43474</v>
      </c>
      <c r="H133">
        <v>397640</v>
      </c>
      <c r="I133">
        <v>397623</v>
      </c>
      <c r="J133" s="2">
        <v>397623</v>
      </c>
      <c r="K133" s="2">
        <v>218692.65</v>
      </c>
    </row>
    <row r="134" spans="1:11" x14ac:dyDescent="0.25">
      <c r="A134" t="s">
        <v>22797</v>
      </c>
      <c r="B134" t="s">
        <v>22796</v>
      </c>
      <c r="C134" t="s">
        <v>22798</v>
      </c>
      <c r="D134" t="s">
        <v>22799</v>
      </c>
      <c r="E134" t="s">
        <v>13694</v>
      </c>
      <c r="F134" t="s">
        <v>718</v>
      </c>
      <c r="G134" s="1">
        <v>43542</v>
      </c>
      <c r="I134">
        <v>21225</v>
      </c>
      <c r="J134" s="2">
        <v>21225</v>
      </c>
      <c r="K134" s="2">
        <v>11558.44</v>
      </c>
    </row>
    <row r="135" spans="1:11" x14ac:dyDescent="0.25">
      <c r="A135" t="s">
        <v>22847</v>
      </c>
      <c r="B135" t="s">
        <v>22846</v>
      </c>
      <c r="C135" t="s">
        <v>10000</v>
      </c>
      <c r="D135" t="s">
        <v>10001</v>
      </c>
      <c r="E135" t="s">
        <v>13694</v>
      </c>
      <c r="F135" t="s">
        <v>718</v>
      </c>
      <c r="G135" s="1">
        <v>43615</v>
      </c>
      <c r="I135">
        <v>672291</v>
      </c>
      <c r="J135" s="2">
        <v>672291</v>
      </c>
      <c r="K135" s="2">
        <v>332027.28999999998</v>
      </c>
    </row>
    <row r="136" spans="1:11" x14ac:dyDescent="0.25">
      <c r="A136" t="s">
        <v>22898</v>
      </c>
      <c r="B136" t="s">
        <v>22897</v>
      </c>
      <c r="C136" t="s">
        <v>22115</v>
      </c>
      <c r="D136" t="s">
        <v>22116</v>
      </c>
      <c r="E136" t="s">
        <v>13694</v>
      </c>
      <c r="F136" t="s">
        <v>718</v>
      </c>
      <c r="G136" s="1">
        <v>43530</v>
      </c>
      <c r="I136">
        <v>148643</v>
      </c>
      <c r="J136" s="2">
        <v>148643</v>
      </c>
      <c r="K136" s="2">
        <v>62430.06</v>
      </c>
    </row>
    <row r="137" spans="1:11" x14ac:dyDescent="0.25">
      <c r="A137" t="s">
        <v>23014</v>
      </c>
      <c r="B137" t="s">
        <v>23013</v>
      </c>
      <c r="C137" t="s">
        <v>7437</v>
      </c>
      <c r="D137" t="s">
        <v>7438</v>
      </c>
      <c r="E137" t="s">
        <v>13694</v>
      </c>
      <c r="F137" t="s">
        <v>718</v>
      </c>
      <c r="G137" s="1">
        <v>43612</v>
      </c>
      <c r="H137">
        <v>1595094</v>
      </c>
      <c r="I137">
        <v>1708063</v>
      </c>
      <c r="J137" s="2">
        <v>1708063</v>
      </c>
      <c r="K137" s="2">
        <v>752808.95</v>
      </c>
    </row>
    <row r="138" spans="1:11" x14ac:dyDescent="0.25">
      <c r="A138" t="s">
        <v>23028</v>
      </c>
      <c r="B138" t="s">
        <v>23027</v>
      </c>
      <c r="C138" t="s">
        <v>21278</v>
      </c>
      <c r="D138" t="s">
        <v>21279</v>
      </c>
      <c r="E138" t="s">
        <v>13694</v>
      </c>
      <c r="F138" t="s">
        <v>718</v>
      </c>
      <c r="G138" s="1">
        <v>43474</v>
      </c>
      <c r="H138">
        <v>12704</v>
      </c>
      <c r="I138">
        <v>12280</v>
      </c>
      <c r="J138" s="2">
        <v>12280</v>
      </c>
      <c r="K138" s="2">
        <v>6140</v>
      </c>
    </row>
    <row r="139" spans="1:11" x14ac:dyDescent="0.25">
      <c r="A139" t="s">
        <v>23034</v>
      </c>
      <c r="B139" t="s">
        <v>23033</v>
      </c>
      <c r="C139" t="s">
        <v>8116</v>
      </c>
      <c r="D139" t="s">
        <v>8117</v>
      </c>
      <c r="E139" t="s">
        <v>13694</v>
      </c>
      <c r="F139" t="s">
        <v>718</v>
      </c>
      <c r="G139" s="1">
        <v>43644</v>
      </c>
      <c r="H139">
        <v>787418</v>
      </c>
      <c r="I139">
        <v>774841</v>
      </c>
      <c r="J139" s="2">
        <v>774841</v>
      </c>
      <c r="K139" s="2">
        <v>336185.11</v>
      </c>
    </row>
    <row r="140" spans="1:11" x14ac:dyDescent="0.25">
      <c r="A140" t="s">
        <v>23168</v>
      </c>
      <c r="B140" t="s">
        <v>23167</v>
      </c>
      <c r="C140" t="s">
        <v>23169</v>
      </c>
      <c r="D140" t="s">
        <v>23170</v>
      </c>
      <c r="E140" t="s">
        <v>13694</v>
      </c>
      <c r="F140" t="s">
        <v>718</v>
      </c>
      <c r="G140" s="1">
        <v>43573</v>
      </c>
      <c r="H140">
        <v>602433</v>
      </c>
      <c r="I140">
        <v>602010</v>
      </c>
      <c r="J140" s="2">
        <v>602010</v>
      </c>
      <c r="K140" s="2">
        <v>331105.5</v>
      </c>
    </row>
    <row r="141" spans="1:11" x14ac:dyDescent="0.25">
      <c r="A141" t="s">
        <v>23224</v>
      </c>
      <c r="B141" t="s">
        <v>23223</v>
      </c>
      <c r="C141" t="s">
        <v>771</v>
      </c>
      <c r="D141" t="s">
        <v>772</v>
      </c>
      <c r="E141" t="s">
        <v>13694</v>
      </c>
      <c r="F141" t="s">
        <v>718</v>
      </c>
      <c r="G141" s="1">
        <v>43483</v>
      </c>
      <c r="H141">
        <v>352366</v>
      </c>
      <c r="I141">
        <v>352355</v>
      </c>
      <c r="J141" s="2">
        <v>352355</v>
      </c>
      <c r="K141" s="2">
        <v>148357.91</v>
      </c>
    </row>
    <row r="142" spans="1:11" x14ac:dyDescent="0.25">
      <c r="A142" t="s">
        <v>23375</v>
      </c>
      <c r="B142" t="s">
        <v>23374</v>
      </c>
      <c r="C142" t="s">
        <v>706</v>
      </c>
      <c r="D142" t="s">
        <v>707</v>
      </c>
      <c r="E142" t="s">
        <v>13694</v>
      </c>
      <c r="F142" t="s">
        <v>718</v>
      </c>
      <c r="G142" s="1">
        <v>43473</v>
      </c>
      <c r="H142">
        <v>593522</v>
      </c>
      <c r="I142">
        <v>574446</v>
      </c>
      <c r="J142" s="2">
        <v>574446</v>
      </c>
      <c r="K142" s="2">
        <v>265013.15999999997</v>
      </c>
    </row>
    <row r="143" spans="1:11" x14ac:dyDescent="0.25">
      <c r="A143" t="s">
        <v>23424</v>
      </c>
      <c r="B143" t="s">
        <v>23423</v>
      </c>
      <c r="C143" t="s">
        <v>21644</v>
      </c>
      <c r="D143" t="s">
        <v>21645</v>
      </c>
      <c r="E143" t="s">
        <v>13694</v>
      </c>
      <c r="F143" t="s">
        <v>718</v>
      </c>
      <c r="G143" s="1">
        <v>43475</v>
      </c>
      <c r="H143">
        <v>525662</v>
      </c>
      <c r="I143">
        <v>516646</v>
      </c>
      <c r="J143" s="2">
        <v>516646</v>
      </c>
      <c r="K143" s="2">
        <v>242687.34</v>
      </c>
    </row>
    <row r="144" spans="1:11" x14ac:dyDescent="0.25">
      <c r="A144" t="s">
        <v>23444</v>
      </c>
      <c r="B144" t="s">
        <v>23443</v>
      </c>
      <c r="C144" t="s">
        <v>23445</v>
      </c>
      <c r="D144" t="s">
        <v>23446</v>
      </c>
      <c r="E144" t="s">
        <v>13694</v>
      </c>
      <c r="F144" t="s">
        <v>718</v>
      </c>
      <c r="G144" s="1">
        <v>43475</v>
      </c>
      <c r="H144">
        <v>8092</v>
      </c>
      <c r="I144">
        <v>8088</v>
      </c>
      <c r="J144" s="2">
        <v>8088</v>
      </c>
      <c r="K144" s="2">
        <v>3396.96</v>
      </c>
    </row>
    <row r="145" spans="1:11" x14ac:dyDescent="0.25">
      <c r="A145" t="s">
        <v>23452</v>
      </c>
      <c r="B145" t="s">
        <v>23451</v>
      </c>
      <c r="C145" t="s">
        <v>23453</v>
      </c>
      <c r="D145" t="s">
        <v>23454</v>
      </c>
      <c r="E145" t="s">
        <v>13694</v>
      </c>
      <c r="F145" t="s">
        <v>718</v>
      </c>
      <c r="G145" s="1">
        <v>43475</v>
      </c>
      <c r="H145">
        <v>9778</v>
      </c>
      <c r="I145">
        <v>9773</v>
      </c>
      <c r="J145" s="2">
        <v>9773</v>
      </c>
      <c r="K145" s="2">
        <v>4104.66</v>
      </c>
    </row>
    <row r="146" spans="1:11" x14ac:dyDescent="0.25">
      <c r="A146" t="s">
        <v>23480</v>
      </c>
      <c r="B146" t="s">
        <v>23479</v>
      </c>
      <c r="C146" t="s">
        <v>19497</v>
      </c>
      <c r="D146" t="s">
        <v>19498</v>
      </c>
      <c r="E146" t="s">
        <v>13694</v>
      </c>
      <c r="F146" t="s">
        <v>718</v>
      </c>
      <c r="G146" s="1">
        <v>43616</v>
      </c>
      <c r="H146">
        <v>135714</v>
      </c>
      <c r="I146">
        <v>139904</v>
      </c>
      <c r="J146" s="2">
        <v>139904</v>
      </c>
      <c r="K146" s="2">
        <v>58759.68</v>
      </c>
    </row>
    <row r="147" spans="1:11" x14ac:dyDescent="0.25">
      <c r="A147" t="s">
        <v>23576</v>
      </c>
      <c r="B147" t="s">
        <v>23575</v>
      </c>
      <c r="C147" t="s">
        <v>1572</v>
      </c>
      <c r="D147" t="s">
        <v>1573</v>
      </c>
      <c r="E147" t="s">
        <v>13694</v>
      </c>
      <c r="F147" t="s">
        <v>718</v>
      </c>
      <c r="G147" s="1">
        <v>43473</v>
      </c>
      <c r="H147">
        <v>421733</v>
      </c>
      <c r="I147">
        <v>419769</v>
      </c>
      <c r="J147" s="2">
        <v>419769</v>
      </c>
      <c r="K147" s="2">
        <v>176302.98</v>
      </c>
    </row>
    <row r="148" spans="1:11" x14ac:dyDescent="0.25">
      <c r="A148" t="s">
        <v>23698</v>
      </c>
      <c r="B148" t="s">
        <v>23697</v>
      </c>
      <c r="C148" t="s">
        <v>23699</v>
      </c>
      <c r="D148" t="s">
        <v>23700</v>
      </c>
      <c r="E148" t="s">
        <v>13694</v>
      </c>
      <c r="F148" t="s">
        <v>718</v>
      </c>
      <c r="G148" s="1">
        <v>43565</v>
      </c>
      <c r="H148">
        <v>32617</v>
      </c>
      <c r="I148">
        <v>32601</v>
      </c>
      <c r="J148" s="2">
        <v>32601</v>
      </c>
      <c r="K148" s="2">
        <v>13692.42</v>
      </c>
    </row>
    <row r="149" spans="1:11" x14ac:dyDescent="0.25">
      <c r="A149" t="s">
        <v>23718</v>
      </c>
      <c r="B149" t="s">
        <v>23717</v>
      </c>
      <c r="C149" t="s">
        <v>23719</v>
      </c>
      <c r="D149" t="s">
        <v>23720</v>
      </c>
      <c r="E149" t="s">
        <v>13694</v>
      </c>
      <c r="F149" t="s">
        <v>718</v>
      </c>
      <c r="G149" s="1">
        <v>43481</v>
      </c>
      <c r="H149">
        <v>70635</v>
      </c>
      <c r="I149">
        <v>70635</v>
      </c>
      <c r="J149" s="2">
        <v>70635</v>
      </c>
      <c r="K149" s="2">
        <v>29666.7</v>
      </c>
    </row>
    <row r="150" spans="1:11" x14ac:dyDescent="0.25">
      <c r="A150" t="s">
        <v>23739</v>
      </c>
      <c r="B150" t="s">
        <v>23738</v>
      </c>
      <c r="C150" t="s">
        <v>20594</v>
      </c>
      <c r="D150" t="s">
        <v>20595</v>
      </c>
      <c r="E150" t="s">
        <v>13694</v>
      </c>
      <c r="F150" t="s">
        <v>718</v>
      </c>
      <c r="G150" s="1">
        <v>43495</v>
      </c>
      <c r="H150">
        <v>8939</v>
      </c>
      <c r="I150">
        <v>8714</v>
      </c>
      <c r="J150" s="2">
        <v>8714</v>
      </c>
      <c r="K150" s="2">
        <v>4178.2700000000004</v>
      </c>
    </row>
    <row r="151" spans="1:11" x14ac:dyDescent="0.25">
      <c r="A151" t="s">
        <v>23741</v>
      </c>
      <c r="B151" t="s">
        <v>23740</v>
      </c>
      <c r="C151" t="s">
        <v>9081</v>
      </c>
      <c r="D151" t="s">
        <v>9082</v>
      </c>
      <c r="E151" t="s">
        <v>13694</v>
      </c>
      <c r="F151" t="s">
        <v>718</v>
      </c>
      <c r="G151" s="1">
        <v>43495</v>
      </c>
      <c r="H151">
        <v>42764</v>
      </c>
      <c r="I151">
        <v>42089</v>
      </c>
      <c r="J151" s="2">
        <v>42089</v>
      </c>
      <c r="K151" s="2">
        <v>19211.939999999999</v>
      </c>
    </row>
    <row r="152" spans="1:11" x14ac:dyDescent="0.25">
      <c r="A152" t="s">
        <v>23743</v>
      </c>
      <c r="B152" t="s">
        <v>23742</v>
      </c>
      <c r="C152" t="s">
        <v>20572</v>
      </c>
      <c r="D152" t="s">
        <v>20573</v>
      </c>
      <c r="E152" t="s">
        <v>13694</v>
      </c>
      <c r="F152" t="s">
        <v>718</v>
      </c>
      <c r="G152" s="1">
        <v>43495</v>
      </c>
      <c r="H152">
        <v>12780</v>
      </c>
      <c r="I152">
        <v>12194</v>
      </c>
      <c r="J152" s="2">
        <v>12194</v>
      </c>
      <c r="K152" s="2">
        <v>5260.45</v>
      </c>
    </row>
    <row r="153" spans="1:11" x14ac:dyDescent="0.25">
      <c r="A153" t="s">
        <v>23745</v>
      </c>
      <c r="B153" t="s">
        <v>23744</v>
      </c>
      <c r="C153" t="s">
        <v>10584</v>
      </c>
      <c r="D153" t="s">
        <v>10585</v>
      </c>
      <c r="E153" t="s">
        <v>13694</v>
      </c>
      <c r="F153" t="s">
        <v>718</v>
      </c>
      <c r="G153" s="1">
        <v>43532</v>
      </c>
      <c r="H153">
        <v>551959</v>
      </c>
      <c r="I153">
        <v>669302</v>
      </c>
      <c r="J153" s="2">
        <v>669302</v>
      </c>
      <c r="K153" s="2">
        <v>286288.44</v>
      </c>
    </row>
    <row r="154" spans="1:11" x14ac:dyDescent="0.25">
      <c r="A154" t="s">
        <v>23747</v>
      </c>
      <c r="B154" t="s">
        <v>23746</v>
      </c>
      <c r="C154" t="s">
        <v>20618</v>
      </c>
      <c r="D154" t="s">
        <v>20619</v>
      </c>
      <c r="E154" t="s">
        <v>13694</v>
      </c>
      <c r="F154" t="s">
        <v>718</v>
      </c>
      <c r="G154" s="1">
        <v>43489</v>
      </c>
      <c r="H154">
        <v>113622</v>
      </c>
      <c r="I154">
        <v>112580</v>
      </c>
      <c r="J154" s="2">
        <v>112580</v>
      </c>
      <c r="K154" s="2">
        <v>49610.44</v>
      </c>
    </row>
    <row r="155" spans="1:11" x14ac:dyDescent="0.25">
      <c r="A155" t="s">
        <v>23939</v>
      </c>
      <c r="B155" t="s">
        <v>23938</v>
      </c>
      <c r="C155" t="s">
        <v>23940</v>
      </c>
      <c r="D155" t="s">
        <v>23941</v>
      </c>
      <c r="E155" t="s">
        <v>13694</v>
      </c>
      <c r="F155" t="s">
        <v>718</v>
      </c>
      <c r="G155" s="1">
        <v>43585</v>
      </c>
      <c r="H155">
        <v>174929</v>
      </c>
      <c r="I155">
        <v>174433</v>
      </c>
      <c r="J155" s="2">
        <v>174433</v>
      </c>
      <c r="K155" s="2">
        <v>73261.86</v>
      </c>
    </row>
    <row r="156" spans="1:11" x14ac:dyDescent="0.25">
      <c r="A156" t="s">
        <v>23955</v>
      </c>
      <c r="B156" t="s">
        <v>23954</v>
      </c>
      <c r="C156" t="s">
        <v>7300</v>
      </c>
      <c r="D156" t="s">
        <v>7301</v>
      </c>
      <c r="E156" t="s">
        <v>13694</v>
      </c>
      <c r="F156" t="s">
        <v>718</v>
      </c>
      <c r="G156" s="1">
        <v>43539</v>
      </c>
      <c r="I156">
        <v>183236</v>
      </c>
      <c r="J156" s="2">
        <v>183236</v>
      </c>
      <c r="K156" s="2">
        <v>76959.12</v>
      </c>
    </row>
    <row r="157" spans="1:11" x14ac:dyDescent="0.25">
      <c r="A157" t="s">
        <v>23961</v>
      </c>
      <c r="B157" t="s">
        <v>23960</v>
      </c>
      <c r="C157" t="s">
        <v>23894</v>
      </c>
      <c r="D157" t="s">
        <v>23895</v>
      </c>
      <c r="E157" t="s">
        <v>13694</v>
      </c>
      <c r="F157" t="s">
        <v>718</v>
      </c>
      <c r="G157" s="1">
        <v>43539</v>
      </c>
      <c r="I157">
        <v>213691</v>
      </c>
      <c r="J157" s="2">
        <v>213691</v>
      </c>
      <c r="K157" s="2">
        <v>89750.22</v>
      </c>
    </row>
    <row r="158" spans="1:11" x14ac:dyDescent="0.25">
      <c r="A158" t="s">
        <v>23991</v>
      </c>
      <c r="B158" t="s">
        <v>23990</v>
      </c>
      <c r="C158" t="s">
        <v>23992</v>
      </c>
      <c r="D158" t="s">
        <v>23993</v>
      </c>
      <c r="E158" t="s">
        <v>13694</v>
      </c>
      <c r="F158" t="s">
        <v>718</v>
      </c>
      <c r="G158" s="1">
        <v>43605</v>
      </c>
      <c r="I158">
        <v>168419</v>
      </c>
      <c r="J158" s="2">
        <v>168419</v>
      </c>
      <c r="K158" s="2">
        <v>82883.259999999995</v>
      </c>
    </row>
    <row r="159" spans="1:11" x14ac:dyDescent="0.25">
      <c r="A159" t="s">
        <v>24071</v>
      </c>
      <c r="B159" t="s">
        <v>24070</v>
      </c>
      <c r="C159" t="s">
        <v>24072</v>
      </c>
      <c r="D159" t="s">
        <v>24073</v>
      </c>
      <c r="E159" t="s">
        <v>13694</v>
      </c>
      <c r="F159" t="s">
        <v>718</v>
      </c>
      <c r="G159" s="1">
        <v>43573</v>
      </c>
      <c r="H159">
        <v>43543</v>
      </c>
      <c r="I159">
        <v>40192</v>
      </c>
      <c r="J159" s="2">
        <v>40192</v>
      </c>
      <c r="K159" s="2">
        <v>17617.64</v>
      </c>
    </row>
    <row r="160" spans="1:11" x14ac:dyDescent="0.25">
      <c r="A160" t="s">
        <v>24093</v>
      </c>
      <c r="B160" t="s">
        <v>24092</v>
      </c>
      <c r="C160" t="s">
        <v>23473</v>
      </c>
      <c r="D160" t="s">
        <v>23474</v>
      </c>
      <c r="E160" t="s">
        <v>13694</v>
      </c>
      <c r="F160" t="s">
        <v>718</v>
      </c>
      <c r="G160" s="1">
        <v>43475</v>
      </c>
      <c r="H160">
        <v>47952</v>
      </c>
      <c r="I160">
        <v>47935</v>
      </c>
      <c r="J160" s="2">
        <v>47935</v>
      </c>
      <c r="K160" s="2">
        <v>20132.7</v>
      </c>
    </row>
    <row r="161" spans="1:11" x14ac:dyDescent="0.25">
      <c r="A161" t="s">
        <v>24135</v>
      </c>
      <c r="B161" t="s">
        <v>24134</v>
      </c>
      <c r="C161" t="s">
        <v>24136</v>
      </c>
      <c r="D161" t="s">
        <v>24137</v>
      </c>
      <c r="E161" t="s">
        <v>13694</v>
      </c>
      <c r="F161" t="s">
        <v>718</v>
      </c>
      <c r="G161" s="1">
        <v>43473</v>
      </c>
      <c r="H161">
        <v>104416</v>
      </c>
      <c r="I161">
        <v>104098</v>
      </c>
      <c r="J161" s="2">
        <v>104098</v>
      </c>
      <c r="K161" s="2">
        <v>43721.16</v>
      </c>
    </row>
    <row r="162" spans="1:11" x14ac:dyDescent="0.25">
      <c r="A162" t="s">
        <v>24229</v>
      </c>
      <c r="B162" t="s">
        <v>24228</v>
      </c>
      <c r="C162" t="s">
        <v>24230</v>
      </c>
      <c r="D162" t="s">
        <v>24231</v>
      </c>
      <c r="E162" t="s">
        <v>13694</v>
      </c>
      <c r="F162" t="s">
        <v>718</v>
      </c>
      <c r="G162" s="1">
        <v>43546</v>
      </c>
      <c r="I162">
        <v>223397</v>
      </c>
      <c r="J162" s="2">
        <v>223397</v>
      </c>
      <c r="K162" s="2">
        <v>96960.78</v>
      </c>
    </row>
    <row r="163" spans="1:11" x14ac:dyDescent="0.25">
      <c r="A163" t="s">
        <v>24257</v>
      </c>
      <c r="B163" t="s">
        <v>24256</v>
      </c>
      <c r="C163" t="s">
        <v>23984</v>
      </c>
      <c r="D163" t="s">
        <v>23985</v>
      </c>
      <c r="E163" t="s">
        <v>13694</v>
      </c>
      <c r="F163" t="s">
        <v>718</v>
      </c>
      <c r="G163" s="1">
        <v>43573</v>
      </c>
      <c r="H163">
        <v>745982</v>
      </c>
      <c r="I163">
        <v>735258</v>
      </c>
      <c r="J163" s="2">
        <v>735258</v>
      </c>
      <c r="K163" s="2">
        <v>323001.01</v>
      </c>
    </row>
    <row r="164" spans="1:11" x14ac:dyDescent="0.25">
      <c r="A164" t="s">
        <v>24330</v>
      </c>
      <c r="B164" t="s">
        <v>24329</v>
      </c>
      <c r="C164" t="s">
        <v>24331</v>
      </c>
      <c r="D164" t="s">
        <v>24332</v>
      </c>
      <c r="E164" t="s">
        <v>13694</v>
      </c>
      <c r="F164" t="s">
        <v>718</v>
      </c>
      <c r="G164" s="1">
        <v>43479</v>
      </c>
      <c r="H164">
        <v>57402</v>
      </c>
      <c r="I164">
        <v>57241</v>
      </c>
      <c r="J164" s="2">
        <v>57241</v>
      </c>
      <c r="K164" s="2">
        <v>24041.22</v>
      </c>
    </row>
    <row r="165" spans="1:11" x14ac:dyDescent="0.25">
      <c r="A165" t="s">
        <v>24414</v>
      </c>
      <c r="B165" t="s">
        <v>24413</v>
      </c>
      <c r="C165" t="s">
        <v>24415</v>
      </c>
      <c r="D165" t="s">
        <v>24416</v>
      </c>
      <c r="E165" t="s">
        <v>13694</v>
      </c>
      <c r="F165" t="s">
        <v>718</v>
      </c>
      <c r="G165" s="1">
        <v>43612</v>
      </c>
      <c r="H165">
        <v>352250</v>
      </c>
      <c r="I165">
        <v>352250</v>
      </c>
      <c r="J165" s="2">
        <v>352250</v>
      </c>
      <c r="K165" s="2">
        <v>193737.5</v>
      </c>
    </row>
    <row r="166" spans="1:11" x14ac:dyDescent="0.25">
      <c r="A166" t="s">
        <v>24420</v>
      </c>
      <c r="B166" t="s">
        <v>24419</v>
      </c>
      <c r="C166" t="s">
        <v>2078</v>
      </c>
      <c r="D166" t="s">
        <v>2079</v>
      </c>
      <c r="E166" t="s">
        <v>13694</v>
      </c>
      <c r="F166" t="s">
        <v>718</v>
      </c>
      <c r="G166" s="1">
        <v>43474</v>
      </c>
      <c r="H166">
        <v>26684</v>
      </c>
      <c r="I166">
        <v>26627</v>
      </c>
      <c r="J166" s="2">
        <v>26627</v>
      </c>
      <c r="K166" s="2">
        <v>11183.34</v>
      </c>
    </row>
    <row r="167" spans="1:11" x14ac:dyDescent="0.25">
      <c r="A167" t="s">
        <v>24507</v>
      </c>
      <c r="B167" t="s">
        <v>24506</v>
      </c>
      <c r="C167" t="s">
        <v>24508</v>
      </c>
      <c r="D167" t="s">
        <v>24509</v>
      </c>
      <c r="E167" t="s">
        <v>13694</v>
      </c>
      <c r="F167" t="s">
        <v>718</v>
      </c>
      <c r="G167" s="1">
        <v>43605</v>
      </c>
      <c r="H167">
        <v>159465</v>
      </c>
      <c r="I167">
        <v>158996</v>
      </c>
      <c r="J167" s="2">
        <v>158996</v>
      </c>
      <c r="K167" s="2">
        <v>66778.320000000007</v>
      </c>
    </row>
    <row r="168" spans="1:11" x14ac:dyDescent="0.25">
      <c r="A168" t="s">
        <v>24511</v>
      </c>
      <c r="B168" t="s">
        <v>24510</v>
      </c>
      <c r="C168" t="s">
        <v>24512</v>
      </c>
      <c r="D168" t="s">
        <v>24513</v>
      </c>
      <c r="E168" t="s">
        <v>13694</v>
      </c>
      <c r="F168" t="s">
        <v>718</v>
      </c>
      <c r="G168" s="1">
        <v>43501</v>
      </c>
      <c r="H168">
        <v>17941</v>
      </c>
      <c r="I168">
        <v>17923</v>
      </c>
      <c r="J168" s="2">
        <v>17923</v>
      </c>
      <c r="K168" s="2">
        <v>7738.39</v>
      </c>
    </row>
    <row r="169" spans="1:11" x14ac:dyDescent="0.25">
      <c r="A169" t="s">
        <v>24515</v>
      </c>
      <c r="B169" t="s">
        <v>24514</v>
      </c>
      <c r="C169" t="s">
        <v>24516</v>
      </c>
      <c r="D169" t="s">
        <v>24517</v>
      </c>
      <c r="E169" t="s">
        <v>13694</v>
      </c>
      <c r="F169" t="s">
        <v>718</v>
      </c>
      <c r="G169" s="1">
        <v>43495</v>
      </c>
      <c r="H169">
        <v>78039</v>
      </c>
      <c r="I169">
        <v>77846</v>
      </c>
      <c r="J169" s="2">
        <v>77846</v>
      </c>
      <c r="K169" s="2">
        <v>32734.71</v>
      </c>
    </row>
    <row r="170" spans="1:11" x14ac:dyDescent="0.25">
      <c r="A170" t="s">
        <v>24523</v>
      </c>
      <c r="B170" t="s">
        <v>24522</v>
      </c>
      <c r="C170" t="s">
        <v>24524</v>
      </c>
      <c r="D170" t="s">
        <v>24525</v>
      </c>
      <c r="E170" t="s">
        <v>13694</v>
      </c>
      <c r="F170" t="s">
        <v>718</v>
      </c>
      <c r="G170" s="1">
        <v>43591</v>
      </c>
      <c r="H170">
        <v>243030</v>
      </c>
      <c r="I170">
        <v>243030</v>
      </c>
      <c r="J170" s="2">
        <v>243030</v>
      </c>
      <c r="K170" s="2">
        <v>102072.6</v>
      </c>
    </row>
    <row r="171" spans="1:11" x14ac:dyDescent="0.25">
      <c r="A171" t="s">
        <v>24553</v>
      </c>
      <c r="B171" t="s">
        <v>24552</v>
      </c>
      <c r="C171" t="s">
        <v>24554</v>
      </c>
      <c r="D171" t="s">
        <v>24555</v>
      </c>
      <c r="E171" t="s">
        <v>13694</v>
      </c>
      <c r="F171" t="s">
        <v>718</v>
      </c>
      <c r="G171" s="1">
        <v>43542</v>
      </c>
      <c r="I171">
        <v>53205</v>
      </c>
      <c r="J171" s="2">
        <v>53205</v>
      </c>
      <c r="K171" s="2">
        <v>26602.5</v>
      </c>
    </row>
    <row r="172" spans="1:11" x14ac:dyDescent="0.25">
      <c r="A172" t="s">
        <v>24561</v>
      </c>
      <c r="B172" t="s">
        <v>24560</v>
      </c>
      <c r="C172" t="s">
        <v>24562</v>
      </c>
      <c r="D172" t="s">
        <v>24563</v>
      </c>
      <c r="E172" t="s">
        <v>13694</v>
      </c>
      <c r="F172" t="s">
        <v>718</v>
      </c>
      <c r="G172" s="1">
        <v>43591</v>
      </c>
      <c r="H172">
        <v>52422</v>
      </c>
      <c r="I172">
        <v>52422</v>
      </c>
      <c r="J172" s="2">
        <v>52422</v>
      </c>
      <c r="K172" s="2">
        <v>22017.24</v>
      </c>
    </row>
    <row r="173" spans="1:11" x14ac:dyDescent="0.25">
      <c r="A173" t="s">
        <v>24637</v>
      </c>
      <c r="B173" t="s">
        <v>24636</v>
      </c>
      <c r="C173" t="s">
        <v>7832</v>
      </c>
      <c r="D173" t="s">
        <v>7833</v>
      </c>
      <c r="E173" t="s">
        <v>13694</v>
      </c>
      <c r="F173" t="s">
        <v>718</v>
      </c>
      <c r="G173" s="1">
        <v>43476</v>
      </c>
      <c r="H173">
        <v>179270</v>
      </c>
      <c r="I173">
        <v>179045</v>
      </c>
      <c r="J173" s="2">
        <v>179045</v>
      </c>
      <c r="K173" s="2">
        <v>75198.899999999994</v>
      </c>
    </row>
    <row r="174" spans="1:11" x14ac:dyDescent="0.25">
      <c r="A174" t="s">
        <v>24721</v>
      </c>
      <c r="B174" t="s">
        <v>24720</v>
      </c>
      <c r="C174" t="s">
        <v>11559</v>
      </c>
      <c r="D174" t="s">
        <v>11560</v>
      </c>
      <c r="E174" t="s">
        <v>13694</v>
      </c>
      <c r="F174" t="s">
        <v>718</v>
      </c>
      <c r="G174" s="1">
        <v>43483</v>
      </c>
      <c r="H174">
        <v>66340</v>
      </c>
      <c r="I174">
        <v>64523</v>
      </c>
      <c r="J174" s="2">
        <v>64523</v>
      </c>
      <c r="K174" s="2">
        <v>29257.69</v>
      </c>
    </row>
    <row r="175" spans="1:11" x14ac:dyDescent="0.25">
      <c r="A175" t="s">
        <v>24726</v>
      </c>
      <c r="B175" t="s">
        <v>24725</v>
      </c>
      <c r="C175" t="s">
        <v>24727</v>
      </c>
      <c r="D175" t="s">
        <v>24728</v>
      </c>
      <c r="E175" t="s">
        <v>13694</v>
      </c>
      <c r="F175" t="s">
        <v>718</v>
      </c>
      <c r="G175" s="1">
        <v>43473</v>
      </c>
      <c r="H175">
        <v>1154</v>
      </c>
      <c r="I175">
        <v>11048</v>
      </c>
      <c r="J175" s="2">
        <v>11048</v>
      </c>
      <c r="K175" s="2">
        <v>4640.16</v>
      </c>
    </row>
    <row r="176" spans="1:11" x14ac:dyDescent="0.25">
      <c r="A176" t="s">
        <v>24736</v>
      </c>
      <c r="B176" t="s">
        <v>24735</v>
      </c>
      <c r="C176" t="s">
        <v>24737</v>
      </c>
      <c r="D176" t="s">
        <v>24738</v>
      </c>
      <c r="E176" t="s">
        <v>13694</v>
      </c>
      <c r="F176" t="s">
        <v>718</v>
      </c>
      <c r="G176" s="1">
        <v>43483</v>
      </c>
      <c r="H176">
        <v>103437</v>
      </c>
      <c r="I176">
        <v>103220</v>
      </c>
      <c r="J176" s="2">
        <v>103220</v>
      </c>
      <c r="K176" s="2">
        <v>43352.4</v>
      </c>
    </row>
    <row r="177" spans="1:11" x14ac:dyDescent="0.25">
      <c r="A177" t="s">
        <v>24812</v>
      </c>
      <c r="B177" t="s">
        <v>24811</v>
      </c>
      <c r="C177" t="s">
        <v>24813</v>
      </c>
      <c r="D177" t="s">
        <v>24814</v>
      </c>
      <c r="E177" t="s">
        <v>13694</v>
      </c>
      <c r="F177" t="s">
        <v>718</v>
      </c>
      <c r="G177" s="1">
        <v>43616</v>
      </c>
      <c r="H177">
        <v>399516</v>
      </c>
      <c r="I177">
        <v>399505</v>
      </c>
      <c r="J177" s="2">
        <v>399505</v>
      </c>
      <c r="K177" s="2">
        <v>180087.89</v>
      </c>
    </row>
    <row r="178" spans="1:11" x14ac:dyDescent="0.25">
      <c r="A178" t="s">
        <v>24882</v>
      </c>
      <c r="B178" t="s">
        <v>24881</v>
      </c>
      <c r="C178" t="s">
        <v>22145</v>
      </c>
      <c r="D178" t="s">
        <v>23883</v>
      </c>
      <c r="E178" t="s">
        <v>13694</v>
      </c>
      <c r="F178" t="s">
        <v>718</v>
      </c>
      <c r="G178" s="1">
        <v>43481</v>
      </c>
      <c r="H178">
        <v>428305</v>
      </c>
      <c r="I178">
        <v>428305</v>
      </c>
      <c r="J178" s="2">
        <v>428305</v>
      </c>
      <c r="K178" s="2">
        <v>179888.1</v>
      </c>
    </row>
    <row r="179" spans="1:11" x14ac:dyDescent="0.25">
      <c r="A179" t="s">
        <v>24926</v>
      </c>
      <c r="B179" t="s">
        <v>24925</v>
      </c>
      <c r="C179" t="s">
        <v>24927</v>
      </c>
      <c r="D179" t="s">
        <v>24928</v>
      </c>
      <c r="E179" t="s">
        <v>13694</v>
      </c>
      <c r="F179" t="s">
        <v>718</v>
      </c>
      <c r="G179" s="1">
        <v>43539</v>
      </c>
      <c r="I179">
        <v>5496</v>
      </c>
      <c r="J179" s="2">
        <v>5496</v>
      </c>
      <c r="K179" s="2">
        <v>2748</v>
      </c>
    </row>
    <row r="180" spans="1:11" x14ac:dyDescent="0.25">
      <c r="A180" t="s">
        <v>24991</v>
      </c>
      <c r="B180" t="s">
        <v>24990</v>
      </c>
      <c r="C180" t="s">
        <v>24992</v>
      </c>
      <c r="D180" t="s">
        <v>24993</v>
      </c>
      <c r="E180" t="s">
        <v>13694</v>
      </c>
      <c r="F180" t="s">
        <v>718</v>
      </c>
      <c r="G180" s="1">
        <v>43474</v>
      </c>
      <c r="H180">
        <v>38123</v>
      </c>
      <c r="I180">
        <v>38112</v>
      </c>
      <c r="J180" s="2">
        <v>38112</v>
      </c>
      <c r="K180" s="2">
        <v>19314.89</v>
      </c>
    </row>
    <row r="181" spans="1:11" x14ac:dyDescent="0.25">
      <c r="A181" t="s">
        <v>24999</v>
      </c>
      <c r="B181" t="s">
        <v>24998</v>
      </c>
      <c r="C181" t="s">
        <v>1139</v>
      </c>
      <c r="D181" t="s">
        <v>1140</v>
      </c>
      <c r="E181" t="s">
        <v>13694</v>
      </c>
      <c r="F181" t="s">
        <v>718</v>
      </c>
      <c r="G181" s="1">
        <v>43474</v>
      </c>
      <c r="H181">
        <v>60379</v>
      </c>
      <c r="I181">
        <v>60379</v>
      </c>
      <c r="J181" s="2">
        <v>60379</v>
      </c>
      <c r="K181" s="2">
        <v>25377.51</v>
      </c>
    </row>
    <row r="182" spans="1:11" x14ac:dyDescent="0.25">
      <c r="A182" t="s">
        <v>25126</v>
      </c>
      <c r="B182" t="s">
        <v>25125</v>
      </c>
      <c r="C182" t="s">
        <v>25127</v>
      </c>
      <c r="D182" t="s">
        <v>25128</v>
      </c>
      <c r="E182" t="s">
        <v>13694</v>
      </c>
      <c r="F182" t="s">
        <v>718</v>
      </c>
      <c r="G182" s="1">
        <v>43475</v>
      </c>
      <c r="H182">
        <v>56025</v>
      </c>
      <c r="I182">
        <v>55930</v>
      </c>
      <c r="J182" s="2">
        <v>55930</v>
      </c>
      <c r="K182" s="2">
        <v>23490.6</v>
      </c>
    </row>
    <row r="183" spans="1:11" x14ac:dyDescent="0.25">
      <c r="A183" t="s">
        <v>25130</v>
      </c>
      <c r="B183" t="s">
        <v>25129</v>
      </c>
      <c r="C183" t="s">
        <v>25131</v>
      </c>
      <c r="D183" t="s">
        <v>25132</v>
      </c>
      <c r="E183" t="s">
        <v>13694</v>
      </c>
      <c r="F183" t="s">
        <v>718</v>
      </c>
      <c r="G183" s="1">
        <v>43481</v>
      </c>
      <c r="H183">
        <v>119997</v>
      </c>
      <c r="I183">
        <v>119825</v>
      </c>
      <c r="J183" s="2">
        <v>119825</v>
      </c>
      <c r="K183" s="2">
        <v>50326.5</v>
      </c>
    </row>
    <row r="184" spans="1:11" x14ac:dyDescent="0.25">
      <c r="A184" t="s">
        <v>25134</v>
      </c>
      <c r="B184" t="s">
        <v>25133</v>
      </c>
      <c r="C184" t="s">
        <v>25135</v>
      </c>
      <c r="D184" t="s">
        <v>25136</v>
      </c>
      <c r="E184" t="s">
        <v>13694</v>
      </c>
      <c r="F184" t="s">
        <v>718</v>
      </c>
      <c r="G184" s="1">
        <v>43522</v>
      </c>
      <c r="H184">
        <v>10563</v>
      </c>
      <c r="I184">
        <v>10545</v>
      </c>
      <c r="J184" s="2">
        <v>10545</v>
      </c>
      <c r="K184" s="2">
        <v>4428.8999999999996</v>
      </c>
    </row>
    <row r="185" spans="1:11" x14ac:dyDescent="0.25">
      <c r="A185" t="s">
        <v>25138</v>
      </c>
      <c r="B185" t="s">
        <v>25137</v>
      </c>
      <c r="C185" t="s">
        <v>2582</v>
      </c>
      <c r="D185" t="s">
        <v>2583</v>
      </c>
      <c r="E185" t="s">
        <v>13694</v>
      </c>
      <c r="F185" t="s">
        <v>718</v>
      </c>
      <c r="G185" s="1">
        <v>43482</v>
      </c>
      <c r="H185">
        <v>48086</v>
      </c>
      <c r="I185">
        <v>48084</v>
      </c>
      <c r="J185" s="2">
        <v>48084</v>
      </c>
      <c r="K185" s="2">
        <v>20195.28</v>
      </c>
    </row>
    <row r="186" spans="1:11" x14ac:dyDescent="0.25">
      <c r="A186" t="s">
        <v>25155</v>
      </c>
      <c r="B186" t="s">
        <v>25154</v>
      </c>
      <c r="C186" t="s">
        <v>25156</v>
      </c>
      <c r="D186" t="s">
        <v>25157</v>
      </c>
      <c r="E186" t="s">
        <v>13694</v>
      </c>
      <c r="F186" t="s">
        <v>718</v>
      </c>
      <c r="G186" s="1">
        <v>43522</v>
      </c>
      <c r="H186">
        <v>11278</v>
      </c>
      <c r="I186">
        <v>11261</v>
      </c>
      <c r="J186" s="2">
        <v>11261</v>
      </c>
      <c r="K186" s="2">
        <v>4729.62</v>
      </c>
    </row>
    <row r="187" spans="1:11" x14ac:dyDescent="0.25">
      <c r="A187" t="s">
        <v>25163</v>
      </c>
      <c r="B187" t="s">
        <v>25162</v>
      </c>
      <c r="C187" t="s">
        <v>25164</v>
      </c>
      <c r="D187" t="s">
        <v>25165</v>
      </c>
      <c r="E187" t="s">
        <v>13694</v>
      </c>
      <c r="F187" t="s">
        <v>718</v>
      </c>
      <c r="G187" s="1">
        <v>43481</v>
      </c>
      <c r="H187">
        <v>81987</v>
      </c>
      <c r="I187">
        <v>81827</v>
      </c>
      <c r="J187" s="2">
        <v>81827</v>
      </c>
      <c r="K187" s="2">
        <v>34398.410000000003</v>
      </c>
    </row>
    <row r="188" spans="1:11" x14ac:dyDescent="0.25">
      <c r="A188" t="s">
        <v>25173</v>
      </c>
      <c r="B188" t="s">
        <v>25172</v>
      </c>
      <c r="C188" t="s">
        <v>22488</v>
      </c>
      <c r="D188" t="s">
        <v>22489</v>
      </c>
      <c r="E188" t="s">
        <v>13694</v>
      </c>
      <c r="F188" t="s">
        <v>718</v>
      </c>
      <c r="G188" s="1">
        <v>43522</v>
      </c>
      <c r="H188">
        <v>5817</v>
      </c>
      <c r="I188">
        <v>5802</v>
      </c>
      <c r="J188" s="2">
        <v>5802</v>
      </c>
      <c r="K188" s="2">
        <v>2436.84</v>
      </c>
    </row>
    <row r="189" spans="1:11" x14ac:dyDescent="0.25">
      <c r="A189" t="s">
        <v>25179</v>
      </c>
      <c r="B189" t="s">
        <v>25178</v>
      </c>
      <c r="C189" t="s">
        <v>24162</v>
      </c>
      <c r="D189" t="s">
        <v>24163</v>
      </c>
      <c r="E189" t="s">
        <v>13694</v>
      </c>
      <c r="F189" t="s">
        <v>718</v>
      </c>
      <c r="G189" s="1">
        <v>43539</v>
      </c>
      <c r="H189">
        <v>14552</v>
      </c>
      <c r="I189">
        <v>14012</v>
      </c>
      <c r="J189" s="2">
        <v>14012</v>
      </c>
      <c r="K189" s="2">
        <v>6214.56</v>
      </c>
    </row>
    <row r="190" spans="1:11" x14ac:dyDescent="0.25">
      <c r="A190" t="s">
        <v>25227</v>
      </c>
      <c r="B190" t="s">
        <v>25226</v>
      </c>
      <c r="C190" t="s">
        <v>24170</v>
      </c>
      <c r="D190" t="s">
        <v>24171</v>
      </c>
      <c r="E190" t="s">
        <v>13694</v>
      </c>
      <c r="F190" t="s">
        <v>718</v>
      </c>
      <c r="G190" s="1">
        <v>43542</v>
      </c>
      <c r="H190">
        <v>52486</v>
      </c>
      <c r="I190">
        <v>52400</v>
      </c>
      <c r="J190" s="2">
        <v>52400</v>
      </c>
      <c r="K190" s="2">
        <v>22008</v>
      </c>
    </row>
    <row r="191" spans="1:11" x14ac:dyDescent="0.25">
      <c r="A191" t="s">
        <v>25251</v>
      </c>
      <c r="B191" t="s">
        <v>25250</v>
      </c>
      <c r="C191" t="s">
        <v>24102</v>
      </c>
      <c r="D191" t="s">
        <v>24103</v>
      </c>
      <c r="E191" t="s">
        <v>13694</v>
      </c>
      <c r="F191" t="s">
        <v>718</v>
      </c>
      <c r="G191" s="1">
        <v>43530</v>
      </c>
      <c r="H191">
        <v>264453</v>
      </c>
      <c r="I191">
        <v>331080</v>
      </c>
      <c r="J191" s="2">
        <v>331080</v>
      </c>
      <c r="K191" s="2">
        <v>139053.6</v>
      </c>
    </row>
    <row r="192" spans="1:11" x14ac:dyDescent="0.25">
      <c r="A192" t="s">
        <v>25257</v>
      </c>
      <c r="B192" t="s">
        <v>25256</v>
      </c>
      <c r="C192" t="s">
        <v>4397</v>
      </c>
      <c r="D192" t="s">
        <v>4398</v>
      </c>
      <c r="E192" t="s">
        <v>13694</v>
      </c>
      <c r="F192" t="s">
        <v>718</v>
      </c>
      <c r="G192" s="1">
        <v>43628</v>
      </c>
      <c r="H192">
        <v>354091</v>
      </c>
      <c r="I192">
        <v>358129</v>
      </c>
      <c r="J192" s="2">
        <v>358129</v>
      </c>
      <c r="K192" s="2">
        <v>162230.07</v>
      </c>
    </row>
    <row r="193" spans="1:11" x14ac:dyDescent="0.25">
      <c r="A193" t="s">
        <v>25287</v>
      </c>
      <c r="B193" t="s">
        <v>25286</v>
      </c>
      <c r="C193" t="s">
        <v>5788</v>
      </c>
      <c r="D193" t="s">
        <v>25288</v>
      </c>
      <c r="E193" t="s">
        <v>13694</v>
      </c>
      <c r="F193" t="s">
        <v>718</v>
      </c>
      <c r="G193" s="1">
        <v>43707</v>
      </c>
      <c r="H193">
        <v>4022</v>
      </c>
      <c r="I193">
        <v>3953</v>
      </c>
      <c r="J193" s="2">
        <v>3953</v>
      </c>
      <c r="K193" s="2">
        <v>1927.72</v>
      </c>
    </row>
    <row r="194" spans="1:11" x14ac:dyDescent="0.25">
      <c r="A194" t="s">
        <v>25292</v>
      </c>
      <c r="B194" t="s">
        <v>25291</v>
      </c>
      <c r="C194" t="s">
        <v>25293</v>
      </c>
      <c r="D194" t="s">
        <v>25294</v>
      </c>
      <c r="E194" t="s">
        <v>13694</v>
      </c>
      <c r="F194" t="s">
        <v>591</v>
      </c>
      <c r="G194" s="1">
        <v>43474</v>
      </c>
      <c r="H194">
        <v>52982</v>
      </c>
      <c r="J194" s="2">
        <v>52982</v>
      </c>
      <c r="K194" s="2">
        <v>22252.44</v>
      </c>
    </row>
    <row r="195" spans="1:11" x14ac:dyDescent="0.25">
      <c r="A195" t="s">
        <v>25296</v>
      </c>
      <c r="B195" t="s">
        <v>25295</v>
      </c>
      <c r="C195" t="s">
        <v>25297</v>
      </c>
      <c r="D195" t="s">
        <v>25298</v>
      </c>
      <c r="E195" t="s">
        <v>13694</v>
      </c>
      <c r="F195" t="s">
        <v>718</v>
      </c>
      <c r="G195" s="1">
        <v>43474</v>
      </c>
      <c r="H195">
        <v>11948</v>
      </c>
      <c r="I195">
        <v>11917</v>
      </c>
      <c r="J195" s="2">
        <v>11917</v>
      </c>
      <c r="K195" s="2">
        <v>5005.1400000000003</v>
      </c>
    </row>
    <row r="196" spans="1:11" x14ac:dyDescent="0.25">
      <c r="A196" t="s">
        <v>25450</v>
      </c>
      <c r="B196" t="s">
        <v>25449</v>
      </c>
      <c r="C196" t="s">
        <v>25451</v>
      </c>
      <c r="D196" t="s">
        <v>25452</v>
      </c>
      <c r="E196" t="s">
        <v>13694</v>
      </c>
      <c r="F196" t="s">
        <v>718</v>
      </c>
      <c r="G196" s="1">
        <v>43665</v>
      </c>
      <c r="H196">
        <v>556209</v>
      </c>
      <c r="I196">
        <v>541551</v>
      </c>
      <c r="J196" s="2">
        <v>541551</v>
      </c>
      <c r="K196" s="2">
        <v>235767.81</v>
      </c>
    </row>
    <row r="197" spans="1:11" x14ac:dyDescent="0.25">
      <c r="A197" t="s">
        <v>25532</v>
      </c>
      <c r="B197" t="s">
        <v>25531</v>
      </c>
      <c r="C197" t="s">
        <v>25533</v>
      </c>
      <c r="D197" t="s">
        <v>25534</v>
      </c>
      <c r="E197" t="s">
        <v>13694</v>
      </c>
      <c r="F197" t="s">
        <v>718</v>
      </c>
      <c r="G197" s="1">
        <v>43480</v>
      </c>
      <c r="H197">
        <v>10118</v>
      </c>
      <c r="I197">
        <v>10089</v>
      </c>
      <c r="J197" s="2">
        <v>10089</v>
      </c>
      <c r="K197" s="2">
        <v>4237.38</v>
      </c>
    </row>
    <row r="198" spans="1:11" x14ac:dyDescent="0.25">
      <c r="A198" t="s">
        <v>25536</v>
      </c>
      <c r="B198" t="s">
        <v>25535</v>
      </c>
      <c r="C198" t="s">
        <v>3742</v>
      </c>
      <c r="D198" t="s">
        <v>3743</v>
      </c>
      <c r="E198" t="s">
        <v>13694</v>
      </c>
      <c r="F198" t="s">
        <v>718</v>
      </c>
      <c r="G198" s="1">
        <v>43480</v>
      </c>
      <c r="H198">
        <v>174659</v>
      </c>
      <c r="I198">
        <v>174369</v>
      </c>
      <c r="J198" s="2">
        <v>174369</v>
      </c>
      <c r="K198" s="2">
        <v>76388</v>
      </c>
    </row>
    <row r="199" spans="1:11" x14ac:dyDescent="0.25">
      <c r="A199" t="s">
        <v>25538</v>
      </c>
      <c r="B199" t="s">
        <v>25537</v>
      </c>
      <c r="C199" t="s">
        <v>23431</v>
      </c>
      <c r="D199" t="s">
        <v>23432</v>
      </c>
      <c r="E199" t="s">
        <v>13694</v>
      </c>
      <c r="F199" t="s">
        <v>718</v>
      </c>
      <c r="G199" s="1">
        <v>43481</v>
      </c>
      <c r="H199">
        <v>160435</v>
      </c>
      <c r="I199">
        <v>160435</v>
      </c>
      <c r="J199" s="2">
        <v>160435</v>
      </c>
      <c r="K199" s="2">
        <v>67382.7</v>
      </c>
    </row>
    <row r="200" spans="1:11" x14ac:dyDescent="0.25">
      <c r="A200" t="s">
        <v>25540</v>
      </c>
      <c r="B200" t="s">
        <v>25539</v>
      </c>
      <c r="C200" t="s">
        <v>6194</v>
      </c>
      <c r="D200" t="s">
        <v>6195</v>
      </c>
      <c r="E200" t="s">
        <v>13694</v>
      </c>
      <c r="F200" t="s">
        <v>718</v>
      </c>
      <c r="G200" s="1">
        <v>43473</v>
      </c>
      <c r="H200">
        <v>2509432</v>
      </c>
      <c r="I200">
        <v>2306769</v>
      </c>
      <c r="J200" s="2">
        <v>2306769</v>
      </c>
      <c r="K200" s="2">
        <v>1201952.81</v>
      </c>
    </row>
    <row r="201" spans="1:11" x14ac:dyDescent="0.25">
      <c r="A201" t="s">
        <v>25542</v>
      </c>
      <c r="B201" t="s">
        <v>25541</v>
      </c>
      <c r="C201" t="s">
        <v>17042</v>
      </c>
      <c r="D201" t="s">
        <v>17043</v>
      </c>
      <c r="E201" t="s">
        <v>13694</v>
      </c>
      <c r="F201" t="s">
        <v>718</v>
      </c>
      <c r="G201" s="1">
        <v>43476</v>
      </c>
      <c r="H201">
        <v>11934</v>
      </c>
      <c r="I201">
        <v>11928</v>
      </c>
      <c r="J201" s="2">
        <v>11928</v>
      </c>
      <c r="K201" s="2">
        <v>6560.4</v>
      </c>
    </row>
    <row r="202" spans="1:11" x14ac:dyDescent="0.25">
      <c r="A202" t="s">
        <v>25560</v>
      </c>
      <c r="B202" t="s">
        <v>25559</v>
      </c>
      <c r="C202" t="s">
        <v>21339</v>
      </c>
      <c r="D202" t="s">
        <v>21340</v>
      </c>
      <c r="E202" t="s">
        <v>13694</v>
      </c>
      <c r="F202" t="s">
        <v>591</v>
      </c>
      <c r="G202" s="1">
        <v>43473</v>
      </c>
      <c r="H202">
        <v>8780</v>
      </c>
      <c r="I202">
        <v>0</v>
      </c>
      <c r="J202" s="2">
        <v>8780</v>
      </c>
      <c r="K202" s="2">
        <v>4390</v>
      </c>
    </row>
    <row r="203" spans="1:11" x14ac:dyDescent="0.25">
      <c r="A203" t="s">
        <v>25582</v>
      </c>
      <c r="B203" t="s">
        <v>25581</v>
      </c>
      <c r="C203" t="s">
        <v>21842</v>
      </c>
      <c r="D203" t="s">
        <v>21843</v>
      </c>
      <c r="E203" t="s">
        <v>13694</v>
      </c>
      <c r="F203" t="s">
        <v>718</v>
      </c>
      <c r="G203" s="1">
        <v>43546</v>
      </c>
      <c r="H203">
        <v>408954</v>
      </c>
      <c r="I203">
        <v>396809</v>
      </c>
      <c r="J203" s="2">
        <v>396809</v>
      </c>
      <c r="K203" s="2">
        <v>168160.26</v>
      </c>
    </row>
    <row r="204" spans="1:11" x14ac:dyDescent="0.25">
      <c r="A204" t="s">
        <v>25677</v>
      </c>
      <c r="B204" t="s">
        <v>25676</v>
      </c>
      <c r="C204" t="s">
        <v>22077</v>
      </c>
      <c r="D204" t="s">
        <v>22078</v>
      </c>
      <c r="E204" t="s">
        <v>13694</v>
      </c>
      <c r="F204" t="s">
        <v>718</v>
      </c>
      <c r="G204" s="1">
        <v>43475</v>
      </c>
      <c r="I204">
        <v>133499</v>
      </c>
      <c r="J204" s="2">
        <v>133499</v>
      </c>
      <c r="K204" s="2">
        <v>71328.33</v>
      </c>
    </row>
    <row r="205" spans="1:11" x14ac:dyDescent="0.25">
      <c r="A205" t="s">
        <v>25679</v>
      </c>
      <c r="B205" t="s">
        <v>25678</v>
      </c>
      <c r="C205" t="s">
        <v>22093</v>
      </c>
      <c r="D205" t="s">
        <v>22094</v>
      </c>
      <c r="E205" t="s">
        <v>13694</v>
      </c>
      <c r="F205" t="s">
        <v>718</v>
      </c>
      <c r="G205" s="1">
        <v>43475</v>
      </c>
      <c r="I205">
        <v>690629</v>
      </c>
      <c r="J205" s="2">
        <v>690629</v>
      </c>
      <c r="K205" s="2">
        <v>292759.59999999998</v>
      </c>
    </row>
    <row r="206" spans="1:11" x14ac:dyDescent="0.25">
      <c r="A206" t="s">
        <v>25719</v>
      </c>
      <c r="B206" t="s">
        <v>25718</v>
      </c>
      <c r="C206" t="s">
        <v>25720</v>
      </c>
      <c r="D206" t="s">
        <v>25721</v>
      </c>
      <c r="E206" t="s">
        <v>13694</v>
      </c>
      <c r="F206" t="s">
        <v>718</v>
      </c>
      <c r="G206" s="1">
        <v>43475</v>
      </c>
      <c r="H206">
        <v>199382</v>
      </c>
      <c r="I206">
        <v>187415</v>
      </c>
      <c r="J206" s="2">
        <v>187415</v>
      </c>
      <c r="K206" s="2">
        <v>93707.5</v>
      </c>
    </row>
    <row r="207" spans="1:11" x14ac:dyDescent="0.25">
      <c r="A207" t="s">
        <v>25742</v>
      </c>
      <c r="B207" t="s">
        <v>25741</v>
      </c>
      <c r="C207" t="s">
        <v>25743</v>
      </c>
      <c r="D207" t="s">
        <v>25744</v>
      </c>
      <c r="E207" t="s">
        <v>13694</v>
      </c>
      <c r="F207" t="s">
        <v>718</v>
      </c>
      <c r="G207" s="1">
        <v>43657</v>
      </c>
      <c r="H207">
        <v>10519</v>
      </c>
      <c r="I207">
        <v>10519</v>
      </c>
      <c r="J207" s="2">
        <v>10519</v>
      </c>
      <c r="K207" s="2">
        <v>5259.5</v>
      </c>
    </row>
    <row r="208" spans="1:11" x14ac:dyDescent="0.25">
      <c r="A208" t="s">
        <v>25750</v>
      </c>
      <c r="B208" t="s">
        <v>25749</v>
      </c>
      <c r="C208" t="s">
        <v>9410</v>
      </c>
      <c r="D208" t="s">
        <v>9411</v>
      </c>
      <c r="E208" t="s">
        <v>13694</v>
      </c>
      <c r="F208" t="s">
        <v>718</v>
      </c>
      <c r="G208" s="1">
        <v>43483</v>
      </c>
      <c r="H208">
        <v>228151</v>
      </c>
      <c r="I208">
        <v>228036</v>
      </c>
      <c r="J208" s="2">
        <v>228036</v>
      </c>
      <c r="K208" s="2">
        <v>95775.12</v>
      </c>
    </row>
    <row r="209" spans="1:11" x14ac:dyDescent="0.25">
      <c r="A209" t="s">
        <v>25752</v>
      </c>
      <c r="B209" t="s">
        <v>25751</v>
      </c>
      <c r="C209" t="s">
        <v>10225</v>
      </c>
      <c r="D209" t="s">
        <v>10226</v>
      </c>
      <c r="E209" t="s">
        <v>13694</v>
      </c>
      <c r="F209" t="s">
        <v>718</v>
      </c>
      <c r="G209" s="1">
        <v>43481</v>
      </c>
      <c r="H209">
        <v>478996</v>
      </c>
      <c r="I209">
        <v>472413</v>
      </c>
      <c r="J209" s="2">
        <v>472413</v>
      </c>
      <c r="K209" s="2">
        <v>223824.22</v>
      </c>
    </row>
    <row r="210" spans="1:11" x14ac:dyDescent="0.25">
      <c r="A210" t="s">
        <v>25766</v>
      </c>
      <c r="B210" t="s">
        <v>25765</v>
      </c>
      <c r="C210" t="s">
        <v>15470</v>
      </c>
      <c r="D210" t="s">
        <v>15471</v>
      </c>
      <c r="E210" t="s">
        <v>13694</v>
      </c>
      <c r="F210" t="s">
        <v>718</v>
      </c>
      <c r="G210" s="1">
        <v>43474</v>
      </c>
      <c r="H210">
        <v>295929</v>
      </c>
      <c r="I210">
        <v>270171</v>
      </c>
      <c r="J210" s="2">
        <v>270171</v>
      </c>
      <c r="K210" s="2">
        <v>114270.7</v>
      </c>
    </row>
    <row r="211" spans="1:11" x14ac:dyDescent="0.25">
      <c r="A211" t="s">
        <v>25768</v>
      </c>
      <c r="B211" t="s">
        <v>25767</v>
      </c>
      <c r="C211" t="s">
        <v>24158</v>
      </c>
      <c r="D211" t="s">
        <v>24159</v>
      </c>
      <c r="E211" t="s">
        <v>13694</v>
      </c>
      <c r="F211" t="s">
        <v>718</v>
      </c>
      <c r="G211" s="1">
        <v>43605</v>
      </c>
      <c r="H211">
        <v>6881</v>
      </c>
      <c r="I211">
        <v>3440</v>
      </c>
      <c r="J211" s="2">
        <v>3440</v>
      </c>
      <c r="K211" s="2">
        <v>1451.95</v>
      </c>
    </row>
    <row r="212" spans="1:11" x14ac:dyDescent="0.25">
      <c r="A212" t="s">
        <v>25774</v>
      </c>
      <c r="B212" t="s">
        <v>25773</v>
      </c>
      <c r="C212" t="s">
        <v>7952</v>
      </c>
      <c r="D212" t="s">
        <v>7953</v>
      </c>
      <c r="E212" t="s">
        <v>13694</v>
      </c>
      <c r="F212" t="s">
        <v>591</v>
      </c>
      <c r="G212" s="1">
        <v>43489</v>
      </c>
      <c r="H212">
        <v>310261</v>
      </c>
      <c r="I212">
        <v>308246</v>
      </c>
      <c r="J212" s="2">
        <v>308246</v>
      </c>
      <c r="K212" s="2">
        <v>129463.32</v>
      </c>
    </row>
    <row r="213" spans="1:11" x14ac:dyDescent="0.25">
      <c r="A213" t="s">
        <v>25780</v>
      </c>
      <c r="B213" t="s">
        <v>25779</v>
      </c>
      <c r="C213" t="s">
        <v>497</v>
      </c>
      <c r="D213" t="s">
        <v>498</v>
      </c>
      <c r="E213" t="s">
        <v>13694</v>
      </c>
      <c r="F213" t="s">
        <v>718</v>
      </c>
      <c r="G213" s="1">
        <v>43573</v>
      </c>
      <c r="H213">
        <v>346714</v>
      </c>
      <c r="I213">
        <v>343272</v>
      </c>
      <c r="J213" s="2">
        <v>343272</v>
      </c>
      <c r="K213" s="2">
        <v>151864.95999999999</v>
      </c>
    </row>
    <row r="214" spans="1:11" x14ac:dyDescent="0.25">
      <c r="A214" t="s">
        <v>25827</v>
      </c>
      <c r="B214" t="s">
        <v>25826</v>
      </c>
      <c r="C214" t="s">
        <v>17405</v>
      </c>
      <c r="D214" t="s">
        <v>17406</v>
      </c>
      <c r="E214" t="s">
        <v>13694</v>
      </c>
      <c r="F214" t="s">
        <v>718</v>
      </c>
      <c r="G214" s="1">
        <v>43522</v>
      </c>
      <c r="H214">
        <v>29431</v>
      </c>
      <c r="I214">
        <v>14690</v>
      </c>
      <c r="J214" s="2">
        <v>14690</v>
      </c>
      <c r="K214" s="2">
        <v>6169.8</v>
      </c>
    </row>
    <row r="215" spans="1:11" x14ac:dyDescent="0.25">
      <c r="A215" t="s">
        <v>25857</v>
      </c>
      <c r="B215" t="s">
        <v>25856</v>
      </c>
      <c r="C215" t="s">
        <v>25858</v>
      </c>
      <c r="D215" t="s">
        <v>25859</v>
      </c>
      <c r="E215" t="s">
        <v>13694</v>
      </c>
      <c r="F215" t="s">
        <v>718</v>
      </c>
      <c r="G215" s="1">
        <v>43479</v>
      </c>
      <c r="H215">
        <v>5204</v>
      </c>
      <c r="I215">
        <v>5175</v>
      </c>
      <c r="J215" s="2">
        <v>5175</v>
      </c>
      <c r="K215" s="2">
        <v>2173.5</v>
      </c>
    </row>
    <row r="216" spans="1:11" x14ac:dyDescent="0.25">
      <c r="A216" t="s">
        <v>25861</v>
      </c>
      <c r="B216" t="s">
        <v>25860</v>
      </c>
      <c r="C216" t="s">
        <v>7399</v>
      </c>
      <c r="D216" t="s">
        <v>7400</v>
      </c>
      <c r="E216" t="s">
        <v>13694</v>
      </c>
      <c r="F216" t="s">
        <v>718</v>
      </c>
      <c r="G216" s="1">
        <v>43669</v>
      </c>
      <c r="H216">
        <v>286368</v>
      </c>
      <c r="I216">
        <v>245272</v>
      </c>
      <c r="J216" s="2">
        <v>245272</v>
      </c>
      <c r="K216" s="2">
        <v>122636</v>
      </c>
    </row>
    <row r="217" spans="1:11" x14ac:dyDescent="0.25">
      <c r="A217" t="s">
        <v>25929</v>
      </c>
      <c r="B217" t="s">
        <v>25928</v>
      </c>
      <c r="C217" t="s">
        <v>6176</v>
      </c>
      <c r="D217" t="s">
        <v>6177</v>
      </c>
      <c r="E217" t="s">
        <v>13694</v>
      </c>
      <c r="F217" t="s">
        <v>718</v>
      </c>
      <c r="G217" s="1">
        <v>43479</v>
      </c>
      <c r="H217">
        <v>1777839</v>
      </c>
      <c r="I217">
        <v>1747707</v>
      </c>
      <c r="J217" s="2">
        <v>1747707</v>
      </c>
      <c r="K217" s="2">
        <v>755428.06</v>
      </c>
    </row>
    <row r="218" spans="1:11" x14ac:dyDescent="0.25">
      <c r="A218" t="s">
        <v>25935</v>
      </c>
      <c r="B218" t="s">
        <v>25934</v>
      </c>
      <c r="C218" t="s">
        <v>5130</v>
      </c>
      <c r="D218" t="s">
        <v>5131</v>
      </c>
      <c r="E218" t="s">
        <v>13694</v>
      </c>
      <c r="F218" t="s">
        <v>718</v>
      </c>
      <c r="G218" s="1">
        <v>43474</v>
      </c>
      <c r="H218">
        <v>32875</v>
      </c>
      <c r="I218">
        <v>32875</v>
      </c>
      <c r="J218" s="2">
        <v>32875</v>
      </c>
      <c r="K218" s="2">
        <v>14288.38</v>
      </c>
    </row>
    <row r="219" spans="1:11" x14ac:dyDescent="0.25">
      <c r="A219" t="s">
        <v>25939</v>
      </c>
      <c r="B219" t="s">
        <v>25937</v>
      </c>
      <c r="C219" t="s">
        <v>25942</v>
      </c>
      <c r="D219" t="s">
        <v>25943</v>
      </c>
      <c r="E219" t="s">
        <v>13694</v>
      </c>
      <c r="F219" t="s">
        <v>718</v>
      </c>
      <c r="G219" s="1">
        <v>43474</v>
      </c>
      <c r="H219">
        <v>4175</v>
      </c>
      <c r="I219">
        <v>4175</v>
      </c>
      <c r="J219" s="2">
        <v>4175</v>
      </c>
      <c r="K219" s="2">
        <v>2087.5</v>
      </c>
    </row>
    <row r="220" spans="1:11" x14ac:dyDescent="0.25">
      <c r="A220" t="s">
        <v>25979</v>
      </c>
      <c r="B220" t="s">
        <v>25978</v>
      </c>
      <c r="C220" t="s">
        <v>25980</v>
      </c>
      <c r="D220" t="s">
        <v>25981</v>
      </c>
      <c r="E220" t="s">
        <v>13694</v>
      </c>
      <c r="F220" t="s">
        <v>718</v>
      </c>
      <c r="G220" s="1">
        <v>43473</v>
      </c>
      <c r="H220">
        <v>17656</v>
      </c>
      <c r="I220">
        <v>17596</v>
      </c>
      <c r="J220" s="2">
        <v>17596</v>
      </c>
      <c r="K220" s="2">
        <v>7390.32</v>
      </c>
    </row>
    <row r="221" spans="1:11" x14ac:dyDescent="0.25">
      <c r="A221" t="s">
        <v>25985</v>
      </c>
      <c r="B221" t="s">
        <v>25983</v>
      </c>
      <c r="C221" t="s">
        <v>3624</v>
      </c>
      <c r="D221" t="s">
        <v>3625</v>
      </c>
      <c r="E221" t="s">
        <v>13694</v>
      </c>
      <c r="F221" t="s">
        <v>718</v>
      </c>
      <c r="G221" s="1">
        <v>43507</v>
      </c>
      <c r="H221">
        <v>13710</v>
      </c>
      <c r="I221">
        <v>13681</v>
      </c>
      <c r="J221" s="2">
        <v>13681</v>
      </c>
      <c r="K221" s="2">
        <v>5746.02</v>
      </c>
    </row>
    <row r="222" spans="1:11" x14ac:dyDescent="0.25">
      <c r="A222" t="s">
        <v>26017</v>
      </c>
      <c r="B222" t="s">
        <v>26016</v>
      </c>
      <c r="C222" t="s">
        <v>26018</v>
      </c>
      <c r="D222" t="s">
        <v>26019</v>
      </c>
      <c r="E222" t="s">
        <v>13694</v>
      </c>
      <c r="F222" t="s">
        <v>718</v>
      </c>
      <c r="G222" s="1">
        <v>43479</v>
      </c>
      <c r="H222">
        <v>24942</v>
      </c>
      <c r="I222">
        <v>24884</v>
      </c>
      <c r="J222" s="2">
        <v>24884</v>
      </c>
      <c r="K222" s="2">
        <v>10451.280000000001</v>
      </c>
    </row>
    <row r="223" spans="1:11" x14ac:dyDescent="0.25">
      <c r="A223" t="s">
        <v>26025</v>
      </c>
      <c r="B223" t="s">
        <v>26024</v>
      </c>
      <c r="C223" t="s">
        <v>26026</v>
      </c>
      <c r="D223" t="s">
        <v>26027</v>
      </c>
      <c r="E223" t="s">
        <v>13694</v>
      </c>
      <c r="F223" t="s">
        <v>718</v>
      </c>
      <c r="G223" s="1">
        <v>43479</v>
      </c>
      <c r="H223">
        <v>6142</v>
      </c>
      <c r="I223">
        <v>6131</v>
      </c>
      <c r="J223" s="2">
        <v>6131</v>
      </c>
      <c r="K223" s="2">
        <v>2575.02</v>
      </c>
    </row>
    <row r="224" spans="1:11" x14ac:dyDescent="0.25">
      <c r="A224" t="s">
        <v>26046</v>
      </c>
      <c r="B224" t="s">
        <v>26044</v>
      </c>
      <c r="C224" t="s">
        <v>10602</v>
      </c>
      <c r="D224" t="s">
        <v>10603</v>
      </c>
      <c r="E224" t="s">
        <v>13694</v>
      </c>
      <c r="F224" t="s">
        <v>718</v>
      </c>
      <c r="G224" s="1">
        <v>43479</v>
      </c>
      <c r="H224">
        <v>138468</v>
      </c>
      <c r="I224">
        <v>138171</v>
      </c>
      <c r="J224" s="2">
        <v>138171</v>
      </c>
      <c r="K224" s="2">
        <v>58544.15</v>
      </c>
    </row>
    <row r="225" spans="1:11" x14ac:dyDescent="0.25">
      <c r="A225" t="s">
        <v>26062</v>
      </c>
      <c r="B225" t="s">
        <v>26060</v>
      </c>
      <c r="C225" t="s">
        <v>26065</v>
      </c>
      <c r="D225" t="s">
        <v>26066</v>
      </c>
      <c r="E225" t="s">
        <v>13694</v>
      </c>
      <c r="F225" t="s">
        <v>591</v>
      </c>
      <c r="G225" s="1">
        <v>43473</v>
      </c>
      <c r="H225">
        <v>50679</v>
      </c>
      <c r="J225" s="2">
        <v>50679</v>
      </c>
      <c r="K225" s="2">
        <v>22285.5</v>
      </c>
    </row>
    <row r="226" spans="1:11" x14ac:dyDescent="0.25">
      <c r="A226" t="s">
        <v>26070</v>
      </c>
      <c r="B226" t="s">
        <v>26068</v>
      </c>
      <c r="C226" t="s">
        <v>8686</v>
      </c>
      <c r="D226" t="s">
        <v>8687</v>
      </c>
      <c r="E226" t="s">
        <v>13694</v>
      </c>
      <c r="F226" t="s">
        <v>718</v>
      </c>
      <c r="G226" s="1">
        <v>43473</v>
      </c>
      <c r="I226">
        <v>922956</v>
      </c>
      <c r="J226" s="2">
        <v>922956</v>
      </c>
      <c r="K226" s="2">
        <v>467221.8</v>
      </c>
    </row>
    <row r="227" spans="1:11" x14ac:dyDescent="0.25">
      <c r="A227" t="s">
        <v>26080</v>
      </c>
      <c r="B227" t="s">
        <v>26079</v>
      </c>
      <c r="C227" t="s">
        <v>3399</v>
      </c>
      <c r="D227" t="s">
        <v>3400</v>
      </c>
      <c r="E227" t="s">
        <v>13694</v>
      </c>
      <c r="F227" t="s">
        <v>718</v>
      </c>
      <c r="G227" s="1">
        <v>43475</v>
      </c>
      <c r="I227">
        <v>91613</v>
      </c>
      <c r="J227" s="2">
        <v>91613</v>
      </c>
      <c r="K227" s="2">
        <v>50387.15</v>
      </c>
    </row>
    <row r="228" spans="1:11" x14ac:dyDescent="0.25">
      <c r="A228" t="s">
        <v>26084</v>
      </c>
      <c r="B228" t="s">
        <v>26082</v>
      </c>
      <c r="C228" t="s">
        <v>26087</v>
      </c>
      <c r="D228" t="s">
        <v>26088</v>
      </c>
      <c r="E228" t="s">
        <v>13694</v>
      </c>
      <c r="F228" t="s">
        <v>718</v>
      </c>
      <c r="G228" s="1">
        <v>43481</v>
      </c>
      <c r="I228">
        <v>318658</v>
      </c>
      <c r="J228" s="2">
        <v>318658</v>
      </c>
      <c r="K228" s="2">
        <v>175261.9</v>
      </c>
    </row>
    <row r="229" spans="1:11" x14ac:dyDescent="0.25">
      <c r="A229" t="s">
        <v>26092</v>
      </c>
      <c r="B229" t="s">
        <v>26090</v>
      </c>
      <c r="C229" t="s">
        <v>26093</v>
      </c>
      <c r="D229" t="s">
        <v>26094</v>
      </c>
      <c r="E229" t="s">
        <v>13694</v>
      </c>
      <c r="F229" t="s">
        <v>718</v>
      </c>
      <c r="G229" s="1">
        <v>43481</v>
      </c>
      <c r="I229">
        <v>237278</v>
      </c>
      <c r="J229" s="2">
        <v>237278</v>
      </c>
      <c r="K229" s="2">
        <v>130502.9</v>
      </c>
    </row>
    <row r="230" spans="1:11" x14ac:dyDescent="0.25">
      <c r="A230" t="s">
        <v>26096</v>
      </c>
      <c r="B230" t="s">
        <v>26095</v>
      </c>
      <c r="C230" t="s">
        <v>7232</v>
      </c>
      <c r="D230" t="s">
        <v>7233</v>
      </c>
      <c r="E230" t="s">
        <v>13694</v>
      </c>
      <c r="F230" t="s">
        <v>718</v>
      </c>
      <c r="G230" s="1">
        <v>43475</v>
      </c>
      <c r="I230">
        <v>263082</v>
      </c>
      <c r="J230" s="2">
        <v>263082</v>
      </c>
      <c r="K230" s="2">
        <v>114393.27</v>
      </c>
    </row>
    <row r="231" spans="1:11" x14ac:dyDescent="0.25">
      <c r="A231" t="s">
        <v>26098</v>
      </c>
      <c r="B231" t="s">
        <v>26097</v>
      </c>
      <c r="C231" t="s">
        <v>7278</v>
      </c>
      <c r="D231" t="s">
        <v>7279</v>
      </c>
      <c r="E231" t="s">
        <v>13694</v>
      </c>
      <c r="F231" t="s">
        <v>718</v>
      </c>
      <c r="G231" s="1">
        <v>43475</v>
      </c>
      <c r="I231">
        <v>61395</v>
      </c>
      <c r="J231" s="2">
        <v>61395</v>
      </c>
      <c r="K231" s="2">
        <v>25785.9</v>
      </c>
    </row>
    <row r="232" spans="1:11" x14ac:dyDescent="0.25">
      <c r="A232" t="s">
        <v>26100</v>
      </c>
      <c r="B232" t="s">
        <v>26099</v>
      </c>
      <c r="C232" t="s">
        <v>26101</v>
      </c>
      <c r="D232" t="s">
        <v>26102</v>
      </c>
      <c r="E232" t="s">
        <v>13694</v>
      </c>
      <c r="F232" t="s">
        <v>718</v>
      </c>
      <c r="G232" s="1">
        <v>43475</v>
      </c>
      <c r="I232">
        <v>363425</v>
      </c>
      <c r="J232" s="2">
        <v>363425</v>
      </c>
      <c r="K232" s="2">
        <v>152690.10999999999</v>
      </c>
    </row>
    <row r="233" spans="1:11" x14ac:dyDescent="0.25">
      <c r="A233" t="s">
        <v>26104</v>
      </c>
      <c r="B233" t="s">
        <v>26103</v>
      </c>
      <c r="C233" t="s">
        <v>24907</v>
      </c>
      <c r="D233" t="s">
        <v>24908</v>
      </c>
      <c r="E233" t="s">
        <v>13694</v>
      </c>
      <c r="F233" t="s">
        <v>718</v>
      </c>
      <c r="G233" s="1">
        <v>43475</v>
      </c>
      <c r="I233">
        <v>127814</v>
      </c>
      <c r="J233" s="2">
        <v>127814</v>
      </c>
      <c r="K233" s="2">
        <v>70297.7</v>
      </c>
    </row>
    <row r="234" spans="1:11" x14ac:dyDescent="0.25">
      <c r="A234" t="s">
        <v>26106</v>
      </c>
      <c r="B234" t="s">
        <v>26105</v>
      </c>
      <c r="C234" t="s">
        <v>48</v>
      </c>
      <c r="D234" t="s">
        <v>49</v>
      </c>
      <c r="E234" t="s">
        <v>13694</v>
      </c>
      <c r="F234" t="s">
        <v>718</v>
      </c>
      <c r="G234" s="1">
        <v>43475</v>
      </c>
      <c r="I234">
        <v>197512</v>
      </c>
      <c r="J234" s="2">
        <v>197512</v>
      </c>
      <c r="K234" s="2">
        <v>82955.039999999994</v>
      </c>
    </row>
    <row r="235" spans="1:11" x14ac:dyDescent="0.25">
      <c r="A235" t="s">
        <v>26108</v>
      </c>
      <c r="B235" t="s">
        <v>26107</v>
      </c>
      <c r="C235" t="s">
        <v>25642</v>
      </c>
      <c r="D235" t="s">
        <v>25643</v>
      </c>
      <c r="E235" t="s">
        <v>13694</v>
      </c>
      <c r="F235" t="s">
        <v>718</v>
      </c>
      <c r="G235" s="1">
        <v>43475</v>
      </c>
      <c r="I235">
        <v>16777</v>
      </c>
      <c r="J235" s="2">
        <v>16777</v>
      </c>
      <c r="K235" s="2">
        <v>7046.34</v>
      </c>
    </row>
    <row r="236" spans="1:11" x14ac:dyDescent="0.25">
      <c r="A236" t="s">
        <v>26112</v>
      </c>
      <c r="B236" t="s">
        <v>26110</v>
      </c>
      <c r="C236" t="s">
        <v>22480</v>
      </c>
      <c r="D236" t="s">
        <v>25639</v>
      </c>
      <c r="E236" t="s">
        <v>13694</v>
      </c>
      <c r="F236" t="s">
        <v>718</v>
      </c>
      <c r="G236" s="1">
        <v>43475</v>
      </c>
      <c r="I236">
        <v>179612</v>
      </c>
      <c r="J236" s="2">
        <v>179612</v>
      </c>
      <c r="K236" s="2">
        <v>75437.039999999994</v>
      </c>
    </row>
    <row r="237" spans="1:11" x14ac:dyDescent="0.25">
      <c r="A237" t="s">
        <v>26205</v>
      </c>
      <c r="B237" t="s">
        <v>26204</v>
      </c>
      <c r="C237" t="s">
        <v>1628</v>
      </c>
      <c r="D237" t="s">
        <v>1629</v>
      </c>
      <c r="E237" t="s">
        <v>13694</v>
      </c>
      <c r="F237" t="s">
        <v>718</v>
      </c>
      <c r="G237" s="1">
        <v>43473</v>
      </c>
      <c r="H237">
        <v>23703</v>
      </c>
      <c r="I237">
        <v>23639</v>
      </c>
      <c r="J237" s="2">
        <v>23639</v>
      </c>
      <c r="K237" s="2">
        <v>9928.3799999999992</v>
      </c>
    </row>
    <row r="238" spans="1:11" x14ac:dyDescent="0.25">
      <c r="A238" t="s">
        <v>26213</v>
      </c>
      <c r="B238" t="s">
        <v>26212</v>
      </c>
      <c r="C238" t="s">
        <v>26214</v>
      </c>
      <c r="D238" t="s">
        <v>26215</v>
      </c>
      <c r="E238" t="s">
        <v>13694</v>
      </c>
      <c r="F238" t="s">
        <v>718</v>
      </c>
      <c r="G238" s="1">
        <v>43573</v>
      </c>
      <c r="H238">
        <v>313623</v>
      </c>
      <c r="I238">
        <v>303549</v>
      </c>
      <c r="J238" s="2">
        <v>303549</v>
      </c>
      <c r="K238" s="2">
        <v>147597.41</v>
      </c>
    </row>
    <row r="239" spans="1:11" x14ac:dyDescent="0.25">
      <c r="A239" t="s">
        <v>26237</v>
      </c>
      <c r="B239" t="s">
        <v>26235</v>
      </c>
      <c r="C239" t="s">
        <v>18393</v>
      </c>
      <c r="D239" t="s">
        <v>18394</v>
      </c>
      <c r="E239" t="s">
        <v>13694</v>
      </c>
      <c r="F239" t="s">
        <v>718</v>
      </c>
      <c r="G239" s="1">
        <v>43473</v>
      </c>
      <c r="I239">
        <v>80282</v>
      </c>
      <c r="J239" s="2">
        <v>80282</v>
      </c>
      <c r="K239" s="2">
        <v>40141</v>
      </c>
    </row>
    <row r="240" spans="1:11" x14ac:dyDescent="0.25">
      <c r="A240" t="s">
        <v>26248</v>
      </c>
      <c r="B240" t="s">
        <v>26247</v>
      </c>
      <c r="C240" t="s">
        <v>26249</v>
      </c>
      <c r="D240" t="s">
        <v>26250</v>
      </c>
      <c r="E240" t="s">
        <v>13694</v>
      </c>
      <c r="F240" t="s">
        <v>718</v>
      </c>
      <c r="G240" s="1">
        <v>43481</v>
      </c>
      <c r="H240">
        <v>92447</v>
      </c>
      <c r="I240">
        <v>92215</v>
      </c>
      <c r="J240" s="2">
        <v>92215</v>
      </c>
      <c r="K240" s="2">
        <v>38730.300000000003</v>
      </c>
    </row>
    <row r="241" spans="1:11" x14ac:dyDescent="0.25">
      <c r="A241" t="s">
        <v>26282</v>
      </c>
      <c r="B241" t="s">
        <v>26281</v>
      </c>
      <c r="C241" t="s">
        <v>26283</v>
      </c>
      <c r="D241" t="s">
        <v>26284</v>
      </c>
      <c r="E241" t="s">
        <v>13694</v>
      </c>
      <c r="F241" t="s">
        <v>718</v>
      </c>
      <c r="G241" s="1">
        <v>43522</v>
      </c>
      <c r="H241">
        <v>415549</v>
      </c>
      <c r="I241">
        <v>410918</v>
      </c>
      <c r="J241" s="2">
        <v>410918</v>
      </c>
      <c r="K241" s="2">
        <v>183118.76</v>
      </c>
    </row>
    <row r="242" spans="1:11" x14ac:dyDescent="0.25">
      <c r="A242" t="s">
        <v>26286</v>
      </c>
      <c r="B242" t="s">
        <v>26285</v>
      </c>
      <c r="C242" t="s">
        <v>401</v>
      </c>
      <c r="D242" t="s">
        <v>402</v>
      </c>
      <c r="E242" t="s">
        <v>13694</v>
      </c>
      <c r="F242" t="s">
        <v>718</v>
      </c>
      <c r="G242" s="1">
        <v>43523</v>
      </c>
      <c r="H242">
        <v>345153</v>
      </c>
      <c r="I242">
        <v>355448</v>
      </c>
      <c r="J242" s="2">
        <v>355448</v>
      </c>
      <c r="K242" s="2">
        <v>152555.68</v>
      </c>
    </row>
    <row r="243" spans="1:11" x14ac:dyDescent="0.25">
      <c r="A243" t="s">
        <v>26288</v>
      </c>
      <c r="B243" t="s">
        <v>26287</v>
      </c>
      <c r="C243" t="s">
        <v>23057</v>
      </c>
      <c r="D243" t="s">
        <v>23058</v>
      </c>
      <c r="E243" t="s">
        <v>13694</v>
      </c>
      <c r="F243" t="s">
        <v>718</v>
      </c>
      <c r="G243" s="1">
        <v>43523</v>
      </c>
      <c r="H243">
        <v>236874</v>
      </c>
      <c r="I243">
        <v>236756</v>
      </c>
      <c r="J243" s="2">
        <v>236756</v>
      </c>
      <c r="K243" s="2">
        <v>123856.2</v>
      </c>
    </row>
    <row r="244" spans="1:11" x14ac:dyDescent="0.25">
      <c r="A244" t="s">
        <v>26302</v>
      </c>
      <c r="B244" t="s">
        <v>26300</v>
      </c>
      <c r="C244" t="s">
        <v>26305</v>
      </c>
      <c r="D244" t="s">
        <v>26306</v>
      </c>
      <c r="E244" t="s">
        <v>13694</v>
      </c>
      <c r="F244" t="s">
        <v>718</v>
      </c>
      <c r="G244" s="1">
        <v>43481</v>
      </c>
      <c r="H244">
        <v>10721</v>
      </c>
      <c r="I244">
        <v>10364</v>
      </c>
      <c r="J244" s="2">
        <v>10364</v>
      </c>
      <c r="K244" s="2">
        <v>5182</v>
      </c>
    </row>
    <row r="245" spans="1:11" x14ac:dyDescent="0.25">
      <c r="A245" t="s">
        <v>26310</v>
      </c>
      <c r="B245" t="s">
        <v>26308</v>
      </c>
      <c r="C245" t="s">
        <v>26313</v>
      </c>
      <c r="D245" t="s">
        <v>26314</v>
      </c>
      <c r="E245" t="s">
        <v>13694</v>
      </c>
      <c r="F245" t="s">
        <v>718</v>
      </c>
      <c r="G245" s="1">
        <v>43542</v>
      </c>
      <c r="H245">
        <v>2231346</v>
      </c>
      <c r="I245">
        <v>2223929</v>
      </c>
      <c r="J245" s="2">
        <v>2223929</v>
      </c>
      <c r="K245" s="2">
        <v>1169875.71</v>
      </c>
    </row>
    <row r="246" spans="1:11" x14ac:dyDescent="0.25">
      <c r="A246" t="s">
        <v>26320</v>
      </c>
      <c r="B246" t="s">
        <v>26318</v>
      </c>
      <c r="C246" t="s">
        <v>26321</v>
      </c>
      <c r="D246" t="s">
        <v>26322</v>
      </c>
      <c r="E246" t="s">
        <v>13694</v>
      </c>
      <c r="F246" t="s">
        <v>718</v>
      </c>
      <c r="G246" s="1">
        <v>43542</v>
      </c>
      <c r="H246">
        <v>5400</v>
      </c>
      <c r="I246">
        <v>5400</v>
      </c>
      <c r="J246" s="2">
        <v>5400</v>
      </c>
      <c r="K246" s="2">
        <v>2297.38</v>
      </c>
    </row>
    <row r="247" spans="1:11" x14ac:dyDescent="0.25">
      <c r="A247" t="s">
        <v>26326</v>
      </c>
      <c r="B247" t="s">
        <v>26324</v>
      </c>
      <c r="C247" t="s">
        <v>25808</v>
      </c>
      <c r="D247" t="s">
        <v>25809</v>
      </c>
      <c r="E247" t="s">
        <v>13694</v>
      </c>
      <c r="F247" t="s">
        <v>718</v>
      </c>
      <c r="G247" s="1">
        <v>43539</v>
      </c>
      <c r="H247">
        <v>23150</v>
      </c>
      <c r="I247">
        <v>23149</v>
      </c>
      <c r="J247" s="2">
        <v>23149</v>
      </c>
      <c r="K247" s="2">
        <v>9722.58</v>
      </c>
    </row>
    <row r="248" spans="1:11" x14ac:dyDescent="0.25">
      <c r="A248" t="s">
        <v>26336</v>
      </c>
      <c r="B248" t="s">
        <v>26334</v>
      </c>
      <c r="C248" t="s">
        <v>26339</v>
      </c>
      <c r="D248" t="s">
        <v>26340</v>
      </c>
      <c r="E248" t="s">
        <v>13694</v>
      </c>
      <c r="F248" t="s">
        <v>718</v>
      </c>
      <c r="G248" s="1">
        <v>43535</v>
      </c>
      <c r="H248">
        <v>14310</v>
      </c>
      <c r="I248">
        <v>12153</v>
      </c>
      <c r="J248" s="2">
        <v>12153</v>
      </c>
      <c r="K248" s="2">
        <v>6076.5</v>
      </c>
    </row>
    <row r="249" spans="1:11" x14ac:dyDescent="0.25">
      <c r="A249" t="s">
        <v>26348</v>
      </c>
      <c r="B249" t="s">
        <v>26347</v>
      </c>
      <c r="C249" t="s">
        <v>26349</v>
      </c>
      <c r="D249" t="s">
        <v>26350</v>
      </c>
      <c r="E249" t="s">
        <v>13694</v>
      </c>
      <c r="F249" t="s">
        <v>718</v>
      </c>
      <c r="G249" s="1">
        <v>43585</v>
      </c>
      <c r="H249">
        <v>65354</v>
      </c>
      <c r="I249">
        <v>65353</v>
      </c>
      <c r="J249" s="2">
        <v>65353</v>
      </c>
      <c r="K249" s="2">
        <v>27448.26</v>
      </c>
    </row>
    <row r="250" spans="1:11" x14ac:dyDescent="0.25">
      <c r="A250" t="s">
        <v>26360</v>
      </c>
      <c r="B250" t="s">
        <v>26358</v>
      </c>
      <c r="C250" t="s">
        <v>11774</v>
      </c>
      <c r="D250" t="s">
        <v>11775</v>
      </c>
      <c r="E250" t="s">
        <v>13694</v>
      </c>
      <c r="F250" t="s">
        <v>718</v>
      </c>
      <c r="G250" s="1">
        <v>43521</v>
      </c>
      <c r="H250">
        <v>1128</v>
      </c>
      <c r="I250">
        <v>1122</v>
      </c>
      <c r="J250" s="2">
        <v>1122</v>
      </c>
      <c r="K250" s="2">
        <v>471.24</v>
      </c>
    </row>
    <row r="251" spans="1:11" x14ac:dyDescent="0.25">
      <c r="A251" t="s">
        <v>26364</v>
      </c>
      <c r="B251" t="s">
        <v>26362</v>
      </c>
      <c r="C251" t="s">
        <v>26367</v>
      </c>
      <c r="D251" t="s">
        <v>26368</v>
      </c>
      <c r="E251" t="s">
        <v>13694</v>
      </c>
      <c r="F251" t="s">
        <v>718</v>
      </c>
      <c r="G251" s="1">
        <v>43605</v>
      </c>
      <c r="H251">
        <v>144650</v>
      </c>
      <c r="I251">
        <v>101204</v>
      </c>
      <c r="J251" s="2">
        <v>101204</v>
      </c>
      <c r="K251" s="2">
        <v>42505.68</v>
      </c>
    </row>
    <row r="252" spans="1:11" x14ac:dyDescent="0.25">
      <c r="A252" t="s">
        <v>26370</v>
      </c>
      <c r="B252" t="s">
        <v>26369</v>
      </c>
      <c r="C252" t="s">
        <v>26371</v>
      </c>
      <c r="D252" t="s">
        <v>26372</v>
      </c>
      <c r="E252" t="s">
        <v>13694</v>
      </c>
      <c r="F252" t="s">
        <v>718</v>
      </c>
      <c r="G252" s="1">
        <v>43530</v>
      </c>
      <c r="H252">
        <v>12324</v>
      </c>
      <c r="I252">
        <v>12293</v>
      </c>
      <c r="J252" s="2">
        <v>12293</v>
      </c>
      <c r="K252" s="2">
        <v>5163.0600000000004</v>
      </c>
    </row>
    <row r="253" spans="1:11" x14ac:dyDescent="0.25">
      <c r="A253" t="s">
        <v>26374</v>
      </c>
      <c r="B253" t="s">
        <v>26373</v>
      </c>
      <c r="C253" t="s">
        <v>11796</v>
      </c>
      <c r="D253" t="s">
        <v>11797</v>
      </c>
      <c r="E253" t="s">
        <v>13694</v>
      </c>
      <c r="F253" t="s">
        <v>718</v>
      </c>
      <c r="G253" s="1">
        <v>43718</v>
      </c>
      <c r="H253">
        <v>8071</v>
      </c>
      <c r="I253">
        <v>8056</v>
      </c>
      <c r="J253" s="2">
        <v>8056</v>
      </c>
      <c r="K253" s="2">
        <v>3604.78</v>
      </c>
    </row>
    <row r="254" spans="1:11" x14ac:dyDescent="0.25">
      <c r="A254" t="s">
        <v>26376</v>
      </c>
      <c r="B254" t="s">
        <v>26375</v>
      </c>
      <c r="C254" t="s">
        <v>11145</v>
      </c>
      <c r="D254" t="s">
        <v>11146</v>
      </c>
      <c r="E254" t="s">
        <v>13694</v>
      </c>
      <c r="F254" t="s">
        <v>718</v>
      </c>
      <c r="G254" s="1">
        <v>43605</v>
      </c>
      <c r="H254">
        <v>70916</v>
      </c>
      <c r="I254">
        <v>49113</v>
      </c>
      <c r="J254" s="2">
        <v>49113</v>
      </c>
      <c r="K254" s="2">
        <v>24556.5</v>
      </c>
    </row>
    <row r="255" spans="1:11" x14ac:dyDescent="0.25">
      <c r="A255" t="s">
        <v>26378</v>
      </c>
      <c r="B255" t="s">
        <v>26377</v>
      </c>
      <c r="C255" t="s">
        <v>7848</v>
      </c>
      <c r="D255" t="s">
        <v>7849</v>
      </c>
      <c r="E255" t="s">
        <v>13694</v>
      </c>
      <c r="F255" t="s">
        <v>718</v>
      </c>
      <c r="G255" s="1">
        <v>43542</v>
      </c>
      <c r="H255">
        <v>11760</v>
      </c>
      <c r="I255">
        <v>11733</v>
      </c>
      <c r="J255" s="2">
        <v>11733</v>
      </c>
      <c r="K255" s="2">
        <v>4927.8599999999997</v>
      </c>
    </row>
    <row r="256" spans="1:11" x14ac:dyDescent="0.25">
      <c r="A256" t="s">
        <v>26380</v>
      </c>
      <c r="B256" t="s">
        <v>26379</v>
      </c>
      <c r="C256" t="s">
        <v>26381</v>
      </c>
      <c r="D256" t="s">
        <v>26382</v>
      </c>
      <c r="E256" t="s">
        <v>13694</v>
      </c>
      <c r="F256" t="s">
        <v>718</v>
      </c>
      <c r="G256" s="1">
        <v>43573</v>
      </c>
      <c r="H256">
        <v>182816</v>
      </c>
      <c r="I256">
        <v>182725</v>
      </c>
      <c r="J256" s="2">
        <v>182725</v>
      </c>
      <c r="K256" s="2">
        <v>76744.5</v>
      </c>
    </row>
    <row r="257" spans="1:11" x14ac:dyDescent="0.25">
      <c r="A257" t="s">
        <v>26386</v>
      </c>
      <c r="B257" t="s">
        <v>26384</v>
      </c>
      <c r="C257" t="s">
        <v>25160</v>
      </c>
      <c r="D257" t="s">
        <v>25161</v>
      </c>
      <c r="E257" t="s">
        <v>13694</v>
      </c>
      <c r="F257" t="s">
        <v>718</v>
      </c>
      <c r="G257" s="1">
        <v>43503</v>
      </c>
      <c r="H257">
        <v>67878</v>
      </c>
      <c r="I257">
        <v>67871</v>
      </c>
      <c r="J257" s="2">
        <v>67871</v>
      </c>
      <c r="K257" s="2">
        <v>37329.050000000003</v>
      </c>
    </row>
    <row r="258" spans="1:11" x14ac:dyDescent="0.25">
      <c r="A258" t="s">
        <v>26390</v>
      </c>
      <c r="B258" t="s">
        <v>26388</v>
      </c>
      <c r="C258" t="s">
        <v>26393</v>
      </c>
      <c r="D258" t="s">
        <v>26394</v>
      </c>
      <c r="E258" t="s">
        <v>13694</v>
      </c>
      <c r="F258" t="s">
        <v>718</v>
      </c>
      <c r="G258" s="1">
        <v>43530</v>
      </c>
      <c r="H258">
        <v>71459</v>
      </c>
      <c r="I258">
        <v>96873</v>
      </c>
      <c r="J258" s="2">
        <v>96873</v>
      </c>
      <c r="K258" s="2">
        <v>44564.43</v>
      </c>
    </row>
    <row r="259" spans="1:11" x14ac:dyDescent="0.25">
      <c r="A259" t="s">
        <v>26398</v>
      </c>
      <c r="B259" t="s">
        <v>26396</v>
      </c>
      <c r="C259" t="s">
        <v>7479</v>
      </c>
      <c r="D259" t="s">
        <v>7480</v>
      </c>
      <c r="E259" t="s">
        <v>13694</v>
      </c>
      <c r="F259" t="s">
        <v>718</v>
      </c>
      <c r="G259" s="1">
        <v>43475</v>
      </c>
      <c r="H259">
        <v>151206</v>
      </c>
      <c r="I259">
        <v>148108</v>
      </c>
      <c r="J259" s="2">
        <v>148108</v>
      </c>
      <c r="K259" s="2">
        <v>62205.36</v>
      </c>
    </row>
    <row r="260" spans="1:11" x14ac:dyDescent="0.25">
      <c r="A260" t="s">
        <v>26402</v>
      </c>
      <c r="B260" t="s">
        <v>26401</v>
      </c>
      <c r="C260" t="s">
        <v>26403</v>
      </c>
      <c r="D260" t="s">
        <v>26404</v>
      </c>
      <c r="E260" t="s">
        <v>13694</v>
      </c>
      <c r="F260" t="s">
        <v>718</v>
      </c>
      <c r="G260" s="1">
        <v>43539</v>
      </c>
      <c r="H260">
        <v>54022</v>
      </c>
      <c r="I260">
        <v>53949</v>
      </c>
      <c r="J260" s="2">
        <v>53949</v>
      </c>
      <c r="K260" s="2">
        <v>22658.58</v>
      </c>
    </row>
    <row r="261" spans="1:11" x14ac:dyDescent="0.25">
      <c r="A261" t="s">
        <v>26406</v>
      </c>
      <c r="B261" t="s">
        <v>26405</v>
      </c>
      <c r="C261" t="s">
        <v>26407</v>
      </c>
      <c r="D261" t="s">
        <v>26408</v>
      </c>
      <c r="E261" t="s">
        <v>13694</v>
      </c>
      <c r="F261" t="s">
        <v>718</v>
      </c>
      <c r="G261" s="1">
        <v>43507</v>
      </c>
      <c r="H261">
        <v>53542</v>
      </c>
      <c r="I261">
        <v>53043</v>
      </c>
      <c r="J261" s="2">
        <v>53043</v>
      </c>
      <c r="K261" s="2">
        <v>23247.58</v>
      </c>
    </row>
    <row r="262" spans="1:11" x14ac:dyDescent="0.25">
      <c r="A262" t="s">
        <v>26416</v>
      </c>
      <c r="B262" t="s">
        <v>26415</v>
      </c>
      <c r="C262" t="s">
        <v>6596</v>
      </c>
      <c r="D262" t="s">
        <v>6597</v>
      </c>
      <c r="E262" t="s">
        <v>13694</v>
      </c>
      <c r="F262" t="s">
        <v>718</v>
      </c>
      <c r="G262" s="1">
        <v>43473</v>
      </c>
      <c r="H262">
        <v>10250</v>
      </c>
      <c r="I262">
        <v>9966</v>
      </c>
      <c r="J262" s="2">
        <v>9966</v>
      </c>
      <c r="K262" s="2">
        <v>4842.92</v>
      </c>
    </row>
    <row r="263" spans="1:11" x14ac:dyDescent="0.25">
      <c r="A263" t="s">
        <v>26422</v>
      </c>
      <c r="B263" t="s">
        <v>26420</v>
      </c>
      <c r="C263" t="s">
        <v>26425</v>
      </c>
      <c r="D263" t="s">
        <v>26426</v>
      </c>
      <c r="E263" t="s">
        <v>13694</v>
      </c>
      <c r="F263" t="s">
        <v>718</v>
      </c>
      <c r="G263" s="1">
        <v>43542</v>
      </c>
      <c r="H263">
        <v>2929</v>
      </c>
      <c r="I263">
        <v>2919</v>
      </c>
      <c r="J263" s="2">
        <v>2919</v>
      </c>
      <c r="K263" s="2">
        <v>1225.98</v>
      </c>
    </row>
    <row r="264" spans="1:11" x14ac:dyDescent="0.25">
      <c r="A264" t="s">
        <v>26430</v>
      </c>
      <c r="B264" t="s">
        <v>26428</v>
      </c>
      <c r="C264" t="s">
        <v>26433</v>
      </c>
      <c r="D264" t="s">
        <v>26434</v>
      </c>
      <c r="E264" t="s">
        <v>13694</v>
      </c>
      <c r="F264" t="s">
        <v>718</v>
      </c>
      <c r="G264" s="1">
        <v>43483</v>
      </c>
      <c r="H264">
        <v>2489</v>
      </c>
      <c r="I264">
        <v>2480</v>
      </c>
      <c r="J264" s="2">
        <v>2480</v>
      </c>
      <c r="K264" s="2">
        <v>1041.5999999999999</v>
      </c>
    </row>
    <row r="265" spans="1:11" x14ac:dyDescent="0.25">
      <c r="A265" t="s">
        <v>26442</v>
      </c>
      <c r="B265" t="s">
        <v>26440</v>
      </c>
      <c r="C265" t="s">
        <v>23276</v>
      </c>
      <c r="D265" t="s">
        <v>23277</v>
      </c>
      <c r="E265" t="s">
        <v>13694</v>
      </c>
      <c r="F265" t="s">
        <v>718</v>
      </c>
      <c r="G265" s="1">
        <v>43532</v>
      </c>
      <c r="H265">
        <v>10322</v>
      </c>
      <c r="I265">
        <v>10322</v>
      </c>
      <c r="J265" s="2">
        <v>10322</v>
      </c>
      <c r="K265" s="2">
        <v>4335.24</v>
      </c>
    </row>
    <row r="266" spans="1:11" x14ac:dyDescent="0.25">
      <c r="A266" t="s">
        <v>26448</v>
      </c>
      <c r="B266" t="s">
        <v>26446</v>
      </c>
      <c r="C266" t="s">
        <v>19893</v>
      </c>
      <c r="D266" t="s">
        <v>19894</v>
      </c>
      <c r="E266" t="s">
        <v>13694</v>
      </c>
      <c r="F266" t="s">
        <v>718</v>
      </c>
      <c r="G266" s="1">
        <v>43542</v>
      </c>
      <c r="H266">
        <v>29109</v>
      </c>
      <c r="I266">
        <v>29109</v>
      </c>
      <c r="J266" s="2">
        <v>29109</v>
      </c>
      <c r="K266" s="2">
        <v>13659.03</v>
      </c>
    </row>
    <row r="267" spans="1:11" x14ac:dyDescent="0.25">
      <c r="A267" t="s">
        <v>26454</v>
      </c>
      <c r="B267" t="s">
        <v>26452</v>
      </c>
      <c r="C267" t="s">
        <v>26456</v>
      </c>
      <c r="D267" t="s">
        <v>26457</v>
      </c>
      <c r="E267" t="s">
        <v>13694</v>
      </c>
      <c r="F267" t="s">
        <v>718</v>
      </c>
      <c r="G267" s="1">
        <v>43612</v>
      </c>
      <c r="H267">
        <v>56716</v>
      </c>
      <c r="I267">
        <v>56716</v>
      </c>
      <c r="J267" s="2">
        <v>56716</v>
      </c>
      <c r="K267" s="2">
        <v>23820.720000000001</v>
      </c>
    </row>
    <row r="268" spans="1:11" x14ac:dyDescent="0.25">
      <c r="A268" t="s">
        <v>26461</v>
      </c>
      <c r="B268" t="s">
        <v>26459</v>
      </c>
      <c r="C268" t="s">
        <v>2968</v>
      </c>
      <c r="D268" t="s">
        <v>2969</v>
      </c>
      <c r="E268" t="s">
        <v>13694</v>
      </c>
      <c r="F268" t="s">
        <v>718</v>
      </c>
      <c r="G268" s="1">
        <v>43530</v>
      </c>
      <c r="H268">
        <v>141701</v>
      </c>
      <c r="I268">
        <v>141278</v>
      </c>
      <c r="J268" s="2">
        <v>141278</v>
      </c>
      <c r="K268" s="2">
        <v>59336.76</v>
      </c>
    </row>
    <row r="269" spans="1:11" x14ac:dyDescent="0.25">
      <c r="A269" t="s">
        <v>26467</v>
      </c>
      <c r="B269" t="s">
        <v>26465</v>
      </c>
      <c r="C269" t="s">
        <v>26470</v>
      </c>
      <c r="D269" t="s">
        <v>26471</v>
      </c>
      <c r="E269" t="s">
        <v>13694</v>
      </c>
      <c r="F269" t="s">
        <v>718</v>
      </c>
      <c r="G269" s="1">
        <v>43664</v>
      </c>
      <c r="H269">
        <v>424434</v>
      </c>
      <c r="I269">
        <v>418609</v>
      </c>
      <c r="J269" s="2">
        <v>418609</v>
      </c>
      <c r="K269" s="2">
        <v>187258.86</v>
      </c>
    </row>
    <row r="270" spans="1:11" x14ac:dyDescent="0.25">
      <c r="A270" t="s">
        <v>26485</v>
      </c>
      <c r="B270" t="s">
        <v>26484</v>
      </c>
      <c r="C270" t="s">
        <v>807</v>
      </c>
      <c r="D270" t="s">
        <v>808</v>
      </c>
      <c r="E270" t="s">
        <v>13694</v>
      </c>
      <c r="F270" t="s">
        <v>718</v>
      </c>
      <c r="G270" s="1">
        <v>43489</v>
      </c>
      <c r="H270">
        <v>313496</v>
      </c>
      <c r="I270">
        <v>312786</v>
      </c>
      <c r="J270" s="2">
        <v>312786</v>
      </c>
      <c r="K270" s="2">
        <v>131370.12</v>
      </c>
    </row>
    <row r="271" spans="1:11" x14ac:dyDescent="0.25">
      <c r="A271" t="s">
        <v>26489</v>
      </c>
      <c r="B271" t="s">
        <v>26487</v>
      </c>
      <c r="C271" t="s">
        <v>26490</v>
      </c>
      <c r="D271" t="s">
        <v>26491</v>
      </c>
      <c r="E271" t="s">
        <v>13694</v>
      </c>
      <c r="F271" t="s">
        <v>718</v>
      </c>
      <c r="G271" s="1">
        <v>43503</v>
      </c>
      <c r="I271">
        <v>176077</v>
      </c>
      <c r="J271" s="2">
        <v>176077</v>
      </c>
      <c r="K271" s="2">
        <v>96842.35</v>
      </c>
    </row>
    <row r="272" spans="1:11" x14ac:dyDescent="0.25">
      <c r="A272" t="s">
        <v>26493</v>
      </c>
      <c r="B272" t="s">
        <v>26492</v>
      </c>
      <c r="C272" t="s">
        <v>23332</v>
      </c>
      <c r="D272" t="s">
        <v>23336</v>
      </c>
      <c r="E272" t="s">
        <v>13694</v>
      </c>
      <c r="F272" t="s">
        <v>718</v>
      </c>
      <c r="G272" s="1">
        <v>43539</v>
      </c>
      <c r="H272">
        <v>49596</v>
      </c>
      <c r="I272">
        <v>49527</v>
      </c>
      <c r="J272" s="2">
        <v>49527</v>
      </c>
      <c r="K272" s="2">
        <v>20898.78</v>
      </c>
    </row>
    <row r="273" spans="1:11" x14ac:dyDescent="0.25">
      <c r="A273" t="s">
        <v>26495</v>
      </c>
      <c r="B273" t="s">
        <v>26494</v>
      </c>
      <c r="C273" t="s">
        <v>8818</v>
      </c>
      <c r="D273" t="s">
        <v>8819</v>
      </c>
      <c r="E273" t="s">
        <v>13694</v>
      </c>
      <c r="F273" t="s">
        <v>718</v>
      </c>
      <c r="G273" s="1">
        <v>43530</v>
      </c>
      <c r="H273">
        <v>381965</v>
      </c>
      <c r="I273">
        <v>187593</v>
      </c>
      <c r="J273" s="2">
        <v>187593</v>
      </c>
      <c r="K273" s="2">
        <v>84912.9</v>
      </c>
    </row>
    <row r="274" spans="1:11" x14ac:dyDescent="0.25">
      <c r="A274" t="s">
        <v>26497</v>
      </c>
      <c r="B274" t="s">
        <v>26496</v>
      </c>
      <c r="C274" t="s">
        <v>3477</v>
      </c>
      <c r="D274" t="s">
        <v>3478</v>
      </c>
      <c r="E274" t="s">
        <v>13694</v>
      </c>
      <c r="F274" t="s">
        <v>718</v>
      </c>
      <c r="G274" s="1">
        <v>43542</v>
      </c>
      <c r="H274">
        <v>96977</v>
      </c>
      <c r="I274">
        <v>96880</v>
      </c>
      <c r="J274" s="2">
        <v>96880</v>
      </c>
      <c r="K274" s="2">
        <v>40689.599999999999</v>
      </c>
    </row>
    <row r="275" spans="1:11" x14ac:dyDescent="0.25">
      <c r="A275" t="s">
        <v>26499</v>
      </c>
      <c r="B275" t="s">
        <v>26498</v>
      </c>
      <c r="C275" t="s">
        <v>10760</v>
      </c>
      <c r="D275" t="s">
        <v>10761</v>
      </c>
      <c r="E275" t="s">
        <v>13694</v>
      </c>
      <c r="F275" t="s">
        <v>718</v>
      </c>
      <c r="G275" s="1">
        <v>43542</v>
      </c>
      <c r="H275">
        <v>12745</v>
      </c>
      <c r="I275">
        <v>12577</v>
      </c>
      <c r="J275" s="2">
        <v>12577</v>
      </c>
      <c r="K275" s="2">
        <v>5812.9</v>
      </c>
    </row>
    <row r="276" spans="1:11" x14ac:dyDescent="0.25">
      <c r="A276" t="s">
        <v>26503</v>
      </c>
      <c r="B276" t="s">
        <v>26501</v>
      </c>
      <c r="C276" t="s">
        <v>23799</v>
      </c>
      <c r="D276" t="s">
        <v>23800</v>
      </c>
      <c r="E276" t="s">
        <v>13694</v>
      </c>
      <c r="F276" t="s">
        <v>718</v>
      </c>
      <c r="G276" s="1">
        <v>43605</v>
      </c>
      <c r="H276">
        <v>127006</v>
      </c>
      <c r="I276">
        <v>63518</v>
      </c>
      <c r="J276" s="2">
        <v>63518</v>
      </c>
      <c r="K276" s="2">
        <v>34934.9</v>
      </c>
    </row>
    <row r="277" spans="1:11" x14ac:dyDescent="0.25">
      <c r="A277" t="s">
        <v>26507</v>
      </c>
      <c r="B277" t="s">
        <v>26505</v>
      </c>
      <c r="C277" t="s">
        <v>26508</v>
      </c>
      <c r="D277" t="s">
        <v>26509</v>
      </c>
      <c r="E277" t="s">
        <v>13694</v>
      </c>
      <c r="F277" t="s">
        <v>718</v>
      </c>
      <c r="G277" s="1">
        <v>43501</v>
      </c>
      <c r="H277">
        <v>99552</v>
      </c>
      <c r="I277">
        <v>98995</v>
      </c>
      <c r="J277" s="2">
        <v>98995</v>
      </c>
      <c r="K277" s="2">
        <v>42771.9</v>
      </c>
    </row>
    <row r="278" spans="1:11" x14ac:dyDescent="0.25">
      <c r="A278" t="s">
        <v>26511</v>
      </c>
      <c r="B278" t="s">
        <v>26510</v>
      </c>
      <c r="C278" t="s">
        <v>26512</v>
      </c>
      <c r="D278" t="s">
        <v>26513</v>
      </c>
      <c r="E278" t="s">
        <v>13694</v>
      </c>
      <c r="F278" t="s">
        <v>718</v>
      </c>
      <c r="G278" s="1">
        <v>43521</v>
      </c>
      <c r="H278">
        <v>1611</v>
      </c>
      <c r="I278">
        <v>1307</v>
      </c>
      <c r="J278" s="2">
        <v>1307</v>
      </c>
      <c r="K278" s="2">
        <v>653.5</v>
      </c>
    </row>
    <row r="279" spans="1:11" x14ac:dyDescent="0.25">
      <c r="A279" t="s">
        <v>26515</v>
      </c>
      <c r="B279" t="s">
        <v>26514</v>
      </c>
      <c r="C279" t="s">
        <v>26516</v>
      </c>
      <c r="D279" t="s">
        <v>26517</v>
      </c>
      <c r="E279" t="s">
        <v>13694</v>
      </c>
      <c r="F279" t="s">
        <v>718</v>
      </c>
      <c r="G279" s="1">
        <v>43535</v>
      </c>
      <c r="H279">
        <v>39088</v>
      </c>
      <c r="I279">
        <v>39015</v>
      </c>
      <c r="J279" s="2">
        <v>39015</v>
      </c>
      <c r="K279" s="2">
        <v>16386.3</v>
      </c>
    </row>
    <row r="280" spans="1:11" x14ac:dyDescent="0.25">
      <c r="A280" t="s">
        <v>26519</v>
      </c>
      <c r="B280" t="s">
        <v>26518</v>
      </c>
      <c r="C280" t="s">
        <v>26520</v>
      </c>
      <c r="D280" t="s">
        <v>26521</v>
      </c>
      <c r="E280" t="s">
        <v>13694</v>
      </c>
      <c r="F280" t="s">
        <v>718</v>
      </c>
      <c r="G280" s="1">
        <v>43522</v>
      </c>
      <c r="H280">
        <v>136019</v>
      </c>
      <c r="I280">
        <v>135883</v>
      </c>
      <c r="J280" s="2">
        <v>135883</v>
      </c>
      <c r="K280" s="2">
        <v>57070.86</v>
      </c>
    </row>
    <row r="281" spans="1:11" x14ac:dyDescent="0.25">
      <c r="A281" t="s">
        <v>26523</v>
      </c>
      <c r="B281" t="s">
        <v>26522</v>
      </c>
      <c r="C281" t="s">
        <v>8608</v>
      </c>
      <c r="D281" t="s">
        <v>8609</v>
      </c>
      <c r="E281" t="s">
        <v>13694</v>
      </c>
      <c r="F281" t="s">
        <v>718</v>
      </c>
      <c r="G281" s="1">
        <v>43542</v>
      </c>
      <c r="H281">
        <v>720896</v>
      </c>
      <c r="I281">
        <v>720878</v>
      </c>
      <c r="J281" s="2">
        <v>720878</v>
      </c>
      <c r="K281" s="2">
        <v>302768.76</v>
      </c>
    </row>
    <row r="282" spans="1:11" x14ac:dyDescent="0.25">
      <c r="A282" t="s">
        <v>26525</v>
      </c>
      <c r="B282" t="s">
        <v>26524</v>
      </c>
      <c r="C282" t="s">
        <v>8094</v>
      </c>
      <c r="D282" t="s">
        <v>8095</v>
      </c>
      <c r="E282" t="s">
        <v>13694</v>
      </c>
      <c r="F282" t="s">
        <v>718</v>
      </c>
      <c r="G282" s="1">
        <v>43523</v>
      </c>
      <c r="H282">
        <v>11864</v>
      </c>
      <c r="I282">
        <v>10042</v>
      </c>
      <c r="J282" s="2">
        <v>10042</v>
      </c>
      <c r="K282" s="2">
        <v>5021</v>
      </c>
    </row>
    <row r="283" spans="1:11" x14ac:dyDescent="0.25">
      <c r="A283" t="s">
        <v>26527</v>
      </c>
      <c r="B283" t="s">
        <v>26526</v>
      </c>
      <c r="C283" t="s">
        <v>11736</v>
      </c>
      <c r="D283" t="s">
        <v>11737</v>
      </c>
      <c r="E283" t="s">
        <v>13694</v>
      </c>
      <c r="F283" t="s">
        <v>718</v>
      </c>
      <c r="G283" s="1">
        <v>43542</v>
      </c>
      <c r="H283">
        <v>77418</v>
      </c>
      <c r="I283">
        <v>74835</v>
      </c>
      <c r="J283" s="2">
        <v>74835</v>
      </c>
      <c r="K283" s="2">
        <v>37417.5</v>
      </c>
    </row>
    <row r="284" spans="1:11" x14ac:dyDescent="0.25">
      <c r="A284" t="s">
        <v>26529</v>
      </c>
      <c r="B284" t="s">
        <v>26528</v>
      </c>
      <c r="C284" t="s">
        <v>26530</v>
      </c>
      <c r="D284" t="s">
        <v>26531</v>
      </c>
      <c r="E284" t="s">
        <v>13694</v>
      </c>
      <c r="F284" t="s">
        <v>718</v>
      </c>
      <c r="G284" s="1">
        <v>43573</v>
      </c>
      <c r="H284">
        <v>33440</v>
      </c>
      <c r="I284">
        <v>33440</v>
      </c>
      <c r="J284" s="2">
        <v>33440</v>
      </c>
      <c r="K284" s="2">
        <v>15184.25</v>
      </c>
    </row>
    <row r="285" spans="1:11" x14ac:dyDescent="0.25">
      <c r="A285" t="s">
        <v>26533</v>
      </c>
      <c r="B285" t="s">
        <v>26532</v>
      </c>
      <c r="C285" t="s">
        <v>6102</v>
      </c>
      <c r="D285" t="s">
        <v>6103</v>
      </c>
      <c r="E285" t="s">
        <v>13694</v>
      </c>
      <c r="F285" t="s">
        <v>718</v>
      </c>
      <c r="G285" s="1">
        <v>43549</v>
      </c>
      <c r="H285">
        <v>368841</v>
      </c>
      <c r="I285">
        <v>232759</v>
      </c>
      <c r="J285" s="2">
        <v>232759</v>
      </c>
      <c r="K285" s="2">
        <v>102257.5</v>
      </c>
    </row>
    <row r="286" spans="1:11" x14ac:dyDescent="0.25">
      <c r="A286" t="s">
        <v>26535</v>
      </c>
      <c r="B286" t="s">
        <v>26534</v>
      </c>
      <c r="C286" t="s">
        <v>26536</v>
      </c>
      <c r="D286" t="s">
        <v>26537</v>
      </c>
      <c r="E286" t="s">
        <v>13694</v>
      </c>
      <c r="F286" t="s">
        <v>718</v>
      </c>
      <c r="G286" s="1">
        <v>43563</v>
      </c>
      <c r="H286">
        <v>89999</v>
      </c>
      <c r="I286">
        <v>89892</v>
      </c>
      <c r="J286" s="2">
        <v>89892</v>
      </c>
      <c r="K286" s="2">
        <v>45448.17</v>
      </c>
    </row>
    <row r="287" spans="1:11" x14ac:dyDescent="0.25">
      <c r="A287" t="s">
        <v>26539</v>
      </c>
      <c r="B287" t="s">
        <v>26538</v>
      </c>
      <c r="C287" t="s">
        <v>4136</v>
      </c>
      <c r="D287" t="s">
        <v>4137</v>
      </c>
      <c r="E287" t="s">
        <v>13694</v>
      </c>
      <c r="F287" t="s">
        <v>718</v>
      </c>
      <c r="G287" s="1">
        <v>43542</v>
      </c>
      <c r="H287">
        <v>259318</v>
      </c>
      <c r="I287">
        <v>259020</v>
      </c>
      <c r="J287" s="2">
        <v>259020</v>
      </c>
      <c r="K287" s="2">
        <v>109891.36</v>
      </c>
    </row>
    <row r="288" spans="1:11" x14ac:dyDescent="0.25">
      <c r="A288" t="s">
        <v>26543</v>
      </c>
      <c r="B288" t="s">
        <v>26541</v>
      </c>
      <c r="C288" t="s">
        <v>1307</v>
      </c>
      <c r="D288" t="s">
        <v>1308</v>
      </c>
      <c r="E288" t="s">
        <v>13694</v>
      </c>
      <c r="F288" t="s">
        <v>718</v>
      </c>
      <c r="G288" s="1">
        <v>43522</v>
      </c>
      <c r="H288">
        <v>6769</v>
      </c>
      <c r="I288">
        <v>6536</v>
      </c>
      <c r="J288" s="2">
        <v>6536</v>
      </c>
      <c r="K288" s="2">
        <v>3268</v>
      </c>
    </row>
    <row r="289" spans="1:11" x14ac:dyDescent="0.25">
      <c r="A289" t="s">
        <v>26549</v>
      </c>
      <c r="B289" t="s">
        <v>26547</v>
      </c>
      <c r="C289" t="s">
        <v>15086</v>
      </c>
      <c r="D289" t="s">
        <v>15087</v>
      </c>
      <c r="E289" t="s">
        <v>13694</v>
      </c>
      <c r="F289" t="s">
        <v>718</v>
      </c>
      <c r="G289" s="1">
        <v>43501</v>
      </c>
      <c r="H289">
        <v>59289</v>
      </c>
      <c r="I289">
        <v>53529</v>
      </c>
      <c r="J289" s="2">
        <v>53529</v>
      </c>
      <c r="K289" s="2">
        <v>26764.5</v>
      </c>
    </row>
    <row r="290" spans="1:11" x14ac:dyDescent="0.25">
      <c r="A290" t="s">
        <v>26553</v>
      </c>
      <c r="B290" t="s">
        <v>26551</v>
      </c>
      <c r="C290" t="s">
        <v>16615</v>
      </c>
      <c r="D290" t="s">
        <v>16616</v>
      </c>
      <c r="E290" t="s">
        <v>13694</v>
      </c>
      <c r="F290" t="s">
        <v>718</v>
      </c>
      <c r="G290" s="1">
        <v>43530</v>
      </c>
      <c r="H290">
        <v>134626</v>
      </c>
      <c r="I290">
        <v>67300</v>
      </c>
      <c r="J290" s="2">
        <v>67300</v>
      </c>
      <c r="K290" s="2">
        <v>28266</v>
      </c>
    </row>
    <row r="291" spans="1:11" x14ac:dyDescent="0.25">
      <c r="A291" t="s">
        <v>26559</v>
      </c>
      <c r="B291" t="s">
        <v>26557</v>
      </c>
      <c r="C291" t="s">
        <v>26562</v>
      </c>
      <c r="D291" t="s">
        <v>26563</v>
      </c>
      <c r="E291" t="s">
        <v>13694</v>
      </c>
      <c r="F291" t="s">
        <v>718</v>
      </c>
      <c r="G291" s="1">
        <v>43591</v>
      </c>
      <c r="H291">
        <v>1049544</v>
      </c>
      <c r="I291">
        <v>1273062</v>
      </c>
      <c r="J291" s="2">
        <v>1273062</v>
      </c>
      <c r="K291" s="2">
        <v>551876.52</v>
      </c>
    </row>
    <row r="292" spans="1:11" x14ac:dyDescent="0.25">
      <c r="A292" t="s">
        <v>26565</v>
      </c>
      <c r="B292" t="s">
        <v>26564</v>
      </c>
      <c r="C292" t="s">
        <v>26566</v>
      </c>
      <c r="D292" t="s">
        <v>26567</v>
      </c>
      <c r="E292" t="s">
        <v>13694</v>
      </c>
      <c r="F292" t="s">
        <v>718</v>
      </c>
      <c r="G292" s="1">
        <v>43542</v>
      </c>
      <c r="H292">
        <v>26382</v>
      </c>
      <c r="I292">
        <v>26382</v>
      </c>
      <c r="J292" s="2">
        <v>26382</v>
      </c>
      <c r="K292" s="2">
        <v>11847.57</v>
      </c>
    </row>
    <row r="293" spans="1:11" x14ac:dyDescent="0.25">
      <c r="A293" t="s">
        <v>26571</v>
      </c>
      <c r="B293" t="s">
        <v>26569</v>
      </c>
      <c r="C293" t="s">
        <v>26574</v>
      </c>
      <c r="D293" t="s">
        <v>26575</v>
      </c>
      <c r="E293" t="s">
        <v>13694</v>
      </c>
      <c r="F293" t="s">
        <v>718</v>
      </c>
      <c r="G293" s="1">
        <v>43523</v>
      </c>
      <c r="H293">
        <v>145573</v>
      </c>
      <c r="I293">
        <v>145573</v>
      </c>
      <c r="J293" s="2">
        <v>145573</v>
      </c>
      <c r="K293" s="2">
        <v>63647.32</v>
      </c>
    </row>
    <row r="294" spans="1:11" x14ac:dyDescent="0.25">
      <c r="A294" t="s">
        <v>26579</v>
      </c>
      <c r="B294" t="s">
        <v>26577</v>
      </c>
      <c r="C294" t="s">
        <v>26582</v>
      </c>
      <c r="D294" t="s">
        <v>26583</v>
      </c>
      <c r="E294" t="s">
        <v>13694</v>
      </c>
      <c r="F294" t="s">
        <v>718</v>
      </c>
      <c r="G294" s="1">
        <v>43605</v>
      </c>
      <c r="H294">
        <v>14349</v>
      </c>
      <c r="I294">
        <v>14349</v>
      </c>
      <c r="J294" s="2">
        <v>14349</v>
      </c>
      <c r="K294" s="2">
        <v>6026.58</v>
      </c>
    </row>
    <row r="295" spans="1:11" x14ac:dyDescent="0.25">
      <c r="A295" t="s">
        <v>26587</v>
      </c>
      <c r="B295" t="s">
        <v>26585</v>
      </c>
      <c r="C295" t="s">
        <v>26590</v>
      </c>
      <c r="D295" t="s">
        <v>26591</v>
      </c>
      <c r="E295" t="s">
        <v>13694</v>
      </c>
      <c r="F295" t="s">
        <v>718</v>
      </c>
      <c r="G295" s="1">
        <v>43542</v>
      </c>
      <c r="H295">
        <v>42740</v>
      </c>
      <c r="I295">
        <v>42614</v>
      </c>
      <c r="J295" s="2">
        <v>42614</v>
      </c>
      <c r="K295" s="2">
        <v>17897.88</v>
      </c>
    </row>
    <row r="296" spans="1:11" x14ac:dyDescent="0.25">
      <c r="A296" t="s">
        <v>26595</v>
      </c>
      <c r="B296" t="s">
        <v>26593</v>
      </c>
      <c r="C296" t="s">
        <v>2032</v>
      </c>
      <c r="D296" t="s">
        <v>2033</v>
      </c>
      <c r="E296" t="s">
        <v>13694</v>
      </c>
      <c r="F296" t="s">
        <v>718</v>
      </c>
      <c r="G296" s="1">
        <v>43542</v>
      </c>
      <c r="H296">
        <v>19104</v>
      </c>
      <c r="I296">
        <v>19057</v>
      </c>
      <c r="J296" s="2">
        <v>19057</v>
      </c>
      <c r="K296" s="2">
        <v>8003.94</v>
      </c>
    </row>
    <row r="297" spans="1:11" x14ac:dyDescent="0.25">
      <c r="A297" t="s">
        <v>26601</v>
      </c>
      <c r="B297" t="s">
        <v>26599</v>
      </c>
      <c r="C297" t="s">
        <v>26604</v>
      </c>
      <c r="D297" t="s">
        <v>26605</v>
      </c>
      <c r="E297" t="s">
        <v>13694</v>
      </c>
      <c r="F297" t="s">
        <v>718</v>
      </c>
      <c r="G297" s="1">
        <v>43542</v>
      </c>
      <c r="H297">
        <v>21136</v>
      </c>
      <c r="I297">
        <v>21136</v>
      </c>
      <c r="J297" s="2">
        <v>21136</v>
      </c>
      <c r="K297" s="2">
        <v>9862.7800000000007</v>
      </c>
    </row>
    <row r="298" spans="1:11" x14ac:dyDescent="0.25">
      <c r="A298" t="s">
        <v>26607</v>
      </c>
      <c r="B298" t="s">
        <v>26606</v>
      </c>
      <c r="C298" t="s">
        <v>22434</v>
      </c>
      <c r="D298" t="s">
        <v>22435</v>
      </c>
      <c r="E298" t="s">
        <v>13694</v>
      </c>
      <c r="F298" t="s">
        <v>718</v>
      </c>
      <c r="G298" s="1">
        <v>43523</v>
      </c>
      <c r="H298">
        <v>5774</v>
      </c>
      <c r="I298">
        <v>5759</v>
      </c>
      <c r="J298" s="2">
        <v>5759</v>
      </c>
      <c r="K298" s="2">
        <v>2418.7800000000002</v>
      </c>
    </row>
    <row r="299" spans="1:11" x14ac:dyDescent="0.25">
      <c r="A299" t="s">
        <v>26611</v>
      </c>
      <c r="B299" t="s">
        <v>26609</v>
      </c>
      <c r="C299" t="s">
        <v>26612</v>
      </c>
      <c r="D299" t="s">
        <v>26613</v>
      </c>
      <c r="E299" t="s">
        <v>13694</v>
      </c>
      <c r="F299" t="s">
        <v>718</v>
      </c>
      <c r="G299" s="1">
        <v>43523</v>
      </c>
      <c r="H299">
        <v>19522</v>
      </c>
      <c r="I299">
        <v>19132</v>
      </c>
      <c r="J299" s="2">
        <v>19132</v>
      </c>
      <c r="K299" s="2">
        <v>9566</v>
      </c>
    </row>
    <row r="300" spans="1:11" x14ac:dyDescent="0.25">
      <c r="A300" t="s">
        <v>26617</v>
      </c>
      <c r="B300" t="s">
        <v>26615</v>
      </c>
      <c r="C300" t="s">
        <v>8374</v>
      </c>
      <c r="D300" t="s">
        <v>8375</v>
      </c>
      <c r="E300" t="s">
        <v>13694</v>
      </c>
      <c r="F300" t="s">
        <v>718</v>
      </c>
      <c r="G300" s="1">
        <v>43573</v>
      </c>
      <c r="H300">
        <v>773132</v>
      </c>
      <c r="I300">
        <v>771548</v>
      </c>
      <c r="J300" s="2">
        <v>771548</v>
      </c>
      <c r="K300" s="2">
        <v>330015.52</v>
      </c>
    </row>
    <row r="301" spans="1:11" x14ac:dyDescent="0.25">
      <c r="A301" t="s">
        <v>26631</v>
      </c>
      <c r="B301" t="s">
        <v>26629</v>
      </c>
      <c r="C301" t="s">
        <v>21850</v>
      </c>
      <c r="D301" t="s">
        <v>21851</v>
      </c>
      <c r="E301" t="s">
        <v>13694</v>
      </c>
      <c r="F301" t="s">
        <v>718</v>
      </c>
      <c r="G301" s="1">
        <v>43605</v>
      </c>
      <c r="H301">
        <v>61479</v>
      </c>
      <c r="I301">
        <v>5447</v>
      </c>
      <c r="J301" s="2">
        <v>5447</v>
      </c>
      <c r="K301" s="2">
        <v>2723.5</v>
      </c>
    </row>
    <row r="302" spans="1:11" x14ac:dyDescent="0.25">
      <c r="A302" t="s">
        <v>26635</v>
      </c>
      <c r="B302" t="s">
        <v>26633</v>
      </c>
      <c r="C302" t="s">
        <v>26638</v>
      </c>
      <c r="D302" t="s">
        <v>26639</v>
      </c>
      <c r="E302" t="s">
        <v>13694</v>
      </c>
      <c r="F302" t="s">
        <v>718</v>
      </c>
      <c r="G302" s="1">
        <v>43535</v>
      </c>
      <c r="H302">
        <v>750094</v>
      </c>
      <c r="I302">
        <v>750094</v>
      </c>
      <c r="J302" s="2">
        <v>750094</v>
      </c>
      <c r="K302" s="2">
        <v>412551.7</v>
      </c>
    </row>
    <row r="303" spans="1:11" x14ac:dyDescent="0.25">
      <c r="A303" t="s">
        <v>26643</v>
      </c>
      <c r="B303" t="s">
        <v>26641</v>
      </c>
      <c r="C303" t="s">
        <v>26646</v>
      </c>
      <c r="D303" t="s">
        <v>26647</v>
      </c>
      <c r="E303" t="s">
        <v>13694</v>
      </c>
      <c r="F303" t="s">
        <v>718</v>
      </c>
      <c r="G303" s="1">
        <v>43523</v>
      </c>
      <c r="H303">
        <v>59924</v>
      </c>
      <c r="I303">
        <v>59899</v>
      </c>
      <c r="J303" s="2">
        <v>59899</v>
      </c>
      <c r="K303" s="2">
        <v>25157.58</v>
      </c>
    </row>
    <row r="304" spans="1:11" x14ac:dyDescent="0.25">
      <c r="A304" t="s">
        <v>26651</v>
      </c>
      <c r="B304" t="s">
        <v>26649</v>
      </c>
      <c r="C304" t="s">
        <v>26654</v>
      </c>
      <c r="D304" t="s">
        <v>26655</v>
      </c>
      <c r="E304" t="s">
        <v>13694</v>
      </c>
      <c r="F304" t="s">
        <v>718</v>
      </c>
      <c r="G304" s="1">
        <v>43585</v>
      </c>
      <c r="H304">
        <v>140144</v>
      </c>
      <c r="I304">
        <v>140140</v>
      </c>
      <c r="J304" s="2">
        <v>140140</v>
      </c>
      <c r="K304" s="2">
        <v>58858.8</v>
      </c>
    </row>
    <row r="305" spans="1:11" x14ac:dyDescent="0.25">
      <c r="A305" t="s">
        <v>26659</v>
      </c>
      <c r="B305" t="s">
        <v>26657</v>
      </c>
      <c r="C305" t="s">
        <v>26660</v>
      </c>
      <c r="D305" t="s">
        <v>26661</v>
      </c>
      <c r="E305" t="s">
        <v>13694</v>
      </c>
      <c r="F305" t="s">
        <v>718</v>
      </c>
      <c r="G305" s="1">
        <v>43530</v>
      </c>
      <c r="H305">
        <v>50879</v>
      </c>
      <c r="I305">
        <v>50748</v>
      </c>
      <c r="J305" s="2">
        <v>50748</v>
      </c>
      <c r="K305" s="2">
        <v>21314.16</v>
      </c>
    </row>
    <row r="306" spans="1:11" x14ac:dyDescent="0.25">
      <c r="A306" t="s">
        <v>26663</v>
      </c>
      <c r="B306" t="s">
        <v>26662</v>
      </c>
      <c r="C306" t="s">
        <v>26664</v>
      </c>
      <c r="D306" t="s">
        <v>26665</v>
      </c>
      <c r="E306" t="s">
        <v>13694</v>
      </c>
      <c r="F306" t="s">
        <v>718</v>
      </c>
      <c r="G306" s="1">
        <v>43530</v>
      </c>
      <c r="H306">
        <v>18580</v>
      </c>
      <c r="I306">
        <v>18534</v>
      </c>
      <c r="J306" s="2">
        <v>18534</v>
      </c>
      <c r="K306" s="2">
        <v>7784.28</v>
      </c>
    </row>
    <row r="307" spans="1:11" x14ac:dyDescent="0.25">
      <c r="A307" t="s">
        <v>26667</v>
      </c>
      <c r="B307" t="s">
        <v>26666</v>
      </c>
      <c r="C307" t="s">
        <v>26668</v>
      </c>
      <c r="D307" t="s">
        <v>26669</v>
      </c>
      <c r="E307" t="s">
        <v>13694</v>
      </c>
      <c r="F307" t="s">
        <v>718</v>
      </c>
      <c r="G307" s="1">
        <v>43522</v>
      </c>
      <c r="H307">
        <v>109196</v>
      </c>
      <c r="I307">
        <v>108061</v>
      </c>
      <c r="J307" s="2">
        <v>108061</v>
      </c>
      <c r="K307" s="2">
        <v>47928.74</v>
      </c>
    </row>
    <row r="308" spans="1:11" x14ac:dyDescent="0.25">
      <c r="A308" t="s">
        <v>26671</v>
      </c>
      <c r="B308" t="s">
        <v>26670</v>
      </c>
      <c r="C308" t="s">
        <v>25425</v>
      </c>
      <c r="D308" t="s">
        <v>25426</v>
      </c>
      <c r="E308" t="s">
        <v>13694</v>
      </c>
      <c r="F308" t="s">
        <v>718</v>
      </c>
      <c r="G308" s="1">
        <v>43523</v>
      </c>
      <c r="I308">
        <v>26103</v>
      </c>
      <c r="J308" s="2">
        <v>26103</v>
      </c>
      <c r="K308" s="2">
        <v>10963.26</v>
      </c>
    </row>
    <row r="309" spans="1:11" x14ac:dyDescent="0.25">
      <c r="A309" t="s">
        <v>26673</v>
      </c>
      <c r="B309" t="s">
        <v>26672</v>
      </c>
      <c r="C309" t="s">
        <v>26674</v>
      </c>
      <c r="D309" t="s">
        <v>26675</v>
      </c>
      <c r="E309" t="s">
        <v>13694</v>
      </c>
      <c r="F309" t="s">
        <v>718</v>
      </c>
      <c r="G309" s="1">
        <v>43616</v>
      </c>
      <c r="H309">
        <v>11687</v>
      </c>
      <c r="I309">
        <v>11686</v>
      </c>
      <c r="J309" s="2">
        <v>11686</v>
      </c>
      <c r="K309" s="2">
        <v>6427.3</v>
      </c>
    </row>
    <row r="310" spans="1:11" x14ac:dyDescent="0.25">
      <c r="A310" t="s">
        <v>26677</v>
      </c>
      <c r="B310" t="s">
        <v>26676</v>
      </c>
      <c r="C310" t="s">
        <v>4461</v>
      </c>
      <c r="D310" t="s">
        <v>4462</v>
      </c>
      <c r="E310" t="s">
        <v>13694</v>
      </c>
      <c r="F310" t="s">
        <v>718</v>
      </c>
      <c r="G310" s="1">
        <v>43521</v>
      </c>
      <c r="H310">
        <v>12778</v>
      </c>
      <c r="I310">
        <v>12735</v>
      </c>
      <c r="J310" s="2">
        <v>12735</v>
      </c>
      <c r="K310" s="2">
        <v>5762.36</v>
      </c>
    </row>
    <row r="311" spans="1:11" x14ac:dyDescent="0.25">
      <c r="A311" t="s">
        <v>26681</v>
      </c>
      <c r="B311" t="s">
        <v>26679</v>
      </c>
      <c r="C311" t="s">
        <v>26682</v>
      </c>
      <c r="D311" t="s">
        <v>26683</v>
      </c>
      <c r="E311" t="s">
        <v>13694</v>
      </c>
      <c r="F311" t="s">
        <v>718</v>
      </c>
      <c r="G311" s="1">
        <v>43532</v>
      </c>
      <c r="H311">
        <v>36148</v>
      </c>
      <c r="I311">
        <v>36077</v>
      </c>
      <c r="J311" s="2">
        <v>36077</v>
      </c>
      <c r="K311" s="2">
        <v>15152.34</v>
      </c>
    </row>
    <row r="312" spans="1:11" x14ac:dyDescent="0.25">
      <c r="A312" t="s">
        <v>26685</v>
      </c>
      <c r="B312" t="s">
        <v>26684</v>
      </c>
      <c r="C312" t="s">
        <v>489</v>
      </c>
      <c r="D312" t="s">
        <v>490</v>
      </c>
      <c r="E312" t="s">
        <v>13694</v>
      </c>
      <c r="F312" t="s">
        <v>718</v>
      </c>
      <c r="G312" s="1">
        <v>43532</v>
      </c>
      <c r="H312">
        <v>86090</v>
      </c>
      <c r="I312">
        <v>85743</v>
      </c>
      <c r="J312" s="2">
        <v>85743</v>
      </c>
      <c r="K312" s="2">
        <v>36730.22</v>
      </c>
    </row>
    <row r="313" spans="1:11" x14ac:dyDescent="0.25">
      <c r="A313" t="s">
        <v>26687</v>
      </c>
      <c r="B313" t="s">
        <v>26686</v>
      </c>
      <c r="C313" t="s">
        <v>8620</v>
      </c>
      <c r="D313" t="s">
        <v>8621</v>
      </c>
      <c r="E313" t="s">
        <v>13694</v>
      </c>
      <c r="F313" t="s">
        <v>718</v>
      </c>
      <c r="G313" s="1">
        <v>43523</v>
      </c>
      <c r="H313">
        <v>9138</v>
      </c>
      <c r="I313">
        <v>9119</v>
      </c>
      <c r="J313" s="2">
        <v>9119</v>
      </c>
      <c r="K313" s="2">
        <v>3829.98</v>
      </c>
    </row>
    <row r="314" spans="1:11" x14ac:dyDescent="0.25">
      <c r="A314" t="s">
        <v>26689</v>
      </c>
      <c r="B314" t="s">
        <v>26688</v>
      </c>
      <c r="C314" t="s">
        <v>22205</v>
      </c>
      <c r="D314" t="s">
        <v>22206</v>
      </c>
      <c r="E314" t="s">
        <v>13694</v>
      </c>
      <c r="F314" t="s">
        <v>718</v>
      </c>
      <c r="G314" s="1">
        <v>43521</v>
      </c>
      <c r="H314">
        <v>55568</v>
      </c>
      <c r="I314">
        <v>55565</v>
      </c>
      <c r="J314" s="2">
        <v>55565</v>
      </c>
      <c r="K314" s="2">
        <v>30560.75</v>
      </c>
    </row>
    <row r="315" spans="1:11" x14ac:dyDescent="0.25">
      <c r="A315" t="s">
        <v>26693</v>
      </c>
      <c r="B315" t="s">
        <v>26691</v>
      </c>
      <c r="C315" t="s">
        <v>22209</v>
      </c>
      <c r="D315" t="s">
        <v>22210</v>
      </c>
      <c r="E315" t="s">
        <v>13694</v>
      </c>
      <c r="F315" t="s">
        <v>718</v>
      </c>
      <c r="G315" s="1">
        <v>43521</v>
      </c>
      <c r="H315">
        <v>37968</v>
      </c>
      <c r="I315">
        <v>37964</v>
      </c>
      <c r="J315" s="2">
        <v>37964</v>
      </c>
      <c r="K315" s="2">
        <v>20880.2</v>
      </c>
    </row>
    <row r="316" spans="1:11" x14ac:dyDescent="0.25">
      <c r="A316" t="s">
        <v>26695</v>
      </c>
      <c r="B316" t="s">
        <v>26694</v>
      </c>
      <c r="C316" t="s">
        <v>14153</v>
      </c>
      <c r="D316" t="s">
        <v>14154</v>
      </c>
      <c r="E316" t="s">
        <v>13694</v>
      </c>
      <c r="F316" t="s">
        <v>718</v>
      </c>
      <c r="G316" s="1">
        <v>43546</v>
      </c>
      <c r="H316">
        <v>3604443</v>
      </c>
      <c r="I316">
        <v>3604443</v>
      </c>
      <c r="J316" s="2">
        <v>3604443</v>
      </c>
      <c r="K316" s="2">
        <v>1905803.06</v>
      </c>
    </row>
    <row r="317" spans="1:11" x14ac:dyDescent="0.25">
      <c r="A317" t="s">
        <v>26699</v>
      </c>
      <c r="B317" t="s">
        <v>26697</v>
      </c>
      <c r="C317" t="s">
        <v>25143</v>
      </c>
      <c r="D317" t="s">
        <v>25144</v>
      </c>
      <c r="E317" t="s">
        <v>13694</v>
      </c>
      <c r="F317" t="s">
        <v>718</v>
      </c>
      <c r="G317" s="1">
        <v>43503</v>
      </c>
      <c r="H317">
        <v>42472</v>
      </c>
      <c r="I317">
        <v>42440</v>
      </c>
      <c r="J317" s="2">
        <v>42440</v>
      </c>
      <c r="K317" s="2">
        <v>22790.67</v>
      </c>
    </row>
    <row r="318" spans="1:11" x14ac:dyDescent="0.25">
      <c r="A318" t="s">
        <v>26701</v>
      </c>
      <c r="B318" t="s">
        <v>26700</v>
      </c>
      <c r="C318" t="s">
        <v>25147</v>
      </c>
      <c r="D318" t="s">
        <v>25148</v>
      </c>
      <c r="E318" t="s">
        <v>13694</v>
      </c>
      <c r="F318" t="s">
        <v>718</v>
      </c>
      <c r="G318" s="1">
        <v>43503</v>
      </c>
      <c r="H318">
        <v>50341</v>
      </c>
      <c r="I318">
        <v>50327</v>
      </c>
      <c r="J318" s="2">
        <v>50327</v>
      </c>
      <c r="K318" s="2">
        <v>27587.94</v>
      </c>
    </row>
    <row r="319" spans="1:11" x14ac:dyDescent="0.25">
      <c r="A319" t="s">
        <v>26703</v>
      </c>
      <c r="B319" t="s">
        <v>26702</v>
      </c>
      <c r="C319" t="s">
        <v>24618</v>
      </c>
      <c r="D319" t="s">
        <v>24619</v>
      </c>
      <c r="E319" t="s">
        <v>13694</v>
      </c>
      <c r="F319" t="s">
        <v>718</v>
      </c>
      <c r="G319" s="1">
        <v>43503</v>
      </c>
      <c r="H319">
        <v>62483</v>
      </c>
      <c r="I319">
        <v>85099</v>
      </c>
      <c r="J319" s="2">
        <v>85099</v>
      </c>
      <c r="K319" s="2">
        <v>36263.660000000003</v>
      </c>
    </row>
    <row r="320" spans="1:11" x14ac:dyDescent="0.25">
      <c r="A320" t="s">
        <v>26709</v>
      </c>
      <c r="B320" t="s">
        <v>26707</v>
      </c>
      <c r="C320" t="s">
        <v>26710</v>
      </c>
      <c r="D320" t="s">
        <v>26711</v>
      </c>
      <c r="E320" t="s">
        <v>13694</v>
      </c>
      <c r="F320" t="s">
        <v>718</v>
      </c>
      <c r="G320" s="1">
        <v>43573</v>
      </c>
      <c r="H320">
        <v>26447</v>
      </c>
      <c r="I320">
        <v>26437</v>
      </c>
      <c r="J320" s="2">
        <v>26437</v>
      </c>
      <c r="K320" s="2">
        <v>12611.02</v>
      </c>
    </row>
    <row r="321" spans="1:11" x14ac:dyDescent="0.25">
      <c r="A321" t="s">
        <v>26713</v>
      </c>
      <c r="B321" t="s">
        <v>26712</v>
      </c>
      <c r="C321" t="s">
        <v>25569</v>
      </c>
      <c r="D321" t="s">
        <v>25570</v>
      </c>
      <c r="E321" t="s">
        <v>13694</v>
      </c>
      <c r="F321" t="s">
        <v>718</v>
      </c>
      <c r="G321" s="1">
        <v>43591</v>
      </c>
      <c r="H321">
        <v>4572</v>
      </c>
      <c r="I321">
        <v>4544</v>
      </c>
      <c r="J321" s="2">
        <v>4544</v>
      </c>
      <c r="K321" s="2">
        <v>1908.48</v>
      </c>
    </row>
    <row r="322" spans="1:11" x14ac:dyDescent="0.25">
      <c r="A322" t="s">
        <v>26717</v>
      </c>
      <c r="B322" t="s">
        <v>26715</v>
      </c>
      <c r="C322" t="s">
        <v>26720</v>
      </c>
      <c r="D322" t="s">
        <v>26721</v>
      </c>
      <c r="E322" t="s">
        <v>13694</v>
      </c>
      <c r="F322" t="s">
        <v>718</v>
      </c>
      <c r="G322" s="1">
        <v>43501</v>
      </c>
      <c r="H322">
        <v>3299</v>
      </c>
      <c r="I322">
        <v>3292</v>
      </c>
      <c r="J322" s="2">
        <v>3292</v>
      </c>
      <c r="K322" s="2">
        <v>1382.64</v>
      </c>
    </row>
    <row r="323" spans="1:11" x14ac:dyDescent="0.25">
      <c r="A323" t="s">
        <v>26723</v>
      </c>
      <c r="B323" t="s">
        <v>26722</v>
      </c>
      <c r="C323" t="s">
        <v>26724</v>
      </c>
      <c r="D323" t="s">
        <v>26725</v>
      </c>
      <c r="E323" t="s">
        <v>13694</v>
      </c>
      <c r="F323" t="s">
        <v>718</v>
      </c>
      <c r="G323" s="1">
        <v>43501</v>
      </c>
      <c r="H323">
        <v>32309</v>
      </c>
      <c r="I323">
        <v>32229</v>
      </c>
      <c r="J323" s="2">
        <v>32229</v>
      </c>
      <c r="K323" s="2">
        <v>13536.18</v>
      </c>
    </row>
    <row r="324" spans="1:11" x14ac:dyDescent="0.25">
      <c r="A324" t="s">
        <v>26727</v>
      </c>
      <c r="B324" t="s">
        <v>26726</v>
      </c>
      <c r="C324" t="s">
        <v>26728</v>
      </c>
      <c r="D324" t="s">
        <v>26729</v>
      </c>
      <c r="E324" t="s">
        <v>13694</v>
      </c>
      <c r="F324" t="s">
        <v>718</v>
      </c>
      <c r="G324" s="1">
        <v>43503</v>
      </c>
      <c r="H324">
        <v>16348</v>
      </c>
      <c r="I324">
        <v>16314</v>
      </c>
      <c r="J324" s="2">
        <v>16314</v>
      </c>
      <c r="K324" s="2">
        <v>6873.46</v>
      </c>
    </row>
    <row r="325" spans="1:11" x14ac:dyDescent="0.25">
      <c r="A325" t="s">
        <v>26731</v>
      </c>
      <c r="B325" t="s">
        <v>26730</v>
      </c>
      <c r="C325" t="s">
        <v>26732</v>
      </c>
      <c r="D325" t="s">
        <v>26733</v>
      </c>
      <c r="E325" t="s">
        <v>13694</v>
      </c>
      <c r="F325" t="s">
        <v>718</v>
      </c>
      <c r="G325" s="1">
        <v>43523</v>
      </c>
      <c r="H325">
        <v>147276</v>
      </c>
      <c r="I325">
        <v>147276</v>
      </c>
      <c r="J325" s="2">
        <v>147276</v>
      </c>
      <c r="K325" s="2">
        <v>81001.8</v>
      </c>
    </row>
    <row r="326" spans="1:11" x14ac:dyDescent="0.25">
      <c r="A326" t="s">
        <v>26735</v>
      </c>
      <c r="B326" t="s">
        <v>26734</v>
      </c>
      <c r="C326" t="s">
        <v>25301</v>
      </c>
      <c r="D326" t="s">
        <v>25302</v>
      </c>
      <c r="E326" t="s">
        <v>13694</v>
      </c>
      <c r="F326" t="s">
        <v>718</v>
      </c>
      <c r="G326" s="1">
        <v>43532</v>
      </c>
      <c r="H326">
        <v>41999</v>
      </c>
      <c r="I326">
        <v>41957</v>
      </c>
      <c r="J326" s="2">
        <v>41957</v>
      </c>
      <c r="K326" s="2">
        <v>17621.939999999999</v>
      </c>
    </row>
    <row r="327" spans="1:11" x14ac:dyDescent="0.25">
      <c r="A327" t="s">
        <v>26739</v>
      </c>
      <c r="B327" t="s">
        <v>26737</v>
      </c>
      <c r="C327" t="s">
        <v>26742</v>
      </c>
      <c r="D327" t="s">
        <v>26743</v>
      </c>
      <c r="E327" t="s">
        <v>13694</v>
      </c>
      <c r="F327" t="s">
        <v>718</v>
      </c>
      <c r="G327" s="1">
        <v>43532</v>
      </c>
      <c r="H327">
        <v>49916</v>
      </c>
      <c r="I327">
        <v>49866</v>
      </c>
      <c r="J327" s="2">
        <v>49866</v>
      </c>
      <c r="K327" s="2">
        <v>20943.72</v>
      </c>
    </row>
    <row r="328" spans="1:11" x14ac:dyDescent="0.25">
      <c r="A328" t="s">
        <v>26747</v>
      </c>
      <c r="B328" t="s">
        <v>26745</v>
      </c>
      <c r="C328" t="s">
        <v>26748</v>
      </c>
      <c r="D328" t="s">
        <v>26749</v>
      </c>
      <c r="E328" t="s">
        <v>13694</v>
      </c>
      <c r="F328" t="s">
        <v>718</v>
      </c>
      <c r="G328" s="1">
        <v>43523</v>
      </c>
      <c r="H328">
        <v>31568</v>
      </c>
      <c r="I328">
        <v>31544</v>
      </c>
      <c r="J328" s="2">
        <v>31544</v>
      </c>
      <c r="K328" s="2">
        <v>13248.48</v>
      </c>
    </row>
    <row r="329" spans="1:11" x14ac:dyDescent="0.25">
      <c r="A329" t="s">
        <v>26753</v>
      </c>
      <c r="B329" t="s">
        <v>26751</v>
      </c>
      <c r="C329" t="s">
        <v>26756</v>
      </c>
      <c r="D329" t="s">
        <v>26757</v>
      </c>
      <c r="E329" t="s">
        <v>13694</v>
      </c>
      <c r="F329" t="s">
        <v>718</v>
      </c>
      <c r="G329" s="1">
        <v>43521</v>
      </c>
      <c r="H329">
        <v>4306</v>
      </c>
      <c r="I329">
        <v>4304</v>
      </c>
      <c r="J329" s="2">
        <v>4304</v>
      </c>
      <c r="K329" s="2">
        <v>1807.68</v>
      </c>
    </row>
    <row r="330" spans="1:11" x14ac:dyDescent="0.25">
      <c r="A330" t="s">
        <v>26761</v>
      </c>
      <c r="B330" t="s">
        <v>26759</v>
      </c>
      <c r="C330" t="s">
        <v>26764</v>
      </c>
      <c r="D330" t="s">
        <v>26765</v>
      </c>
      <c r="E330" t="s">
        <v>13694</v>
      </c>
      <c r="F330" t="s">
        <v>718</v>
      </c>
      <c r="G330" s="1">
        <v>43521</v>
      </c>
      <c r="H330">
        <v>6162</v>
      </c>
      <c r="I330">
        <v>6159</v>
      </c>
      <c r="J330" s="2">
        <v>6159</v>
      </c>
      <c r="K330" s="2">
        <v>2586.7800000000002</v>
      </c>
    </row>
    <row r="331" spans="1:11" x14ac:dyDescent="0.25">
      <c r="A331" t="s">
        <v>26769</v>
      </c>
      <c r="B331" t="s">
        <v>26767</v>
      </c>
      <c r="C331" t="s">
        <v>22418</v>
      </c>
      <c r="D331" t="s">
        <v>22419</v>
      </c>
      <c r="E331" t="s">
        <v>13694</v>
      </c>
      <c r="F331" t="s">
        <v>718</v>
      </c>
      <c r="G331" s="1">
        <v>43521</v>
      </c>
      <c r="H331">
        <v>1680</v>
      </c>
      <c r="I331">
        <v>1645</v>
      </c>
      <c r="J331" s="2">
        <v>1645</v>
      </c>
      <c r="K331" s="2">
        <v>690.9</v>
      </c>
    </row>
    <row r="332" spans="1:11" x14ac:dyDescent="0.25">
      <c r="A332" t="s">
        <v>26773</v>
      </c>
      <c r="B332" t="s">
        <v>26771</v>
      </c>
      <c r="C332" t="s">
        <v>13043</v>
      </c>
      <c r="D332" t="s">
        <v>13044</v>
      </c>
      <c r="E332" t="s">
        <v>13694</v>
      </c>
      <c r="F332" t="s">
        <v>718</v>
      </c>
      <c r="G332" s="1">
        <v>43522</v>
      </c>
      <c r="H332">
        <v>19998</v>
      </c>
      <c r="I332">
        <v>19942</v>
      </c>
      <c r="J332" s="2">
        <v>19942</v>
      </c>
      <c r="K332" s="2">
        <v>8375.64</v>
      </c>
    </row>
    <row r="333" spans="1:11" x14ac:dyDescent="0.25">
      <c r="A333" t="s">
        <v>26779</v>
      </c>
      <c r="B333" t="s">
        <v>26777</v>
      </c>
      <c r="C333" t="s">
        <v>26782</v>
      </c>
      <c r="D333" t="s">
        <v>26783</v>
      </c>
      <c r="E333" t="s">
        <v>13694</v>
      </c>
      <c r="F333" t="s">
        <v>718</v>
      </c>
      <c r="G333" s="1">
        <v>43501</v>
      </c>
      <c r="H333">
        <v>5346</v>
      </c>
      <c r="I333">
        <v>5346</v>
      </c>
      <c r="J333" s="2">
        <v>5346</v>
      </c>
      <c r="K333" s="2">
        <v>2940.3</v>
      </c>
    </row>
    <row r="334" spans="1:11" x14ac:dyDescent="0.25">
      <c r="A334" t="s">
        <v>26787</v>
      </c>
      <c r="B334" t="s">
        <v>26785</v>
      </c>
      <c r="C334" t="s">
        <v>26790</v>
      </c>
      <c r="D334" t="s">
        <v>26791</v>
      </c>
      <c r="E334" t="s">
        <v>13694</v>
      </c>
      <c r="F334" t="s">
        <v>718</v>
      </c>
      <c r="G334" s="1">
        <v>43552</v>
      </c>
      <c r="H334">
        <v>315028</v>
      </c>
      <c r="I334">
        <v>315019</v>
      </c>
      <c r="J334" s="2">
        <v>315019</v>
      </c>
      <c r="K334" s="2">
        <v>173260.45</v>
      </c>
    </row>
    <row r="335" spans="1:11" x14ac:dyDescent="0.25">
      <c r="A335" t="s">
        <v>26795</v>
      </c>
      <c r="B335" t="s">
        <v>26793</v>
      </c>
      <c r="C335" t="s">
        <v>26797</v>
      </c>
      <c r="D335" t="s">
        <v>26798</v>
      </c>
      <c r="E335" t="s">
        <v>13694</v>
      </c>
      <c r="F335" t="s">
        <v>718</v>
      </c>
      <c r="G335" s="1">
        <v>43573</v>
      </c>
      <c r="H335">
        <v>86208</v>
      </c>
      <c r="I335">
        <v>85533</v>
      </c>
      <c r="J335" s="2">
        <v>85533</v>
      </c>
      <c r="K335" s="2">
        <v>35923.86</v>
      </c>
    </row>
    <row r="336" spans="1:11" x14ac:dyDescent="0.25">
      <c r="A336" t="s">
        <v>26802</v>
      </c>
      <c r="B336" t="s">
        <v>26800</v>
      </c>
      <c r="C336" t="s">
        <v>26580</v>
      </c>
      <c r="D336" t="s">
        <v>26581</v>
      </c>
      <c r="E336" t="s">
        <v>13694</v>
      </c>
      <c r="F336" t="s">
        <v>718</v>
      </c>
      <c r="G336" s="1">
        <v>43530</v>
      </c>
      <c r="H336">
        <v>13706</v>
      </c>
      <c r="I336">
        <v>13701</v>
      </c>
      <c r="J336" s="2">
        <v>13701</v>
      </c>
      <c r="K336" s="2">
        <v>7535.55</v>
      </c>
    </row>
    <row r="337" spans="1:11" x14ac:dyDescent="0.25">
      <c r="A337" t="s">
        <v>26808</v>
      </c>
      <c r="B337" t="s">
        <v>26806</v>
      </c>
      <c r="C337" t="s">
        <v>26809</v>
      </c>
      <c r="D337" t="s">
        <v>26810</v>
      </c>
      <c r="E337" t="s">
        <v>13694</v>
      </c>
      <c r="F337" t="s">
        <v>718</v>
      </c>
      <c r="G337" s="1">
        <v>43532</v>
      </c>
      <c r="H337">
        <v>21801</v>
      </c>
      <c r="I337">
        <v>21721</v>
      </c>
      <c r="J337" s="2">
        <v>21721</v>
      </c>
      <c r="K337" s="2">
        <v>9122.82</v>
      </c>
    </row>
    <row r="338" spans="1:11" x14ac:dyDescent="0.25">
      <c r="A338" t="s">
        <v>26814</v>
      </c>
      <c r="B338" t="s">
        <v>26812</v>
      </c>
      <c r="C338" t="s">
        <v>26817</v>
      </c>
      <c r="D338" t="s">
        <v>26818</v>
      </c>
      <c r="E338" t="s">
        <v>13694</v>
      </c>
      <c r="F338" t="s">
        <v>718</v>
      </c>
      <c r="G338" s="1">
        <v>43542</v>
      </c>
      <c r="H338">
        <v>447626</v>
      </c>
      <c r="I338">
        <v>447402</v>
      </c>
      <c r="J338" s="2">
        <v>447402</v>
      </c>
      <c r="K338" s="2">
        <v>246071.1</v>
      </c>
    </row>
    <row r="339" spans="1:11" x14ac:dyDescent="0.25">
      <c r="A339" t="s">
        <v>26822</v>
      </c>
      <c r="B339" t="s">
        <v>26820</v>
      </c>
      <c r="C339" t="s">
        <v>26825</v>
      </c>
      <c r="D339" t="s">
        <v>26826</v>
      </c>
      <c r="E339" t="s">
        <v>13694</v>
      </c>
      <c r="F339" t="s">
        <v>718</v>
      </c>
      <c r="G339" s="1">
        <v>43542</v>
      </c>
      <c r="H339">
        <v>1194094</v>
      </c>
      <c r="I339">
        <v>1193759</v>
      </c>
      <c r="J339" s="2">
        <v>1193759</v>
      </c>
      <c r="K339" s="2">
        <v>652962.93999999994</v>
      </c>
    </row>
    <row r="340" spans="1:11" x14ac:dyDescent="0.25">
      <c r="A340" t="s">
        <v>26830</v>
      </c>
      <c r="B340" t="s">
        <v>26828</v>
      </c>
      <c r="C340" t="s">
        <v>25996</v>
      </c>
      <c r="D340" t="s">
        <v>25997</v>
      </c>
      <c r="E340" t="s">
        <v>13694</v>
      </c>
      <c r="F340" t="s">
        <v>718</v>
      </c>
      <c r="G340" s="1">
        <v>43542</v>
      </c>
      <c r="H340">
        <v>52223</v>
      </c>
      <c r="I340">
        <v>93850</v>
      </c>
      <c r="J340" s="2">
        <v>93850</v>
      </c>
      <c r="K340" s="2">
        <v>41343.86</v>
      </c>
    </row>
    <row r="341" spans="1:11" x14ac:dyDescent="0.25">
      <c r="A341" t="s">
        <v>26836</v>
      </c>
      <c r="B341" t="s">
        <v>26834</v>
      </c>
      <c r="C341" t="s">
        <v>26000</v>
      </c>
      <c r="D341" t="s">
        <v>26001</v>
      </c>
      <c r="E341" t="s">
        <v>13694</v>
      </c>
      <c r="F341" t="s">
        <v>718</v>
      </c>
      <c r="G341" s="1">
        <v>43542</v>
      </c>
      <c r="H341">
        <v>66617</v>
      </c>
      <c r="I341">
        <v>66456</v>
      </c>
      <c r="J341" s="2">
        <v>66456</v>
      </c>
      <c r="K341" s="2">
        <v>27911.52</v>
      </c>
    </row>
    <row r="342" spans="1:11" x14ac:dyDescent="0.25">
      <c r="A342" t="s">
        <v>26840</v>
      </c>
      <c r="B342" t="s">
        <v>26838</v>
      </c>
      <c r="C342" t="s">
        <v>24911</v>
      </c>
      <c r="D342" t="s">
        <v>24912</v>
      </c>
      <c r="E342" t="s">
        <v>13694</v>
      </c>
      <c r="F342" t="s">
        <v>718</v>
      </c>
      <c r="G342" s="1">
        <v>43503</v>
      </c>
      <c r="I342">
        <v>151146</v>
      </c>
      <c r="J342" s="2">
        <v>151146</v>
      </c>
      <c r="K342" s="2">
        <v>80455.42</v>
      </c>
    </row>
    <row r="343" spans="1:11" x14ac:dyDescent="0.25">
      <c r="A343" t="s">
        <v>26844</v>
      </c>
      <c r="B343" t="s">
        <v>26842</v>
      </c>
      <c r="C343" t="s">
        <v>11013</v>
      </c>
      <c r="D343" t="s">
        <v>11014</v>
      </c>
      <c r="E343" t="s">
        <v>13694</v>
      </c>
      <c r="F343" t="s">
        <v>718</v>
      </c>
      <c r="G343" s="1">
        <v>43552</v>
      </c>
      <c r="H343">
        <v>36609</v>
      </c>
      <c r="I343">
        <v>36584</v>
      </c>
      <c r="J343" s="2">
        <v>36584</v>
      </c>
      <c r="K343" s="2">
        <v>15365.28</v>
      </c>
    </row>
    <row r="344" spans="1:11" x14ac:dyDescent="0.25">
      <c r="A344" t="s">
        <v>26848</v>
      </c>
      <c r="B344" t="s">
        <v>26846</v>
      </c>
      <c r="C344" t="s">
        <v>26851</v>
      </c>
      <c r="D344" t="s">
        <v>26852</v>
      </c>
      <c r="E344" t="s">
        <v>13694</v>
      </c>
      <c r="F344" t="s">
        <v>718</v>
      </c>
      <c r="G344" s="1">
        <v>43523</v>
      </c>
      <c r="H344">
        <v>249896</v>
      </c>
      <c r="I344">
        <v>249646</v>
      </c>
      <c r="J344" s="2">
        <v>249646</v>
      </c>
      <c r="K344" s="2">
        <v>105072.06</v>
      </c>
    </row>
    <row r="345" spans="1:11" x14ac:dyDescent="0.25">
      <c r="A345" t="s">
        <v>26856</v>
      </c>
      <c r="B345" t="s">
        <v>26854</v>
      </c>
      <c r="C345" t="s">
        <v>26857</v>
      </c>
      <c r="D345" t="s">
        <v>26858</v>
      </c>
      <c r="E345" t="s">
        <v>13694</v>
      </c>
      <c r="F345" t="s">
        <v>718</v>
      </c>
      <c r="G345" s="1">
        <v>43530</v>
      </c>
      <c r="H345">
        <v>39558</v>
      </c>
      <c r="I345">
        <v>39558</v>
      </c>
      <c r="J345" s="2">
        <v>39558</v>
      </c>
      <c r="K345" s="2">
        <v>17294.13</v>
      </c>
    </row>
    <row r="346" spans="1:11" x14ac:dyDescent="0.25">
      <c r="A346" t="s">
        <v>26862</v>
      </c>
      <c r="B346" t="s">
        <v>26860</v>
      </c>
      <c r="C346" t="s">
        <v>26865</v>
      </c>
      <c r="D346" t="s">
        <v>26866</v>
      </c>
      <c r="E346" t="s">
        <v>13694</v>
      </c>
      <c r="F346" t="s">
        <v>718</v>
      </c>
      <c r="G346" s="1">
        <v>43530</v>
      </c>
      <c r="H346">
        <v>252527</v>
      </c>
      <c r="I346">
        <v>245333</v>
      </c>
      <c r="J346" s="2">
        <v>245333</v>
      </c>
      <c r="K346" s="2">
        <v>110775.06</v>
      </c>
    </row>
    <row r="347" spans="1:11" x14ac:dyDescent="0.25">
      <c r="A347" t="s">
        <v>26870</v>
      </c>
      <c r="B347" t="s">
        <v>26868</v>
      </c>
      <c r="C347" t="s">
        <v>26873</v>
      </c>
      <c r="D347" t="s">
        <v>26874</v>
      </c>
      <c r="E347" t="s">
        <v>13694</v>
      </c>
      <c r="F347" t="s">
        <v>718</v>
      </c>
      <c r="G347" s="1">
        <v>43503</v>
      </c>
      <c r="H347">
        <v>1152710</v>
      </c>
      <c r="I347">
        <v>1152646</v>
      </c>
      <c r="J347" s="2">
        <v>1152646</v>
      </c>
      <c r="K347" s="2">
        <v>633955.30000000005</v>
      </c>
    </row>
    <row r="348" spans="1:11" x14ac:dyDescent="0.25">
      <c r="A348" t="s">
        <v>26878</v>
      </c>
      <c r="B348" t="s">
        <v>26876</v>
      </c>
      <c r="C348" t="s">
        <v>26881</v>
      </c>
      <c r="D348" t="s">
        <v>26882</v>
      </c>
      <c r="E348" t="s">
        <v>13694</v>
      </c>
      <c r="F348" t="s">
        <v>718</v>
      </c>
      <c r="G348" s="1">
        <v>43567</v>
      </c>
      <c r="H348">
        <v>29157</v>
      </c>
      <c r="I348">
        <v>29140</v>
      </c>
      <c r="J348" s="2">
        <v>29140</v>
      </c>
      <c r="K348" s="2">
        <v>15471.38</v>
      </c>
    </row>
    <row r="349" spans="1:11" x14ac:dyDescent="0.25">
      <c r="A349" t="s">
        <v>26886</v>
      </c>
      <c r="B349" t="s">
        <v>26884</v>
      </c>
      <c r="C349" t="s">
        <v>26889</v>
      </c>
      <c r="D349" t="s">
        <v>26890</v>
      </c>
      <c r="E349" t="s">
        <v>13694</v>
      </c>
      <c r="F349" t="s">
        <v>718</v>
      </c>
      <c r="G349" s="1">
        <v>43501</v>
      </c>
      <c r="H349">
        <v>90214</v>
      </c>
      <c r="I349">
        <v>90169</v>
      </c>
      <c r="J349" s="2">
        <v>90169</v>
      </c>
      <c r="K349" s="2">
        <v>37870.980000000003</v>
      </c>
    </row>
    <row r="350" spans="1:11" x14ac:dyDescent="0.25">
      <c r="A350" t="s">
        <v>26894</v>
      </c>
      <c r="B350" t="s">
        <v>26892</v>
      </c>
      <c r="C350" t="s">
        <v>23157</v>
      </c>
      <c r="D350" t="s">
        <v>23158</v>
      </c>
      <c r="E350" t="s">
        <v>13694</v>
      </c>
      <c r="F350" t="s">
        <v>718</v>
      </c>
      <c r="G350" s="1">
        <v>43591</v>
      </c>
      <c r="H350">
        <v>122260</v>
      </c>
      <c r="I350">
        <v>118181</v>
      </c>
      <c r="J350" s="2">
        <v>118181</v>
      </c>
      <c r="K350" s="2">
        <v>59090.5</v>
      </c>
    </row>
    <row r="351" spans="1:11" x14ac:dyDescent="0.25">
      <c r="A351" t="s">
        <v>26898</v>
      </c>
      <c r="B351" t="s">
        <v>26897</v>
      </c>
      <c r="C351" t="s">
        <v>6720</v>
      </c>
      <c r="D351" t="s">
        <v>6721</v>
      </c>
      <c r="E351" t="s">
        <v>13694</v>
      </c>
      <c r="F351" t="s">
        <v>718</v>
      </c>
      <c r="G351" s="1">
        <v>43521</v>
      </c>
      <c r="H351">
        <v>24372</v>
      </c>
      <c r="I351">
        <v>23559</v>
      </c>
      <c r="J351" s="2">
        <v>23559</v>
      </c>
      <c r="K351" s="2">
        <v>11779.5</v>
      </c>
    </row>
    <row r="352" spans="1:11" x14ac:dyDescent="0.25">
      <c r="A352" t="s">
        <v>26900</v>
      </c>
      <c r="B352" t="s">
        <v>26899</v>
      </c>
      <c r="C352" t="s">
        <v>25282</v>
      </c>
      <c r="D352" t="s">
        <v>25283</v>
      </c>
      <c r="E352" t="s">
        <v>13694</v>
      </c>
      <c r="F352" t="s">
        <v>718</v>
      </c>
      <c r="G352" s="1">
        <v>43530</v>
      </c>
      <c r="H352">
        <v>25797</v>
      </c>
      <c r="I352">
        <v>25751</v>
      </c>
      <c r="J352" s="2">
        <v>25751</v>
      </c>
      <c r="K352" s="2">
        <v>10815.42</v>
      </c>
    </row>
    <row r="353" spans="1:11" x14ac:dyDescent="0.25">
      <c r="A353" t="s">
        <v>26904</v>
      </c>
      <c r="B353" t="s">
        <v>26902</v>
      </c>
      <c r="C353" t="s">
        <v>26905</v>
      </c>
      <c r="D353" t="s">
        <v>26906</v>
      </c>
      <c r="E353" t="s">
        <v>13694</v>
      </c>
      <c r="F353" t="s">
        <v>718</v>
      </c>
      <c r="G353" s="1">
        <v>43523</v>
      </c>
      <c r="H353">
        <v>64602</v>
      </c>
      <c r="I353">
        <v>64570</v>
      </c>
      <c r="J353" s="2">
        <v>64570</v>
      </c>
      <c r="K353" s="2">
        <v>27119.4</v>
      </c>
    </row>
    <row r="354" spans="1:11" x14ac:dyDescent="0.25">
      <c r="A354" t="s">
        <v>26910</v>
      </c>
      <c r="B354" t="s">
        <v>26908</v>
      </c>
      <c r="C354" t="s">
        <v>10185</v>
      </c>
      <c r="D354" t="s">
        <v>10186</v>
      </c>
      <c r="E354" t="s">
        <v>13694</v>
      </c>
      <c r="F354" t="s">
        <v>718</v>
      </c>
      <c r="G354" s="1">
        <v>43522</v>
      </c>
      <c r="H354">
        <v>33024</v>
      </c>
      <c r="I354">
        <v>29852</v>
      </c>
      <c r="J354" s="2">
        <v>29852</v>
      </c>
      <c r="K354" s="2">
        <v>14777.6</v>
      </c>
    </row>
    <row r="355" spans="1:11" x14ac:dyDescent="0.25">
      <c r="A355" t="s">
        <v>26914</v>
      </c>
      <c r="B355" t="s">
        <v>26913</v>
      </c>
      <c r="C355" t="s">
        <v>26915</v>
      </c>
      <c r="D355" t="s">
        <v>26916</v>
      </c>
      <c r="E355" t="s">
        <v>13694</v>
      </c>
      <c r="F355" t="s">
        <v>718</v>
      </c>
      <c r="G355" s="1">
        <v>43522</v>
      </c>
      <c r="H355">
        <v>9374</v>
      </c>
      <c r="I355">
        <v>9061</v>
      </c>
      <c r="J355" s="2">
        <v>9061</v>
      </c>
      <c r="K355" s="2">
        <v>4530.5</v>
      </c>
    </row>
    <row r="356" spans="1:11" x14ac:dyDescent="0.25">
      <c r="A356" t="s">
        <v>26918</v>
      </c>
      <c r="B356" t="s">
        <v>26917</v>
      </c>
      <c r="C356" t="s">
        <v>22999</v>
      </c>
      <c r="D356" t="s">
        <v>23000</v>
      </c>
      <c r="E356" t="s">
        <v>13694</v>
      </c>
      <c r="F356" t="s">
        <v>718</v>
      </c>
      <c r="G356" s="1">
        <v>43532</v>
      </c>
      <c r="H356">
        <v>10293</v>
      </c>
      <c r="I356">
        <v>9993</v>
      </c>
      <c r="J356" s="2">
        <v>9993</v>
      </c>
      <c r="K356" s="2">
        <v>4894.42</v>
      </c>
    </row>
    <row r="357" spans="1:11" x14ac:dyDescent="0.25">
      <c r="A357" t="s">
        <v>26926</v>
      </c>
      <c r="B357" t="s">
        <v>26924</v>
      </c>
      <c r="C357" t="s">
        <v>26927</v>
      </c>
      <c r="D357" t="s">
        <v>26928</v>
      </c>
      <c r="E357" t="s">
        <v>13694</v>
      </c>
      <c r="F357" t="s">
        <v>718</v>
      </c>
      <c r="G357" s="1">
        <v>43523</v>
      </c>
      <c r="H357">
        <v>148636</v>
      </c>
      <c r="I357">
        <v>148635</v>
      </c>
      <c r="J357" s="2">
        <v>148635</v>
      </c>
      <c r="K357" s="2">
        <v>81749.25</v>
      </c>
    </row>
    <row r="358" spans="1:11" x14ac:dyDescent="0.25">
      <c r="A358" t="s">
        <v>26930</v>
      </c>
      <c r="B358" t="s">
        <v>26929</v>
      </c>
      <c r="C358" t="s">
        <v>5878</v>
      </c>
      <c r="D358" t="s">
        <v>5879</v>
      </c>
      <c r="E358" t="s">
        <v>13694</v>
      </c>
      <c r="F358" t="s">
        <v>718</v>
      </c>
      <c r="G358" s="1">
        <v>43522</v>
      </c>
      <c r="H358">
        <v>40190</v>
      </c>
      <c r="I358">
        <v>36225</v>
      </c>
      <c r="J358" s="2">
        <v>36225</v>
      </c>
      <c r="K358" s="2">
        <v>17960.419999999998</v>
      </c>
    </row>
    <row r="359" spans="1:11" x14ac:dyDescent="0.25">
      <c r="A359" t="s">
        <v>26932</v>
      </c>
      <c r="B359" t="s">
        <v>26931</v>
      </c>
      <c r="C359" t="s">
        <v>26933</v>
      </c>
      <c r="D359" t="s">
        <v>26934</v>
      </c>
      <c r="E359" t="s">
        <v>13694</v>
      </c>
      <c r="F359" t="s">
        <v>718</v>
      </c>
      <c r="G359" s="1">
        <v>43542</v>
      </c>
      <c r="H359">
        <v>11612</v>
      </c>
      <c r="I359">
        <v>10443</v>
      </c>
      <c r="J359" s="2">
        <v>10443</v>
      </c>
      <c r="K359" s="2">
        <v>5221.5</v>
      </c>
    </row>
    <row r="360" spans="1:11" x14ac:dyDescent="0.25">
      <c r="A360" t="s">
        <v>26936</v>
      </c>
      <c r="B360" t="s">
        <v>26935</v>
      </c>
      <c r="C360" t="s">
        <v>26937</v>
      </c>
      <c r="D360" t="s">
        <v>26938</v>
      </c>
      <c r="E360" t="s">
        <v>13694</v>
      </c>
      <c r="F360" t="s">
        <v>718</v>
      </c>
      <c r="G360" s="1">
        <v>43573</v>
      </c>
      <c r="H360">
        <v>37574</v>
      </c>
      <c r="I360">
        <v>33610</v>
      </c>
      <c r="J360" s="2">
        <v>33610</v>
      </c>
      <c r="K360" s="2">
        <v>16657.400000000001</v>
      </c>
    </row>
    <row r="361" spans="1:11" x14ac:dyDescent="0.25">
      <c r="A361" t="s">
        <v>26940</v>
      </c>
      <c r="B361" t="s">
        <v>26939</v>
      </c>
      <c r="C361" t="s">
        <v>4543</v>
      </c>
      <c r="D361" t="s">
        <v>4544</v>
      </c>
      <c r="E361" t="s">
        <v>13694</v>
      </c>
      <c r="F361" t="s">
        <v>718</v>
      </c>
      <c r="G361" s="1">
        <v>43501</v>
      </c>
      <c r="I361">
        <v>205627</v>
      </c>
      <c r="J361" s="2">
        <v>205627</v>
      </c>
      <c r="K361" s="2">
        <v>95163.69</v>
      </c>
    </row>
    <row r="362" spans="1:11" x14ac:dyDescent="0.25">
      <c r="A362" t="s">
        <v>26942</v>
      </c>
      <c r="B362" t="s">
        <v>26941</v>
      </c>
      <c r="C362" t="s">
        <v>26943</v>
      </c>
      <c r="D362" t="s">
        <v>26944</v>
      </c>
      <c r="E362" t="s">
        <v>13694</v>
      </c>
      <c r="F362" t="s">
        <v>718</v>
      </c>
      <c r="G362" s="1">
        <v>43522</v>
      </c>
      <c r="H362">
        <v>41669</v>
      </c>
      <c r="I362">
        <v>36554</v>
      </c>
      <c r="J362" s="2">
        <v>36554</v>
      </c>
      <c r="K362" s="2">
        <v>18136.599999999999</v>
      </c>
    </row>
    <row r="363" spans="1:11" x14ac:dyDescent="0.25">
      <c r="A363" t="s">
        <v>26946</v>
      </c>
      <c r="B363" t="s">
        <v>26945</v>
      </c>
      <c r="C363" t="s">
        <v>26921</v>
      </c>
      <c r="D363" t="s">
        <v>26922</v>
      </c>
      <c r="E363" t="s">
        <v>13694</v>
      </c>
      <c r="F363" t="s">
        <v>718</v>
      </c>
      <c r="G363" s="1">
        <v>43522</v>
      </c>
      <c r="H363">
        <v>16945</v>
      </c>
      <c r="I363">
        <v>16052</v>
      </c>
      <c r="J363" s="2">
        <v>16052</v>
      </c>
      <c r="K363" s="2">
        <v>8026</v>
      </c>
    </row>
    <row r="364" spans="1:11" x14ac:dyDescent="0.25">
      <c r="A364" t="s">
        <v>26948</v>
      </c>
      <c r="B364" t="s">
        <v>26947</v>
      </c>
      <c r="C364" t="s">
        <v>26949</v>
      </c>
      <c r="D364" t="s">
        <v>26950</v>
      </c>
      <c r="E364" t="s">
        <v>13694</v>
      </c>
      <c r="F364" t="s">
        <v>591</v>
      </c>
      <c r="G364" s="1">
        <v>43616</v>
      </c>
      <c r="H364">
        <v>181614</v>
      </c>
      <c r="I364">
        <v>180228</v>
      </c>
      <c r="J364" s="2">
        <v>180228</v>
      </c>
      <c r="K364" s="2">
        <v>78305.84</v>
      </c>
    </row>
    <row r="365" spans="1:11" x14ac:dyDescent="0.25">
      <c r="A365" t="s">
        <v>26954</v>
      </c>
      <c r="B365" t="s">
        <v>26952</v>
      </c>
      <c r="C365" t="s">
        <v>26955</v>
      </c>
      <c r="D365" t="s">
        <v>26956</v>
      </c>
      <c r="E365" t="s">
        <v>13694</v>
      </c>
      <c r="F365" t="s">
        <v>718</v>
      </c>
      <c r="G365" s="1">
        <v>43530</v>
      </c>
      <c r="H365">
        <v>28965</v>
      </c>
      <c r="I365">
        <v>28923</v>
      </c>
      <c r="J365" s="2">
        <v>28923</v>
      </c>
      <c r="K365" s="2">
        <v>13996.13</v>
      </c>
    </row>
    <row r="366" spans="1:11" x14ac:dyDescent="0.25">
      <c r="A366" t="s">
        <v>26962</v>
      </c>
      <c r="B366" t="s">
        <v>26960</v>
      </c>
      <c r="C366" t="s">
        <v>24933</v>
      </c>
      <c r="D366" t="s">
        <v>24934</v>
      </c>
      <c r="E366" t="s">
        <v>13694</v>
      </c>
      <c r="F366" t="s">
        <v>718</v>
      </c>
      <c r="G366" s="1">
        <v>43530</v>
      </c>
      <c r="I366">
        <v>303333</v>
      </c>
      <c r="J366" s="2">
        <v>303333</v>
      </c>
      <c r="K366" s="2">
        <v>127399.86</v>
      </c>
    </row>
    <row r="367" spans="1:11" x14ac:dyDescent="0.25">
      <c r="A367" t="s">
        <v>26968</v>
      </c>
      <c r="B367" t="s">
        <v>26966</v>
      </c>
      <c r="C367" t="s">
        <v>26971</v>
      </c>
      <c r="D367" t="s">
        <v>26972</v>
      </c>
      <c r="E367" t="s">
        <v>13694</v>
      </c>
      <c r="F367" t="s">
        <v>718</v>
      </c>
      <c r="G367" s="1">
        <v>43507</v>
      </c>
      <c r="H367">
        <v>4870</v>
      </c>
      <c r="I367">
        <v>4836</v>
      </c>
      <c r="J367" s="2">
        <v>4836</v>
      </c>
      <c r="K367" s="2">
        <v>2090.66</v>
      </c>
    </row>
    <row r="368" spans="1:11" x14ac:dyDescent="0.25">
      <c r="A368" t="s">
        <v>26976</v>
      </c>
      <c r="B368" t="s">
        <v>26974</v>
      </c>
      <c r="C368" t="s">
        <v>4659</v>
      </c>
      <c r="D368" t="s">
        <v>4660</v>
      </c>
      <c r="E368" t="s">
        <v>13694</v>
      </c>
      <c r="F368" t="s">
        <v>718</v>
      </c>
      <c r="G368" s="1">
        <v>43522</v>
      </c>
      <c r="H368">
        <v>123616</v>
      </c>
      <c r="I368">
        <v>99954</v>
      </c>
      <c r="J368" s="2">
        <v>99954</v>
      </c>
      <c r="K368" s="2">
        <v>49977</v>
      </c>
    </row>
    <row r="369" spans="1:11" x14ac:dyDescent="0.25">
      <c r="A369" t="s">
        <v>26982</v>
      </c>
      <c r="B369" t="s">
        <v>26980</v>
      </c>
      <c r="C369" t="s">
        <v>7676</v>
      </c>
      <c r="D369" t="s">
        <v>7677</v>
      </c>
      <c r="E369" t="s">
        <v>13694</v>
      </c>
      <c r="F369" t="s">
        <v>718</v>
      </c>
      <c r="G369" s="1">
        <v>43549</v>
      </c>
      <c r="H369">
        <v>38909</v>
      </c>
      <c r="I369">
        <v>15463</v>
      </c>
      <c r="J369" s="2">
        <v>15463</v>
      </c>
      <c r="K369" s="2">
        <v>6494.46</v>
      </c>
    </row>
    <row r="370" spans="1:11" x14ac:dyDescent="0.25">
      <c r="A370" t="s">
        <v>26986</v>
      </c>
      <c r="B370" t="s">
        <v>26984</v>
      </c>
      <c r="C370" t="s">
        <v>12559</v>
      </c>
      <c r="D370" t="s">
        <v>12560</v>
      </c>
      <c r="E370" t="s">
        <v>13694</v>
      </c>
      <c r="F370" t="s">
        <v>718</v>
      </c>
      <c r="G370" s="1">
        <v>43507</v>
      </c>
      <c r="H370">
        <v>21330</v>
      </c>
      <c r="I370">
        <v>21256</v>
      </c>
      <c r="J370" s="2">
        <v>21256</v>
      </c>
      <c r="K370" s="2">
        <v>8927.52</v>
      </c>
    </row>
    <row r="371" spans="1:11" x14ac:dyDescent="0.25">
      <c r="A371" t="s">
        <v>26990</v>
      </c>
      <c r="B371" t="s">
        <v>26988</v>
      </c>
      <c r="C371" t="s">
        <v>26993</v>
      </c>
      <c r="D371" t="s">
        <v>26994</v>
      </c>
      <c r="E371" t="s">
        <v>13694</v>
      </c>
      <c r="F371" t="s">
        <v>718</v>
      </c>
      <c r="G371" s="1">
        <v>43539</v>
      </c>
      <c r="H371">
        <v>89416</v>
      </c>
      <c r="I371">
        <v>83623</v>
      </c>
      <c r="J371" s="2">
        <v>83623</v>
      </c>
      <c r="K371" s="2">
        <v>36956.620000000003</v>
      </c>
    </row>
    <row r="372" spans="1:11" x14ac:dyDescent="0.25">
      <c r="A372" t="s">
        <v>26998</v>
      </c>
      <c r="B372" t="s">
        <v>26996</v>
      </c>
      <c r="C372" t="s">
        <v>5168</v>
      </c>
      <c r="D372" t="s">
        <v>5169</v>
      </c>
      <c r="E372" t="s">
        <v>13694</v>
      </c>
      <c r="F372" t="s">
        <v>718</v>
      </c>
      <c r="G372" s="1">
        <v>43573</v>
      </c>
      <c r="H372">
        <v>306629</v>
      </c>
      <c r="I372">
        <v>153314</v>
      </c>
      <c r="J372" s="2">
        <v>153314</v>
      </c>
      <c r="K372" s="2">
        <v>64391.88</v>
      </c>
    </row>
    <row r="373" spans="1:11" x14ac:dyDescent="0.25">
      <c r="A373" t="s">
        <v>27002</v>
      </c>
      <c r="B373" t="s">
        <v>27001</v>
      </c>
      <c r="C373" t="s">
        <v>8658</v>
      </c>
      <c r="D373" t="s">
        <v>8659</v>
      </c>
      <c r="E373" t="s">
        <v>13694</v>
      </c>
      <c r="F373" t="s">
        <v>718</v>
      </c>
      <c r="G373" s="1">
        <v>43535</v>
      </c>
      <c r="I373">
        <v>112800</v>
      </c>
      <c r="J373" s="2">
        <v>112800</v>
      </c>
      <c r="K373" s="2">
        <v>56400</v>
      </c>
    </row>
    <row r="374" spans="1:11" x14ac:dyDescent="0.25">
      <c r="A374" t="s">
        <v>27004</v>
      </c>
      <c r="B374" t="s">
        <v>27003</v>
      </c>
      <c r="C374" t="s">
        <v>27005</v>
      </c>
      <c r="D374" t="s">
        <v>27006</v>
      </c>
      <c r="E374" t="s">
        <v>13694</v>
      </c>
      <c r="F374" t="s">
        <v>718</v>
      </c>
      <c r="G374" s="1">
        <v>43523</v>
      </c>
      <c r="H374">
        <v>86742</v>
      </c>
      <c r="I374">
        <v>86711</v>
      </c>
      <c r="J374" s="2">
        <v>86711</v>
      </c>
      <c r="K374" s="2">
        <v>36418.620000000003</v>
      </c>
    </row>
    <row r="375" spans="1:11" x14ac:dyDescent="0.25">
      <c r="A375" t="s">
        <v>27008</v>
      </c>
      <c r="B375" t="s">
        <v>27007</v>
      </c>
      <c r="C375" t="s">
        <v>27009</v>
      </c>
      <c r="D375" t="s">
        <v>27010</v>
      </c>
      <c r="E375" t="s">
        <v>13694</v>
      </c>
      <c r="F375" t="s">
        <v>718</v>
      </c>
      <c r="G375" s="1">
        <v>43521</v>
      </c>
      <c r="H375">
        <v>234454</v>
      </c>
      <c r="I375">
        <v>234231</v>
      </c>
      <c r="J375" s="2">
        <v>234231</v>
      </c>
      <c r="K375" s="2">
        <v>98377.02</v>
      </c>
    </row>
    <row r="376" spans="1:11" x14ac:dyDescent="0.25">
      <c r="A376" t="s">
        <v>27012</v>
      </c>
      <c r="B376" t="s">
        <v>27011</v>
      </c>
      <c r="C376" t="s">
        <v>6372</v>
      </c>
      <c r="D376" t="s">
        <v>6373</v>
      </c>
      <c r="E376" t="s">
        <v>13694</v>
      </c>
      <c r="F376" t="s">
        <v>718</v>
      </c>
      <c r="G376" s="1">
        <v>43605</v>
      </c>
      <c r="H376">
        <v>25399</v>
      </c>
      <c r="I376">
        <v>25349</v>
      </c>
      <c r="J376" s="2">
        <v>25349</v>
      </c>
      <c r="K376" s="2">
        <v>10646.58</v>
      </c>
    </row>
    <row r="377" spans="1:11" x14ac:dyDescent="0.25">
      <c r="A377" t="s">
        <v>27014</v>
      </c>
      <c r="B377" t="s">
        <v>27013</v>
      </c>
      <c r="C377" t="s">
        <v>27015</v>
      </c>
      <c r="D377" t="s">
        <v>27016</v>
      </c>
      <c r="E377" t="s">
        <v>13694</v>
      </c>
      <c r="F377" t="s">
        <v>718</v>
      </c>
      <c r="G377" s="1">
        <v>43748</v>
      </c>
      <c r="H377">
        <v>69242</v>
      </c>
      <c r="I377">
        <v>69242</v>
      </c>
      <c r="J377" s="2">
        <v>69242</v>
      </c>
      <c r="K377" s="2">
        <v>29081.64</v>
      </c>
    </row>
    <row r="378" spans="1:11" x14ac:dyDescent="0.25">
      <c r="A378" t="s">
        <v>27018</v>
      </c>
      <c r="B378" t="s">
        <v>27017</v>
      </c>
      <c r="C378" t="s">
        <v>3373</v>
      </c>
      <c r="D378" t="s">
        <v>3374</v>
      </c>
      <c r="E378" t="s">
        <v>13694</v>
      </c>
      <c r="F378" t="s">
        <v>718</v>
      </c>
      <c r="G378" s="1">
        <v>43539</v>
      </c>
      <c r="I378">
        <v>1798733</v>
      </c>
      <c r="J378" s="2">
        <v>1798733</v>
      </c>
      <c r="K378" s="2">
        <v>948206.38</v>
      </c>
    </row>
    <row r="379" spans="1:11" x14ac:dyDescent="0.25">
      <c r="A379" t="s">
        <v>27020</v>
      </c>
      <c r="B379" t="s">
        <v>27019</v>
      </c>
      <c r="C379" t="s">
        <v>19302</v>
      </c>
      <c r="D379" t="s">
        <v>19303</v>
      </c>
      <c r="E379" t="s">
        <v>13694</v>
      </c>
      <c r="F379" t="s">
        <v>718</v>
      </c>
      <c r="G379" s="1">
        <v>43535</v>
      </c>
      <c r="I379">
        <v>20776</v>
      </c>
      <c r="J379" s="2">
        <v>20776</v>
      </c>
      <c r="K379" s="2">
        <v>9220.83</v>
      </c>
    </row>
    <row r="380" spans="1:11" x14ac:dyDescent="0.25">
      <c r="A380" t="s">
        <v>27026</v>
      </c>
      <c r="B380" t="s">
        <v>27025</v>
      </c>
      <c r="C380" t="s">
        <v>8549</v>
      </c>
      <c r="D380" t="s">
        <v>8550</v>
      </c>
      <c r="E380" t="s">
        <v>13694</v>
      </c>
      <c r="F380" t="s">
        <v>718</v>
      </c>
      <c r="G380" s="1">
        <v>43605</v>
      </c>
      <c r="H380">
        <v>235600</v>
      </c>
      <c r="I380">
        <v>218341</v>
      </c>
      <c r="J380" s="2">
        <v>218341</v>
      </c>
      <c r="K380" s="2">
        <v>98798.42</v>
      </c>
    </row>
    <row r="381" spans="1:11" x14ac:dyDescent="0.25">
      <c r="A381" t="s">
        <v>27028</v>
      </c>
      <c r="B381" t="s">
        <v>27027</v>
      </c>
      <c r="C381" t="s">
        <v>22014</v>
      </c>
      <c r="D381" t="s">
        <v>22015</v>
      </c>
      <c r="E381" t="s">
        <v>13694</v>
      </c>
      <c r="F381" t="s">
        <v>718</v>
      </c>
      <c r="G381" s="1">
        <v>43522</v>
      </c>
      <c r="H381">
        <v>415618</v>
      </c>
      <c r="I381">
        <v>385955</v>
      </c>
      <c r="J381" s="2">
        <v>385955</v>
      </c>
      <c r="K381" s="2">
        <v>175457.26</v>
      </c>
    </row>
    <row r="382" spans="1:11" x14ac:dyDescent="0.25">
      <c r="A382" t="s">
        <v>27030</v>
      </c>
      <c r="B382" t="s">
        <v>27029</v>
      </c>
      <c r="C382" t="s">
        <v>20922</v>
      </c>
      <c r="D382" t="s">
        <v>20923</v>
      </c>
      <c r="E382" t="s">
        <v>13694</v>
      </c>
      <c r="F382" t="s">
        <v>718</v>
      </c>
      <c r="G382" s="1">
        <v>43522</v>
      </c>
      <c r="H382">
        <v>230478</v>
      </c>
      <c r="I382">
        <v>230363</v>
      </c>
      <c r="J382" s="2">
        <v>230363</v>
      </c>
      <c r="K382" s="2">
        <v>96759.74</v>
      </c>
    </row>
    <row r="383" spans="1:11" x14ac:dyDescent="0.25">
      <c r="A383" t="s">
        <v>27032</v>
      </c>
      <c r="B383" t="s">
        <v>27031</v>
      </c>
      <c r="C383" t="s">
        <v>3040</v>
      </c>
      <c r="D383" t="s">
        <v>3041</v>
      </c>
      <c r="E383" t="s">
        <v>13694</v>
      </c>
      <c r="F383" t="s">
        <v>718</v>
      </c>
      <c r="G383" s="1">
        <v>43522</v>
      </c>
      <c r="H383">
        <v>7346</v>
      </c>
      <c r="I383">
        <v>7326</v>
      </c>
      <c r="J383" s="2">
        <v>7326</v>
      </c>
      <c r="K383" s="2">
        <v>3076.92</v>
      </c>
    </row>
    <row r="384" spans="1:11" x14ac:dyDescent="0.25">
      <c r="A384" t="s">
        <v>27034</v>
      </c>
      <c r="B384" t="s">
        <v>27033</v>
      </c>
      <c r="C384" t="s">
        <v>25513</v>
      </c>
      <c r="D384" t="s">
        <v>25514</v>
      </c>
      <c r="E384" t="s">
        <v>13694</v>
      </c>
      <c r="F384" t="s">
        <v>718</v>
      </c>
      <c r="G384" s="1">
        <v>43522</v>
      </c>
      <c r="H384">
        <v>16448</v>
      </c>
      <c r="I384">
        <v>16111</v>
      </c>
      <c r="J384" s="2">
        <v>16111</v>
      </c>
      <c r="K384" s="2">
        <v>8055.5</v>
      </c>
    </row>
    <row r="385" spans="1:11" x14ac:dyDescent="0.25">
      <c r="A385" t="s">
        <v>27038</v>
      </c>
      <c r="B385" t="s">
        <v>27036</v>
      </c>
      <c r="C385" t="s">
        <v>1746</v>
      </c>
      <c r="D385" t="s">
        <v>1747</v>
      </c>
      <c r="E385" t="s">
        <v>13694</v>
      </c>
      <c r="F385" t="s">
        <v>718</v>
      </c>
      <c r="G385" s="1">
        <v>43700</v>
      </c>
      <c r="H385">
        <v>130985</v>
      </c>
      <c r="I385">
        <v>130815</v>
      </c>
      <c r="J385" s="2">
        <v>130815</v>
      </c>
      <c r="K385" s="2">
        <v>54942.3</v>
      </c>
    </row>
    <row r="386" spans="1:11" x14ac:dyDescent="0.25">
      <c r="A386" t="s">
        <v>27042</v>
      </c>
      <c r="B386" t="s">
        <v>27040</v>
      </c>
      <c r="C386" t="s">
        <v>20033</v>
      </c>
      <c r="D386" t="s">
        <v>20034</v>
      </c>
      <c r="E386" t="s">
        <v>13694</v>
      </c>
      <c r="F386" t="s">
        <v>718</v>
      </c>
      <c r="G386" s="1">
        <v>43535</v>
      </c>
      <c r="H386">
        <v>48441</v>
      </c>
      <c r="I386">
        <v>48429</v>
      </c>
      <c r="J386" s="2">
        <v>48429</v>
      </c>
      <c r="K386" s="2">
        <v>26635.95</v>
      </c>
    </row>
    <row r="387" spans="1:11" x14ac:dyDescent="0.25">
      <c r="A387" t="s">
        <v>27046</v>
      </c>
      <c r="B387" t="s">
        <v>27044</v>
      </c>
      <c r="C387" t="s">
        <v>20037</v>
      </c>
      <c r="D387" t="s">
        <v>20038</v>
      </c>
      <c r="E387" t="s">
        <v>13694</v>
      </c>
      <c r="F387" t="s">
        <v>718</v>
      </c>
      <c r="G387" s="1">
        <v>43535</v>
      </c>
      <c r="H387">
        <v>191723</v>
      </c>
      <c r="I387">
        <v>191682</v>
      </c>
      <c r="J387" s="2">
        <v>191682</v>
      </c>
      <c r="K387" s="2">
        <v>105425.1</v>
      </c>
    </row>
    <row r="388" spans="1:11" x14ac:dyDescent="0.25">
      <c r="A388" t="s">
        <v>27050</v>
      </c>
      <c r="B388" t="s">
        <v>27049</v>
      </c>
      <c r="C388" t="s">
        <v>27051</v>
      </c>
      <c r="D388" t="s">
        <v>27052</v>
      </c>
      <c r="E388" t="s">
        <v>13694</v>
      </c>
      <c r="F388" t="s">
        <v>718</v>
      </c>
      <c r="G388" s="1">
        <v>43535</v>
      </c>
      <c r="H388">
        <v>3520</v>
      </c>
      <c r="I388">
        <v>3506</v>
      </c>
      <c r="J388" s="2">
        <v>3506</v>
      </c>
      <c r="K388" s="2">
        <v>1472.52</v>
      </c>
    </row>
    <row r="389" spans="1:11" x14ac:dyDescent="0.25">
      <c r="A389" t="s">
        <v>27054</v>
      </c>
      <c r="B389" t="s">
        <v>27053</v>
      </c>
      <c r="C389" t="s">
        <v>21296</v>
      </c>
      <c r="D389" t="s">
        <v>21297</v>
      </c>
      <c r="E389" t="s">
        <v>13694</v>
      </c>
      <c r="F389" t="s">
        <v>718</v>
      </c>
      <c r="G389" s="1">
        <v>43542</v>
      </c>
      <c r="H389">
        <v>590458</v>
      </c>
      <c r="I389">
        <v>587953</v>
      </c>
      <c r="J389" s="2">
        <v>587953</v>
      </c>
      <c r="K389" s="2">
        <v>291120.87</v>
      </c>
    </row>
    <row r="390" spans="1:11" x14ac:dyDescent="0.25">
      <c r="A390" t="s">
        <v>27056</v>
      </c>
      <c r="B390" t="s">
        <v>27055</v>
      </c>
      <c r="C390" t="s">
        <v>27057</v>
      </c>
      <c r="D390" t="s">
        <v>27058</v>
      </c>
      <c r="E390" t="s">
        <v>13694</v>
      </c>
      <c r="F390" t="s">
        <v>718</v>
      </c>
      <c r="G390" s="1">
        <v>43532</v>
      </c>
      <c r="H390">
        <v>18621</v>
      </c>
      <c r="I390">
        <v>18582</v>
      </c>
      <c r="J390" s="2">
        <v>18582</v>
      </c>
      <c r="K390" s="2">
        <v>7804.44</v>
      </c>
    </row>
    <row r="391" spans="1:11" x14ac:dyDescent="0.25">
      <c r="A391" t="s">
        <v>27060</v>
      </c>
      <c r="B391" t="s">
        <v>27059</v>
      </c>
      <c r="C391" t="s">
        <v>27061</v>
      </c>
      <c r="D391" t="s">
        <v>27062</v>
      </c>
      <c r="E391" t="s">
        <v>13694</v>
      </c>
      <c r="F391" t="s">
        <v>718</v>
      </c>
      <c r="G391" s="1">
        <v>43531</v>
      </c>
      <c r="H391">
        <v>142518</v>
      </c>
      <c r="I391">
        <v>142487</v>
      </c>
      <c r="J391" s="2">
        <v>142487</v>
      </c>
      <c r="K391" s="2">
        <v>78367.850000000006</v>
      </c>
    </row>
    <row r="392" spans="1:11" x14ac:dyDescent="0.25">
      <c r="A392" t="s">
        <v>27064</v>
      </c>
      <c r="B392" t="s">
        <v>27063</v>
      </c>
      <c r="C392" t="s">
        <v>22466</v>
      </c>
      <c r="D392" t="s">
        <v>22467</v>
      </c>
      <c r="E392" t="s">
        <v>13694</v>
      </c>
      <c r="F392" t="s">
        <v>718</v>
      </c>
      <c r="G392" s="1">
        <v>43523</v>
      </c>
      <c r="H392">
        <v>10260</v>
      </c>
      <c r="I392">
        <v>10258</v>
      </c>
      <c r="J392" s="2">
        <v>10258</v>
      </c>
      <c r="K392" s="2">
        <v>5641.9</v>
      </c>
    </row>
    <row r="393" spans="1:11" x14ac:dyDescent="0.25">
      <c r="A393" t="s">
        <v>27070</v>
      </c>
      <c r="B393" t="s">
        <v>27068</v>
      </c>
      <c r="C393" t="s">
        <v>22277</v>
      </c>
      <c r="D393" t="s">
        <v>22278</v>
      </c>
      <c r="E393" t="s">
        <v>13694</v>
      </c>
      <c r="F393" t="s">
        <v>718</v>
      </c>
      <c r="G393" s="1">
        <v>43539</v>
      </c>
      <c r="H393">
        <v>501242</v>
      </c>
      <c r="I393">
        <v>500992</v>
      </c>
      <c r="J393" s="2">
        <v>500992</v>
      </c>
      <c r="K393" s="2">
        <v>274351.68</v>
      </c>
    </row>
    <row r="394" spans="1:11" x14ac:dyDescent="0.25">
      <c r="A394" t="s">
        <v>27076</v>
      </c>
      <c r="B394" t="s">
        <v>27074</v>
      </c>
      <c r="C394" t="s">
        <v>22273</v>
      </c>
      <c r="D394" t="s">
        <v>22274</v>
      </c>
      <c r="E394" t="s">
        <v>13694</v>
      </c>
      <c r="F394" t="s">
        <v>718</v>
      </c>
      <c r="G394" s="1">
        <v>43539</v>
      </c>
      <c r="H394">
        <v>29780</v>
      </c>
      <c r="I394">
        <v>29765</v>
      </c>
      <c r="J394" s="2">
        <v>29765</v>
      </c>
      <c r="K394" s="2">
        <v>16099.96</v>
      </c>
    </row>
    <row r="395" spans="1:11" x14ac:dyDescent="0.25">
      <c r="A395" t="s">
        <v>27080</v>
      </c>
      <c r="B395" t="s">
        <v>27078</v>
      </c>
      <c r="C395" t="s">
        <v>24674</v>
      </c>
      <c r="D395" t="s">
        <v>24675</v>
      </c>
      <c r="E395" t="s">
        <v>13694</v>
      </c>
      <c r="F395" t="s">
        <v>718</v>
      </c>
      <c r="G395" s="1">
        <v>43503</v>
      </c>
      <c r="H395">
        <v>328596</v>
      </c>
      <c r="I395">
        <v>328283</v>
      </c>
      <c r="J395" s="2">
        <v>328283</v>
      </c>
      <c r="K395" s="2">
        <v>137878.85999999999</v>
      </c>
    </row>
    <row r="396" spans="1:11" x14ac:dyDescent="0.25">
      <c r="A396" t="s">
        <v>27084</v>
      </c>
      <c r="B396" t="s">
        <v>27082</v>
      </c>
      <c r="C396" t="s">
        <v>8602</v>
      </c>
      <c r="D396" t="s">
        <v>8603</v>
      </c>
      <c r="E396" t="s">
        <v>13694</v>
      </c>
      <c r="F396" t="s">
        <v>718</v>
      </c>
      <c r="G396" s="1">
        <v>43501</v>
      </c>
      <c r="H396">
        <v>48095</v>
      </c>
      <c r="I396">
        <v>48001</v>
      </c>
      <c r="J396" s="2">
        <v>48001</v>
      </c>
      <c r="K396" s="2">
        <v>20160.419999999998</v>
      </c>
    </row>
    <row r="397" spans="1:11" x14ac:dyDescent="0.25">
      <c r="A397" t="s">
        <v>27088</v>
      </c>
      <c r="B397" t="s">
        <v>27087</v>
      </c>
      <c r="C397" t="s">
        <v>27089</v>
      </c>
      <c r="D397" t="s">
        <v>27090</v>
      </c>
      <c r="E397" t="s">
        <v>13694</v>
      </c>
      <c r="F397" t="s">
        <v>718</v>
      </c>
      <c r="G397" s="1">
        <v>43501</v>
      </c>
      <c r="H397">
        <v>31806</v>
      </c>
      <c r="I397">
        <v>31761</v>
      </c>
      <c r="J397" s="2">
        <v>31761</v>
      </c>
      <c r="K397" s="2">
        <v>13339.62</v>
      </c>
    </row>
    <row r="398" spans="1:11" x14ac:dyDescent="0.25">
      <c r="A398" t="s">
        <v>27094</v>
      </c>
      <c r="B398" t="s">
        <v>27092</v>
      </c>
      <c r="C398" t="s">
        <v>5986</v>
      </c>
      <c r="D398" t="s">
        <v>5987</v>
      </c>
      <c r="E398" t="s">
        <v>13694</v>
      </c>
      <c r="F398" t="s">
        <v>718</v>
      </c>
      <c r="G398" s="1">
        <v>43508</v>
      </c>
      <c r="H398">
        <v>1710</v>
      </c>
      <c r="I398">
        <v>1651</v>
      </c>
      <c r="J398" s="2">
        <v>1651</v>
      </c>
      <c r="K398" s="2">
        <v>825.5</v>
      </c>
    </row>
    <row r="399" spans="1:11" x14ac:dyDescent="0.25">
      <c r="A399" t="s">
        <v>27100</v>
      </c>
      <c r="B399" t="s">
        <v>27098</v>
      </c>
      <c r="C399" t="s">
        <v>27102</v>
      </c>
      <c r="D399" t="s">
        <v>27103</v>
      </c>
      <c r="E399" t="s">
        <v>13694</v>
      </c>
      <c r="F399" t="s">
        <v>718</v>
      </c>
      <c r="G399" s="1">
        <v>43532</v>
      </c>
      <c r="H399">
        <v>41476</v>
      </c>
      <c r="I399">
        <v>41447</v>
      </c>
      <c r="J399" s="2">
        <v>41447</v>
      </c>
      <c r="K399" s="2">
        <v>17407.740000000002</v>
      </c>
    </row>
    <row r="400" spans="1:11" x14ac:dyDescent="0.25">
      <c r="A400" t="s">
        <v>27105</v>
      </c>
      <c r="B400" t="s">
        <v>27104</v>
      </c>
      <c r="C400" t="s">
        <v>27106</v>
      </c>
      <c r="D400" t="s">
        <v>27107</v>
      </c>
      <c r="E400" t="s">
        <v>13694</v>
      </c>
      <c r="F400" t="s">
        <v>718</v>
      </c>
      <c r="G400" s="1">
        <v>43532</v>
      </c>
      <c r="H400">
        <v>78957</v>
      </c>
      <c r="I400">
        <v>78903</v>
      </c>
      <c r="J400" s="2">
        <v>78903</v>
      </c>
      <c r="K400" s="2">
        <v>33139.26</v>
      </c>
    </row>
    <row r="401" spans="1:11" x14ac:dyDescent="0.25">
      <c r="A401" t="s">
        <v>27111</v>
      </c>
      <c r="B401" t="s">
        <v>27109</v>
      </c>
      <c r="C401" t="s">
        <v>20680</v>
      </c>
      <c r="D401" t="s">
        <v>20681</v>
      </c>
      <c r="E401" t="s">
        <v>13694</v>
      </c>
      <c r="F401" t="s">
        <v>718</v>
      </c>
      <c r="G401" s="1">
        <v>43521</v>
      </c>
      <c r="H401">
        <v>141810</v>
      </c>
      <c r="I401">
        <v>141739</v>
      </c>
      <c r="J401" s="2">
        <v>141739</v>
      </c>
      <c r="K401" s="2">
        <v>60044.92</v>
      </c>
    </row>
    <row r="402" spans="1:11" x14ac:dyDescent="0.25">
      <c r="A402" t="s">
        <v>27117</v>
      </c>
      <c r="B402" t="s">
        <v>27115</v>
      </c>
      <c r="C402" t="s">
        <v>27120</v>
      </c>
      <c r="D402" t="s">
        <v>27121</v>
      </c>
      <c r="E402" t="s">
        <v>13694</v>
      </c>
      <c r="F402" t="s">
        <v>718</v>
      </c>
      <c r="G402" s="1">
        <v>43535</v>
      </c>
      <c r="H402">
        <v>3100</v>
      </c>
      <c r="I402">
        <v>3100</v>
      </c>
      <c r="J402" s="2">
        <v>3100</v>
      </c>
      <c r="K402" s="2">
        <v>1550</v>
      </c>
    </row>
    <row r="403" spans="1:11" x14ac:dyDescent="0.25">
      <c r="A403" t="s">
        <v>27125</v>
      </c>
      <c r="B403" t="s">
        <v>27123</v>
      </c>
      <c r="C403" t="s">
        <v>27128</v>
      </c>
      <c r="D403" t="s">
        <v>27129</v>
      </c>
      <c r="E403" t="s">
        <v>13694</v>
      </c>
      <c r="F403" t="s">
        <v>718</v>
      </c>
      <c r="G403" s="1">
        <v>43535</v>
      </c>
      <c r="H403">
        <v>103364</v>
      </c>
      <c r="I403">
        <v>103290</v>
      </c>
      <c r="J403" s="2">
        <v>103290</v>
      </c>
      <c r="K403" s="2">
        <v>53697.95</v>
      </c>
    </row>
    <row r="404" spans="1:11" x14ac:dyDescent="0.25">
      <c r="A404" t="s">
        <v>27133</v>
      </c>
      <c r="B404" t="s">
        <v>27131</v>
      </c>
      <c r="C404" t="s">
        <v>22937</v>
      </c>
      <c r="D404" t="s">
        <v>22938</v>
      </c>
      <c r="E404" t="s">
        <v>13694</v>
      </c>
      <c r="F404" t="s">
        <v>718</v>
      </c>
      <c r="G404" s="1">
        <v>43567</v>
      </c>
      <c r="H404">
        <v>4996</v>
      </c>
      <c r="I404">
        <v>3025</v>
      </c>
      <c r="J404" s="2">
        <v>3025</v>
      </c>
      <c r="K404" s="2">
        <v>1512.5</v>
      </c>
    </row>
    <row r="405" spans="1:11" x14ac:dyDescent="0.25">
      <c r="A405" t="s">
        <v>27139</v>
      </c>
      <c r="B405" t="s">
        <v>27137</v>
      </c>
      <c r="C405" t="s">
        <v>27140</v>
      </c>
      <c r="D405" t="s">
        <v>27141</v>
      </c>
      <c r="E405" t="s">
        <v>13694</v>
      </c>
      <c r="F405" t="s">
        <v>718</v>
      </c>
      <c r="G405" s="1">
        <v>43567</v>
      </c>
      <c r="H405">
        <v>80227</v>
      </c>
      <c r="I405">
        <v>80131</v>
      </c>
      <c r="J405" s="2">
        <v>80131</v>
      </c>
      <c r="K405" s="2">
        <v>39347.85</v>
      </c>
    </row>
    <row r="406" spans="1:11" x14ac:dyDescent="0.25">
      <c r="A406" t="s">
        <v>27143</v>
      </c>
      <c r="B406" t="s">
        <v>27142</v>
      </c>
      <c r="C406" t="s">
        <v>27144</v>
      </c>
      <c r="D406" t="s">
        <v>27145</v>
      </c>
      <c r="E406" t="s">
        <v>13694</v>
      </c>
      <c r="F406" t="s">
        <v>718</v>
      </c>
      <c r="G406" s="1">
        <v>43535</v>
      </c>
      <c r="H406">
        <v>18747</v>
      </c>
      <c r="I406">
        <v>18716</v>
      </c>
      <c r="J406" s="2">
        <v>18716</v>
      </c>
      <c r="K406" s="2">
        <v>7860.72</v>
      </c>
    </row>
    <row r="407" spans="1:11" x14ac:dyDescent="0.25">
      <c r="A407" t="s">
        <v>27147</v>
      </c>
      <c r="B407" t="s">
        <v>27146</v>
      </c>
      <c r="C407" t="s">
        <v>27148</v>
      </c>
      <c r="D407" t="s">
        <v>27149</v>
      </c>
      <c r="E407" t="s">
        <v>13694</v>
      </c>
      <c r="F407" t="s">
        <v>718</v>
      </c>
      <c r="G407" s="1">
        <v>43612</v>
      </c>
      <c r="H407">
        <v>103680</v>
      </c>
      <c r="I407">
        <v>103273</v>
      </c>
      <c r="J407" s="2">
        <v>103273</v>
      </c>
      <c r="K407" s="2">
        <v>49515.24</v>
      </c>
    </row>
    <row r="408" spans="1:11" x14ac:dyDescent="0.25">
      <c r="A408" t="s">
        <v>27153</v>
      </c>
      <c r="B408" t="s">
        <v>27151</v>
      </c>
      <c r="C408" t="s">
        <v>27154</v>
      </c>
      <c r="D408" t="s">
        <v>27155</v>
      </c>
      <c r="E408" t="s">
        <v>13694</v>
      </c>
      <c r="F408" t="s">
        <v>718</v>
      </c>
      <c r="G408" s="1">
        <v>43539</v>
      </c>
      <c r="H408">
        <v>6334</v>
      </c>
      <c r="I408">
        <v>6123</v>
      </c>
      <c r="J408" s="2">
        <v>6123</v>
      </c>
      <c r="K408" s="2">
        <v>3061.5</v>
      </c>
    </row>
    <row r="409" spans="1:11" x14ac:dyDescent="0.25">
      <c r="A409" t="s">
        <v>27157</v>
      </c>
      <c r="B409" t="s">
        <v>27156</v>
      </c>
      <c r="C409" t="s">
        <v>27158</v>
      </c>
      <c r="D409" t="s">
        <v>27159</v>
      </c>
      <c r="E409" t="s">
        <v>13694</v>
      </c>
      <c r="F409" t="s">
        <v>718</v>
      </c>
      <c r="G409" s="1">
        <v>43530</v>
      </c>
      <c r="H409">
        <v>100381</v>
      </c>
      <c r="I409">
        <v>100381</v>
      </c>
      <c r="J409" s="2">
        <v>100381</v>
      </c>
      <c r="K409" s="2">
        <v>42160.02</v>
      </c>
    </row>
    <row r="410" spans="1:11" x14ac:dyDescent="0.25">
      <c r="A410" t="s">
        <v>27161</v>
      </c>
      <c r="B410" t="s">
        <v>27160</v>
      </c>
      <c r="C410" t="s">
        <v>11183</v>
      </c>
      <c r="D410" t="s">
        <v>11184</v>
      </c>
      <c r="E410" t="s">
        <v>13694</v>
      </c>
      <c r="F410" t="s">
        <v>718</v>
      </c>
      <c r="G410" s="1">
        <v>43539</v>
      </c>
      <c r="H410">
        <v>42886</v>
      </c>
      <c r="I410">
        <v>42733</v>
      </c>
      <c r="J410" s="2">
        <v>42733</v>
      </c>
      <c r="K410" s="2">
        <v>18274.02</v>
      </c>
    </row>
    <row r="411" spans="1:11" x14ac:dyDescent="0.25">
      <c r="A411" t="s">
        <v>27163</v>
      </c>
      <c r="B411" t="s">
        <v>27162</v>
      </c>
      <c r="C411" t="s">
        <v>12858</v>
      </c>
      <c r="D411" t="s">
        <v>12859</v>
      </c>
      <c r="E411" t="s">
        <v>13694</v>
      </c>
      <c r="F411" t="s">
        <v>718</v>
      </c>
      <c r="G411" s="1">
        <v>43503</v>
      </c>
      <c r="H411">
        <v>120538</v>
      </c>
      <c r="I411">
        <v>120417</v>
      </c>
      <c r="J411" s="2">
        <v>120417</v>
      </c>
      <c r="K411" s="2">
        <v>53932.91</v>
      </c>
    </row>
    <row r="412" spans="1:11" x14ac:dyDescent="0.25">
      <c r="A412" t="s">
        <v>27165</v>
      </c>
      <c r="B412" t="s">
        <v>27164</v>
      </c>
      <c r="C412" t="s">
        <v>27166</v>
      </c>
      <c r="D412" t="s">
        <v>27167</v>
      </c>
      <c r="E412" t="s">
        <v>13694</v>
      </c>
      <c r="F412" t="s">
        <v>718</v>
      </c>
      <c r="G412" s="1">
        <v>43585</v>
      </c>
      <c r="H412">
        <v>5748</v>
      </c>
      <c r="I412">
        <v>5051</v>
      </c>
      <c r="J412" s="2">
        <v>5051</v>
      </c>
      <c r="K412" s="2">
        <v>2525.5</v>
      </c>
    </row>
    <row r="413" spans="1:11" x14ac:dyDescent="0.25">
      <c r="A413" t="s">
        <v>27169</v>
      </c>
      <c r="B413" t="s">
        <v>27168</v>
      </c>
      <c r="C413" t="s">
        <v>9428</v>
      </c>
      <c r="D413" t="s">
        <v>27170</v>
      </c>
      <c r="E413" t="s">
        <v>13694</v>
      </c>
      <c r="F413" t="s">
        <v>718</v>
      </c>
      <c r="G413" s="1">
        <v>43523</v>
      </c>
      <c r="H413">
        <v>8249</v>
      </c>
      <c r="I413">
        <v>8234</v>
      </c>
      <c r="J413" s="2">
        <v>8234</v>
      </c>
      <c r="K413" s="2">
        <v>3458.28</v>
      </c>
    </row>
    <row r="414" spans="1:11" x14ac:dyDescent="0.25">
      <c r="A414" t="s">
        <v>27172</v>
      </c>
      <c r="B414" t="s">
        <v>27171</v>
      </c>
      <c r="C414" t="s">
        <v>27173</v>
      </c>
      <c r="D414" t="s">
        <v>27174</v>
      </c>
      <c r="E414" t="s">
        <v>13694</v>
      </c>
      <c r="F414" t="s">
        <v>718</v>
      </c>
      <c r="G414" s="1">
        <v>43530</v>
      </c>
      <c r="H414">
        <v>58487</v>
      </c>
      <c r="I414">
        <v>58442</v>
      </c>
      <c r="J414" s="2">
        <v>58442</v>
      </c>
      <c r="K414" s="2">
        <v>24545.64</v>
      </c>
    </row>
    <row r="415" spans="1:11" x14ac:dyDescent="0.25">
      <c r="A415" t="s">
        <v>27178</v>
      </c>
      <c r="B415" t="s">
        <v>27176</v>
      </c>
      <c r="C415" t="s">
        <v>5694</v>
      </c>
      <c r="D415" t="s">
        <v>5695</v>
      </c>
      <c r="E415" t="s">
        <v>13694</v>
      </c>
      <c r="F415" t="s">
        <v>718</v>
      </c>
      <c r="G415" s="1">
        <v>43522</v>
      </c>
      <c r="H415">
        <v>200647</v>
      </c>
      <c r="I415">
        <v>197621</v>
      </c>
      <c r="J415" s="2">
        <v>197621</v>
      </c>
      <c r="K415" s="2">
        <v>88030.1</v>
      </c>
    </row>
    <row r="416" spans="1:11" x14ac:dyDescent="0.25">
      <c r="A416" t="s">
        <v>27184</v>
      </c>
      <c r="B416" t="s">
        <v>27182</v>
      </c>
      <c r="C416" t="s">
        <v>27187</v>
      </c>
      <c r="D416" t="s">
        <v>27188</v>
      </c>
      <c r="E416" t="s">
        <v>13694</v>
      </c>
      <c r="F416" t="s">
        <v>718</v>
      </c>
      <c r="G416" s="1">
        <v>43503</v>
      </c>
      <c r="H416">
        <v>70623</v>
      </c>
      <c r="I416">
        <v>35238</v>
      </c>
      <c r="J416" s="2">
        <v>35238</v>
      </c>
      <c r="K416" s="2">
        <v>14799.96</v>
      </c>
    </row>
    <row r="417" spans="1:11" x14ac:dyDescent="0.25">
      <c r="A417" t="s">
        <v>27192</v>
      </c>
      <c r="B417" t="s">
        <v>27190</v>
      </c>
      <c r="C417" t="s">
        <v>27195</v>
      </c>
      <c r="D417" t="s">
        <v>27196</v>
      </c>
      <c r="E417" t="s">
        <v>13694</v>
      </c>
      <c r="F417" t="s">
        <v>718</v>
      </c>
      <c r="G417" s="1">
        <v>43503</v>
      </c>
      <c r="H417">
        <v>52793</v>
      </c>
      <c r="I417">
        <v>52719</v>
      </c>
      <c r="J417" s="2">
        <v>52719</v>
      </c>
      <c r="K417" s="2">
        <v>22141.98</v>
      </c>
    </row>
    <row r="418" spans="1:11" x14ac:dyDescent="0.25">
      <c r="A418" t="s">
        <v>27200</v>
      </c>
      <c r="B418" t="s">
        <v>27198</v>
      </c>
      <c r="C418" t="s">
        <v>20494</v>
      </c>
      <c r="D418" t="s">
        <v>20495</v>
      </c>
      <c r="E418" t="s">
        <v>13694</v>
      </c>
      <c r="F418" t="s">
        <v>718</v>
      </c>
      <c r="G418" s="1">
        <v>43573</v>
      </c>
      <c r="H418">
        <v>120212</v>
      </c>
      <c r="I418">
        <v>118878</v>
      </c>
      <c r="J418" s="2">
        <v>118878</v>
      </c>
      <c r="K418" s="2">
        <v>52926.44</v>
      </c>
    </row>
    <row r="419" spans="1:11" x14ac:dyDescent="0.25">
      <c r="A419" t="s">
        <v>27206</v>
      </c>
      <c r="B419" t="s">
        <v>27204</v>
      </c>
      <c r="C419" t="s">
        <v>27209</v>
      </c>
      <c r="D419" t="s">
        <v>27210</v>
      </c>
      <c r="E419" t="s">
        <v>13694</v>
      </c>
      <c r="F419" t="s">
        <v>718</v>
      </c>
      <c r="G419" s="1">
        <v>43522</v>
      </c>
      <c r="H419">
        <v>62030</v>
      </c>
      <c r="I419">
        <v>50203</v>
      </c>
      <c r="J419" s="2">
        <v>50203</v>
      </c>
      <c r="K419" s="2">
        <v>21476.14</v>
      </c>
    </row>
    <row r="420" spans="1:11" x14ac:dyDescent="0.25">
      <c r="A420" t="s">
        <v>27212</v>
      </c>
      <c r="B420" t="s">
        <v>27211</v>
      </c>
      <c r="C420" t="s">
        <v>16114</v>
      </c>
      <c r="D420" t="s">
        <v>16115</v>
      </c>
      <c r="E420" t="s">
        <v>13694</v>
      </c>
      <c r="F420" t="s">
        <v>718</v>
      </c>
      <c r="G420" s="1">
        <v>43605</v>
      </c>
      <c r="H420">
        <v>258768</v>
      </c>
      <c r="I420">
        <v>258706</v>
      </c>
      <c r="J420" s="2">
        <v>258706</v>
      </c>
      <c r="K420" s="2">
        <v>142288.29999999999</v>
      </c>
    </row>
    <row r="421" spans="1:11" x14ac:dyDescent="0.25">
      <c r="A421" t="s">
        <v>27216</v>
      </c>
      <c r="B421" t="s">
        <v>27214</v>
      </c>
      <c r="C421" t="s">
        <v>10289</v>
      </c>
      <c r="D421" t="s">
        <v>10290</v>
      </c>
      <c r="E421" t="s">
        <v>13694</v>
      </c>
      <c r="F421" t="s">
        <v>718</v>
      </c>
      <c r="G421" s="1">
        <v>43530</v>
      </c>
      <c r="H421">
        <v>59882</v>
      </c>
      <c r="I421">
        <v>59841</v>
      </c>
      <c r="J421" s="2">
        <v>59841</v>
      </c>
      <c r="K421" s="2">
        <v>25133.22</v>
      </c>
    </row>
    <row r="422" spans="1:11" x14ac:dyDescent="0.25">
      <c r="A422" t="s">
        <v>27221</v>
      </c>
      <c r="B422" t="s">
        <v>27219</v>
      </c>
      <c r="C422" t="s">
        <v>27222</v>
      </c>
      <c r="D422" t="s">
        <v>27223</v>
      </c>
      <c r="E422" t="s">
        <v>13694</v>
      </c>
      <c r="F422" t="s">
        <v>718</v>
      </c>
      <c r="G422" s="1">
        <v>43501</v>
      </c>
      <c r="H422">
        <v>118580</v>
      </c>
      <c r="I422">
        <v>118521</v>
      </c>
      <c r="J422" s="2">
        <v>118521</v>
      </c>
      <c r="K422" s="2">
        <v>49778.82</v>
      </c>
    </row>
    <row r="423" spans="1:11" x14ac:dyDescent="0.25">
      <c r="A423" t="s">
        <v>27225</v>
      </c>
      <c r="B423" t="s">
        <v>27224</v>
      </c>
      <c r="C423" t="s">
        <v>3006</v>
      </c>
      <c r="D423" t="s">
        <v>3007</v>
      </c>
      <c r="E423" t="s">
        <v>13694</v>
      </c>
      <c r="F423" t="s">
        <v>718</v>
      </c>
      <c r="G423" s="1">
        <v>43573</v>
      </c>
      <c r="H423">
        <v>129770</v>
      </c>
      <c r="I423">
        <v>121129</v>
      </c>
      <c r="J423" s="2">
        <v>121129</v>
      </c>
      <c r="K423" s="2">
        <v>52786.09</v>
      </c>
    </row>
    <row r="424" spans="1:11" x14ac:dyDescent="0.25">
      <c r="A424" t="s">
        <v>27227</v>
      </c>
      <c r="B424" t="s">
        <v>27226</v>
      </c>
      <c r="C424" t="s">
        <v>27228</v>
      </c>
      <c r="D424" t="s">
        <v>27229</v>
      </c>
      <c r="E424" t="s">
        <v>13694</v>
      </c>
      <c r="F424" t="s">
        <v>718</v>
      </c>
      <c r="G424" s="1">
        <v>43503</v>
      </c>
      <c r="H424">
        <v>15273</v>
      </c>
      <c r="I424">
        <v>10575</v>
      </c>
      <c r="J424" s="2">
        <v>10575</v>
      </c>
      <c r="K424" s="2">
        <v>5287.5</v>
      </c>
    </row>
    <row r="425" spans="1:11" x14ac:dyDescent="0.25">
      <c r="A425" t="s">
        <v>27233</v>
      </c>
      <c r="B425" t="s">
        <v>27231</v>
      </c>
      <c r="C425" t="s">
        <v>11655</v>
      </c>
      <c r="D425" t="s">
        <v>11656</v>
      </c>
      <c r="E425" t="s">
        <v>13694</v>
      </c>
      <c r="F425" t="s">
        <v>718</v>
      </c>
      <c r="G425" s="1">
        <v>43549</v>
      </c>
      <c r="H425">
        <v>67045</v>
      </c>
      <c r="I425">
        <v>65874</v>
      </c>
      <c r="J425" s="2">
        <v>65874</v>
      </c>
      <c r="K425" s="2">
        <v>30372.52</v>
      </c>
    </row>
    <row r="426" spans="1:11" x14ac:dyDescent="0.25">
      <c r="A426" t="s">
        <v>27237</v>
      </c>
      <c r="B426" t="s">
        <v>27235</v>
      </c>
      <c r="C426" t="s">
        <v>17707</v>
      </c>
      <c r="D426" t="s">
        <v>17708</v>
      </c>
      <c r="E426" t="s">
        <v>13694</v>
      </c>
      <c r="F426" t="s">
        <v>718</v>
      </c>
      <c r="G426" s="1">
        <v>43531</v>
      </c>
      <c r="H426">
        <v>85616</v>
      </c>
      <c r="I426">
        <v>85530</v>
      </c>
      <c r="J426" s="2">
        <v>85530</v>
      </c>
      <c r="K426" s="2">
        <v>35922.6</v>
      </c>
    </row>
    <row r="427" spans="1:11" x14ac:dyDescent="0.25">
      <c r="A427" t="s">
        <v>27239</v>
      </c>
      <c r="B427" t="s">
        <v>27238</v>
      </c>
      <c r="C427" t="s">
        <v>9183</v>
      </c>
      <c r="D427" t="s">
        <v>9184</v>
      </c>
      <c r="E427" t="s">
        <v>13694</v>
      </c>
      <c r="F427" t="s">
        <v>718</v>
      </c>
      <c r="G427" s="1">
        <v>43605</v>
      </c>
      <c r="H427">
        <v>121500</v>
      </c>
      <c r="I427">
        <v>117447</v>
      </c>
      <c r="J427" s="2">
        <v>117447</v>
      </c>
      <c r="K427" s="2">
        <v>58723.5</v>
      </c>
    </row>
    <row r="428" spans="1:11" x14ac:dyDescent="0.25">
      <c r="A428" t="s">
        <v>27243</v>
      </c>
      <c r="B428" t="s">
        <v>27241</v>
      </c>
      <c r="C428" t="s">
        <v>27246</v>
      </c>
      <c r="D428" t="s">
        <v>27247</v>
      </c>
      <c r="E428" t="s">
        <v>13694</v>
      </c>
      <c r="F428" t="s">
        <v>718</v>
      </c>
      <c r="G428" s="1">
        <v>43585</v>
      </c>
      <c r="H428">
        <v>6289</v>
      </c>
      <c r="I428">
        <v>6079</v>
      </c>
      <c r="J428" s="2">
        <v>6079</v>
      </c>
      <c r="K428" s="2">
        <v>3039.5</v>
      </c>
    </row>
    <row r="429" spans="1:11" x14ac:dyDescent="0.25">
      <c r="A429" t="s">
        <v>27251</v>
      </c>
      <c r="B429" t="s">
        <v>27249</v>
      </c>
      <c r="C429" t="s">
        <v>4200</v>
      </c>
      <c r="D429" t="s">
        <v>4201</v>
      </c>
      <c r="E429" t="s">
        <v>13694</v>
      </c>
      <c r="F429" t="s">
        <v>718</v>
      </c>
      <c r="G429" s="1">
        <v>43563</v>
      </c>
      <c r="H429">
        <v>40193</v>
      </c>
      <c r="I429">
        <v>40106</v>
      </c>
      <c r="J429" s="2">
        <v>40106</v>
      </c>
      <c r="K429" s="2">
        <v>16844.52</v>
      </c>
    </row>
    <row r="430" spans="1:11" x14ac:dyDescent="0.25">
      <c r="A430" t="s">
        <v>27253</v>
      </c>
      <c r="B430" t="s">
        <v>27252</v>
      </c>
      <c r="C430" t="s">
        <v>157</v>
      </c>
      <c r="D430" t="s">
        <v>158</v>
      </c>
      <c r="E430" t="s">
        <v>13694</v>
      </c>
      <c r="F430" t="s">
        <v>718</v>
      </c>
      <c r="G430" s="1">
        <v>43546</v>
      </c>
      <c r="H430">
        <v>528151</v>
      </c>
      <c r="I430">
        <v>527844</v>
      </c>
      <c r="J430" s="2">
        <v>527844</v>
      </c>
      <c r="K430" s="2">
        <v>287089.42</v>
      </c>
    </row>
    <row r="431" spans="1:11" x14ac:dyDescent="0.25">
      <c r="A431" t="s">
        <v>27259</v>
      </c>
      <c r="B431" t="s">
        <v>27255</v>
      </c>
      <c r="C431" t="s">
        <v>27262</v>
      </c>
      <c r="D431" t="s">
        <v>27263</v>
      </c>
      <c r="E431" t="s">
        <v>13694</v>
      </c>
      <c r="F431" t="s">
        <v>718</v>
      </c>
      <c r="G431" s="1">
        <v>43530</v>
      </c>
      <c r="H431">
        <v>346897</v>
      </c>
      <c r="I431">
        <v>345938</v>
      </c>
      <c r="J431" s="2">
        <v>345938</v>
      </c>
      <c r="K431" s="2">
        <v>145293.96</v>
      </c>
    </row>
    <row r="432" spans="1:11" x14ac:dyDescent="0.25">
      <c r="A432" t="s">
        <v>27261</v>
      </c>
      <c r="B432" t="s">
        <v>27257</v>
      </c>
      <c r="C432" t="s">
        <v>27266</v>
      </c>
      <c r="D432" t="s">
        <v>27267</v>
      </c>
      <c r="E432" t="s">
        <v>13694</v>
      </c>
      <c r="F432" t="s">
        <v>718</v>
      </c>
      <c r="G432" s="1">
        <v>43605</v>
      </c>
      <c r="H432">
        <v>73421</v>
      </c>
      <c r="I432">
        <v>73421</v>
      </c>
      <c r="J432" s="2">
        <v>73421</v>
      </c>
      <c r="K432" s="2">
        <v>33452.089999999997</v>
      </c>
    </row>
    <row r="433" spans="1:11" x14ac:dyDescent="0.25">
      <c r="A433" t="s">
        <v>27271</v>
      </c>
      <c r="B433" t="s">
        <v>27269</v>
      </c>
      <c r="C433" t="s">
        <v>27274</v>
      </c>
      <c r="D433" t="s">
        <v>27275</v>
      </c>
      <c r="E433" t="s">
        <v>13694</v>
      </c>
      <c r="F433" t="s">
        <v>718</v>
      </c>
      <c r="G433" s="1">
        <v>43686</v>
      </c>
      <c r="H433">
        <v>30701</v>
      </c>
      <c r="I433">
        <v>30701</v>
      </c>
      <c r="J433" s="2">
        <v>30701</v>
      </c>
      <c r="K433" s="2">
        <v>13347.73</v>
      </c>
    </row>
    <row r="434" spans="1:11" x14ac:dyDescent="0.25">
      <c r="A434" t="s">
        <v>27281</v>
      </c>
      <c r="B434" t="s">
        <v>27277</v>
      </c>
      <c r="C434" t="s">
        <v>20326</v>
      </c>
      <c r="D434" t="s">
        <v>20327</v>
      </c>
      <c r="E434" t="s">
        <v>13694</v>
      </c>
      <c r="F434" t="s">
        <v>718</v>
      </c>
      <c r="G434" s="1">
        <v>43542</v>
      </c>
      <c r="H434">
        <v>9468</v>
      </c>
      <c r="I434">
        <v>9237</v>
      </c>
      <c r="J434" s="2">
        <v>9237</v>
      </c>
      <c r="K434" s="2">
        <v>4413.46</v>
      </c>
    </row>
    <row r="435" spans="1:11" x14ac:dyDescent="0.25">
      <c r="A435" t="s">
        <v>27283</v>
      </c>
      <c r="B435" t="s">
        <v>27279</v>
      </c>
      <c r="C435" t="s">
        <v>9454</v>
      </c>
      <c r="D435" t="s">
        <v>9455</v>
      </c>
      <c r="E435" t="s">
        <v>13694</v>
      </c>
      <c r="F435" t="s">
        <v>718</v>
      </c>
      <c r="G435" s="1">
        <v>43546</v>
      </c>
      <c r="H435">
        <v>171252</v>
      </c>
      <c r="I435">
        <v>171248</v>
      </c>
      <c r="J435" s="2">
        <v>171248</v>
      </c>
      <c r="K435" s="2">
        <v>71924.160000000003</v>
      </c>
    </row>
    <row r="436" spans="1:11" x14ac:dyDescent="0.25">
      <c r="A436" t="s">
        <v>27287</v>
      </c>
      <c r="B436" t="s">
        <v>27285</v>
      </c>
      <c r="C436" t="s">
        <v>9345</v>
      </c>
      <c r="D436" t="s">
        <v>9346</v>
      </c>
      <c r="E436" t="s">
        <v>13694</v>
      </c>
      <c r="F436" t="s">
        <v>718</v>
      </c>
      <c r="G436" s="1">
        <v>43585</v>
      </c>
      <c r="H436">
        <v>24110</v>
      </c>
      <c r="I436">
        <v>16314</v>
      </c>
      <c r="J436" s="2">
        <v>16314</v>
      </c>
      <c r="K436" s="2">
        <v>8157</v>
      </c>
    </row>
    <row r="437" spans="1:11" x14ac:dyDescent="0.25">
      <c r="A437" t="s">
        <v>27291</v>
      </c>
      <c r="B437" t="s">
        <v>27289</v>
      </c>
      <c r="C437" t="s">
        <v>17636</v>
      </c>
      <c r="D437" t="s">
        <v>17637</v>
      </c>
      <c r="E437" t="s">
        <v>13694</v>
      </c>
      <c r="F437" t="s">
        <v>718</v>
      </c>
      <c r="G437" s="1">
        <v>43605</v>
      </c>
      <c r="H437">
        <v>16984</v>
      </c>
      <c r="I437">
        <v>11883</v>
      </c>
      <c r="J437" s="2">
        <v>11883</v>
      </c>
      <c r="K437" s="2">
        <v>4990.8599999999997</v>
      </c>
    </row>
    <row r="438" spans="1:11" x14ac:dyDescent="0.25">
      <c r="A438" t="s">
        <v>27295</v>
      </c>
      <c r="B438" t="s">
        <v>27293</v>
      </c>
      <c r="C438" t="s">
        <v>8258</v>
      </c>
      <c r="D438" t="s">
        <v>8259</v>
      </c>
      <c r="E438" t="s">
        <v>13694</v>
      </c>
      <c r="F438" t="s">
        <v>718</v>
      </c>
      <c r="G438" s="1">
        <v>43686</v>
      </c>
      <c r="H438">
        <v>171897</v>
      </c>
      <c r="I438">
        <v>171897</v>
      </c>
      <c r="J438" s="2">
        <v>171897</v>
      </c>
      <c r="K438" s="2">
        <v>73566.55</v>
      </c>
    </row>
    <row r="439" spans="1:11" x14ac:dyDescent="0.25">
      <c r="A439" t="s">
        <v>27299</v>
      </c>
      <c r="B439" t="s">
        <v>27297</v>
      </c>
      <c r="C439" t="s">
        <v>26259</v>
      </c>
      <c r="D439" t="s">
        <v>26260</v>
      </c>
      <c r="E439" t="s">
        <v>13694</v>
      </c>
      <c r="F439" t="s">
        <v>718</v>
      </c>
      <c r="G439" s="1">
        <v>43542</v>
      </c>
      <c r="H439">
        <v>53624</v>
      </c>
      <c r="I439">
        <v>53609</v>
      </c>
      <c r="J439" s="2">
        <v>53609</v>
      </c>
      <c r="K439" s="2">
        <v>25320.53</v>
      </c>
    </row>
    <row r="440" spans="1:11" x14ac:dyDescent="0.25">
      <c r="A440" t="s">
        <v>27303</v>
      </c>
      <c r="B440" t="s">
        <v>27301</v>
      </c>
      <c r="C440" t="s">
        <v>27306</v>
      </c>
      <c r="D440" t="s">
        <v>27307</v>
      </c>
      <c r="E440" t="s">
        <v>13694</v>
      </c>
      <c r="F440" t="s">
        <v>718</v>
      </c>
      <c r="G440" s="1">
        <v>43605</v>
      </c>
      <c r="H440">
        <v>5004</v>
      </c>
      <c r="I440">
        <v>3503</v>
      </c>
      <c r="J440" s="2">
        <v>3503</v>
      </c>
      <c r="K440" s="2">
        <v>1471.26</v>
      </c>
    </row>
    <row r="441" spans="1:11" x14ac:dyDescent="0.25">
      <c r="A441" t="s">
        <v>27315</v>
      </c>
      <c r="B441" t="s">
        <v>27311</v>
      </c>
      <c r="C441" t="s">
        <v>11792</v>
      </c>
      <c r="D441" t="s">
        <v>11793</v>
      </c>
      <c r="E441" t="s">
        <v>13694</v>
      </c>
      <c r="F441" t="s">
        <v>718</v>
      </c>
      <c r="G441" s="1">
        <v>43591</v>
      </c>
      <c r="I441">
        <v>3121</v>
      </c>
      <c r="J441" s="2">
        <v>3121</v>
      </c>
      <c r="K441" s="2">
        <v>1560.5</v>
      </c>
    </row>
    <row r="442" spans="1:11" x14ac:dyDescent="0.25">
      <c r="A442" t="s">
        <v>27317</v>
      </c>
      <c r="B442" t="s">
        <v>27313</v>
      </c>
      <c r="C442" t="s">
        <v>26431</v>
      </c>
      <c r="D442" t="s">
        <v>26432</v>
      </c>
      <c r="E442" t="s">
        <v>13694</v>
      </c>
      <c r="F442" t="s">
        <v>718</v>
      </c>
      <c r="G442" s="1">
        <v>43591</v>
      </c>
      <c r="H442">
        <v>21094</v>
      </c>
      <c r="I442">
        <v>544553</v>
      </c>
      <c r="J442" s="2">
        <v>544553</v>
      </c>
      <c r="K442" s="2">
        <v>230696.15</v>
      </c>
    </row>
    <row r="443" spans="1:11" x14ac:dyDescent="0.25">
      <c r="A443" t="s">
        <v>27321</v>
      </c>
      <c r="B443" t="s">
        <v>27319</v>
      </c>
      <c r="C443" t="s">
        <v>27324</v>
      </c>
      <c r="D443" t="s">
        <v>27325</v>
      </c>
      <c r="E443" t="s">
        <v>13694</v>
      </c>
      <c r="F443" t="s">
        <v>718</v>
      </c>
      <c r="G443" s="1">
        <v>43573</v>
      </c>
      <c r="H443">
        <v>350368</v>
      </c>
      <c r="I443">
        <v>350366</v>
      </c>
      <c r="J443" s="2">
        <v>350366</v>
      </c>
      <c r="K443" s="2">
        <v>192701.3</v>
      </c>
    </row>
    <row r="444" spans="1:11" x14ac:dyDescent="0.25">
      <c r="A444" t="s">
        <v>27333</v>
      </c>
      <c r="B444" t="s">
        <v>27331</v>
      </c>
      <c r="C444" t="s">
        <v>27334</v>
      </c>
      <c r="D444" t="s">
        <v>27335</v>
      </c>
      <c r="E444" t="s">
        <v>13694</v>
      </c>
      <c r="F444" t="s">
        <v>718</v>
      </c>
      <c r="G444" s="1">
        <v>43591</v>
      </c>
      <c r="H444">
        <v>2067453</v>
      </c>
      <c r="I444">
        <v>2065642</v>
      </c>
      <c r="J444" s="2">
        <v>2065642</v>
      </c>
      <c r="K444" s="2">
        <v>1136103.1000000001</v>
      </c>
    </row>
    <row r="445" spans="1:11" x14ac:dyDescent="0.25">
      <c r="A445" t="s">
        <v>27339</v>
      </c>
      <c r="B445" t="s">
        <v>27337</v>
      </c>
      <c r="C445" t="s">
        <v>14953</v>
      </c>
      <c r="D445" t="s">
        <v>27342</v>
      </c>
      <c r="E445" t="s">
        <v>13694</v>
      </c>
      <c r="F445" t="s">
        <v>718</v>
      </c>
      <c r="G445" s="1">
        <v>43542</v>
      </c>
      <c r="H445">
        <v>142050</v>
      </c>
      <c r="I445">
        <v>141979</v>
      </c>
      <c r="J445" s="2">
        <v>141979</v>
      </c>
      <c r="K445" s="2">
        <v>59631.18</v>
      </c>
    </row>
    <row r="446" spans="1:11" x14ac:dyDescent="0.25">
      <c r="A446" t="s">
        <v>27346</v>
      </c>
      <c r="B446" t="s">
        <v>27344</v>
      </c>
      <c r="C446" t="s">
        <v>27347</v>
      </c>
      <c r="D446" t="s">
        <v>27348</v>
      </c>
      <c r="E446" t="s">
        <v>13694</v>
      </c>
      <c r="F446" t="s">
        <v>718</v>
      </c>
      <c r="G446" s="1">
        <v>43549</v>
      </c>
      <c r="H446">
        <v>3620</v>
      </c>
      <c r="I446">
        <v>3499</v>
      </c>
      <c r="J446" s="2">
        <v>3499</v>
      </c>
      <c r="K446" s="2">
        <v>1749.5</v>
      </c>
    </row>
    <row r="447" spans="1:11" x14ac:dyDescent="0.25">
      <c r="A447" t="s">
        <v>27350</v>
      </c>
      <c r="B447" t="s">
        <v>27349</v>
      </c>
      <c r="C447" t="s">
        <v>27351</v>
      </c>
      <c r="D447" t="s">
        <v>27352</v>
      </c>
      <c r="E447" t="s">
        <v>13694</v>
      </c>
      <c r="F447" t="s">
        <v>718</v>
      </c>
      <c r="G447" s="1">
        <v>43539</v>
      </c>
      <c r="H447">
        <v>6686</v>
      </c>
      <c r="I447">
        <v>5875</v>
      </c>
      <c r="J447" s="2">
        <v>5875</v>
      </c>
      <c r="K447" s="2">
        <v>2937.5</v>
      </c>
    </row>
    <row r="448" spans="1:11" x14ac:dyDescent="0.25">
      <c r="A448" t="s">
        <v>27356</v>
      </c>
      <c r="B448" t="s">
        <v>27354</v>
      </c>
      <c r="C448" t="s">
        <v>6628</v>
      </c>
      <c r="D448" t="s">
        <v>6629</v>
      </c>
      <c r="E448" t="s">
        <v>13694</v>
      </c>
      <c r="F448" t="s">
        <v>718</v>
      </c>
      <c r="G448" s="1">
        <v>43563</v>
      </c>
      <c r="H448">
        <v>100844</v>
      </c>
      <c r="I448">
        <v>96762</v>
      </c>
      <c r="J448" s="2">
        <v>96762</v>
      </c>
      <c r="K448" s="2">
        <v>40640.04</v>
      </c>
    </row>
    <row r="449" spans="1:11" x14ac:dyDescent="0.25">
      <c r="A449" t="s">
        <v>27358</v>
      </c>
      <c r="B449" t="s">
        <v>27357</v>
      </c>
      <c r="C449" t="s">
        <v>27359</v>
      </c>
      <c r="D449" t="s">
        <v>27360</v>
      </c>
      <c r="E449" t="s">
        <v>13694</v>
      </c>
      <c r="F449" t="s">
        <v>718</v>
      </c>
      <c r="G449" s="1">
        <v>43542</v>
      </c>
      <c r="H449">
        <v>21390</v>
      </c>
      <c r="I449">
        <v>21074</v>
      </c>
      <c r="J449" s="2">
        <v>21074</v>
      </c>
      <c r="K449" s="2">
        <v>11160.2</v>
      </c>
    </row>
    <row r="450" spans="1:11" x14ac:dyDescent="0.25">
      <c r="A450" t="s">
        <v>27362</v>
      </c>
      <c r="B450" t="s">
        <v>27361</v>
      </c>
      <c r="C450" t="s">
        <v>26391</v>
      </c>
      <c r="D450" t="s">
        <v>26392</v>
      </c>
      <c r="E450" t="s">
        <v>13694</v>
      </c>
      <c r="F450" t="s">
        <v>718</v>
      </c>
      <c r="G450" s="1">
        <v>43591</v>
      </c>
      <c r="H450">
        <v>28450</v>
      </c>
      <c r="I450">
        <v>27502</v>
      </c>
      <c r="J450" s="2">
        <v>27502</v>
      </c>
      <c r="K450" s="2">
        <v>13751</v>
      </c>
    </row>
    <row r="451" spans="1:11" x14ac:dyDescent="0.25">
      <c r="A451" t="s">
        <v>27364</v>
      </c>
      <c r="B451" t="s">
        <v>27363</v>
      </c>
      <c r="C451" t="s">
        <v>24869</v>
      </c>
      <c r="D451" t="s">
        <v>24870</v>
      </c>
      <c r="E451" t="s">
        <v>13694</v>
      </c>
      <c r="F451" t="s">
        <v>718</v>
      </c>
      <c r="G451" s="1">
        <v>43669</v>
      </c>
      <c r="H451">
        <v>7116</v>
      </c>
      <c r="I451">
        <v>6254</v>
      </c>
      <c r="J451" s="2">
        <v>6254</v>
      </c>
      <c r="K451" s="2">
        <v>3127</v>
      </c>
    </row>
    <row r="452" spans="1:11" x14ac:dyDescent="0.25">
      <c r="A452" t="s">
        <v>27366</v>
      </c>
      <c r="B452" t="s">
        <v>27365</v>
      </c>
      <c r="C452" t="s">
        <v>27367</v>
      </c>
      <c r="D452" t="s">
        <v>27368</v>
      </c>
      <c r="E452" t="s">
        <v>13694</v>
      </c>
      <c r="F452" t="s">
        <v>718</v>
      </c>
      <c r="G452" s="1">
        <v>43542</v>
      </c>
      <c r="H452">
        <v>13534</v>
      </c>
      <c r="I452">
        <v>13341</v>
      </c>
      <c r="J452" s="2">
        <v>13341</v>
      </c>
      <c r="K452" s="2">
        <v>6948.43</v>
      </c>
    </row>
    <row r="453" spans="1:11" x14ac:dyDescent="0.25">
      <c r="A453" t="s">
        <v>27370</v>
      </c>
      <c r="B453" t="s">
        <v>27369</v>
      </c>
      <c r="C453" t="s">
        <v>27371</v>
      </c>
      <c r="D453" t="s">
        <v>27372</v>
      </c>
      <c r="E453" t="s">
        <v>13694</v>
      </c>
      <c r="F453" t="s">
        <v>718</v>
      </c>
      <c r="G453" s="1">
        <v>43567</v>
      </c>
      <c r="H453">
        <v>14867</v>
      </c>
      <c r="I453">
        <v>14818</v>
      </c>
      <c r="J453" s="2">
        <v>14818</v>
      </c>
      <c r="K453" s="2">
        <v>6223.56</v>
      </c>
    </row>
    <row r="454" spans="1:11" x14ac:dyDescent="0.25">
      <c r="A454" t="s">
        <v>27376</v>
      </c>
      <c r="B454" t="s">
        <v>27374</v>
      </c>
      <c r="C454" t="s">
        <v>16810</v>
      </c>
      <c r="D454" t="s">
        <v>16811</v>
      </c>
      <c r="E454" t="s">
        <v>13694</v>
      </c>
      <c r="F454" t="s">
        <v>718</v>
      </c>
      <c r="G454" s="1">
        <v>43573</v>
      </c>
      <c r="H454">
        <v>388420</v>
      </c>
      <c r="I454">
        <v>391963</v>
      </c>
      <c r="J454" s="2">
        <v>391963</v>
      </c>
      <c r="K454" s="2">
        <v>173589.13</v>
      </c>
    </row>
    <row r="455" spans="1:11" x14ac:dyDescent="0.25">
      <c r="A455" t="s">
        <v>27380</v>
      </c>
      <c r="B455" t="s">
        <v>27379</v>
      </c>
      <c r="C455" t="s">
        <v>27381</v>
      </c>
      <c r="D455" t="s">
        <v>27382</v>
      </c>
      <c r="E455" t="s">
        <v>13694</v>
      </c>
      <c r="F455" t="s">
        <v>718</v>
      </c>
      <c r="G455" s="1">
        <v>43542</v>
      </c>
      <c r="H455">
        <v>1954</v>
      </c>
      <c r="I455">
        <v>1945</v>
      </c>
      <c r="J455" s="2">
        <v>1945</v>
      </c>
      <c r="K455" s="2">
        <v>816.9</v>
      </c>
    </row>
    <row r="456" spans="1:11" x14ac:dyDescent="0.25">
      <c r="A456" t="s">
        <v>27384</v>
      </c>
      <c r="B456" t="s">
        <v>27383</v>
      </c>
      <c r="C456" t="s">
        <v>3760</v>
      </c>
      <c r="D456" t="s">
        <v>3761</v>
      </c>
      <c r="E456" t="s">
        <v>13694</v>
      </c>
      <c r="F456" t="s">
        <v>718</v>
      </c>
      <c r="G456" s="1">
        <v>43542</v>
      </c>
      <c r="H456">
        <v>88656</v>
      </c>
      <c r="I456">
        <v>87028</v>
      </c>
      <c r="J456" s="2">
        <v>87028</v>
      </c>
      <c r="K456" s="2">
        <v>39340.239999999998</v>
      </c>
    </row>
    <row r="457" spans="1:11" x14ac:dyDescent="0.25">
      <c r="A457" t="s">
        <v>27386</v>
      </c>
      <c r="B457" t="s">
        <v>27385</v>
      </c>
      <c r="C457" t="s">
        <v>27387</v>
      </c>
      <c r="D457" t="s">
        <v>27388</v>
      </c>
      <c r="E457" t="s">
        <v>13694</v>
      </c>
      <c r="F457" t="s">
        <v>718</v>
      </c>
      <c r="G457" s="1">
        <v>43542</v>
      </c>
      <c r="H457">
        <v>100780</v>
      </c>
      <c r="I457">
        <v>89741</v>
      </c>
      <c r="J457" s="2">
        <v>89741</v>
      </c>
      <c r="K457" s="2">
        <v>44870.5</v>
      </c>
    </row>
    <row r="458" spans="1:11" x14ac:dyDescent="0.25">
      <c r="A458" t="s">
        <v>27392</v>
      </c>
      <c r="B458" t="s">
        <v>27390</v>
      </c>
      <c r="C458" t="s">
        <v>27393</v>
      </c>
      <c r="D458" t="s">
        <v>27394</v>
      </c>
      <c r="E458" t="s">
        <v>13694</v>
      </c>
      <c r="F458" t="s">
        <v>718</v>
      </c>
      <c r="G458" s="1">
        <v>43546</v>
      </c>
      <c r="H458">
        <v>12489</v>
      </c>
      <c r="I458">
        <v>12481</v>
      </c>
      <c r="J458" s="2">
        <v>12481</v>
      </c>
      <c r="K458" s="2">
        <v>5242.0200000000004</v>
      </c>
    </row>
    <row r="459" spans="1:11" x14ac:dyDescent="0.25">
      <c r="A459" t="s">
        <v>27398</v>
      </c>
      <c r="B459" t="s">
        <v>27396</v>
      </c>
      <c r="C459" t="s">
        <v>27401</v>
      </c>
      <c r="D459" t="s">
        <v>27402</v>
      </c>
      <c r="E459" t="s">
        <v>13694</v>
      </c>
      <c r="F459" t="s">
        <v>718</v>
      </c>
      <c r="G459" s="1">
        <v>43546</v>
      </c>
      <c r="H459">
        <v>12883</v>
      </c>
      <c r="I459">
        <v>12875</v>
      </c>
      <c r="J459" s="2">
        <v>12875</v>
      </c>
      <c r="K459" s="2">
        <v>5407.5</v>
      </c>
    </row>
    <row r="460" spans="1:11" x14ac:dyDescent="0.25">
      <c r="A460" t="s">
        <v>27404</v>
      </c>
      <c r="B460" t="s">
        <v>27403</v>
      </c>
      <c r="C460" t="s">
        <v>26291</v>
      </c>
      <c r="D460" t="s">
        <v>26292</v>
      </c>
      <c r="E460" t="s">
        <v>13694</v>
      </c>
      <c r="F460" t="s">
        <v>718</v>
      </c>
      <c r="G460" s="1">
        <v>43612</v>
      </c>
      <c r="H460">
        <v>18879</v>
      </c>
      <c r="I460">
        <v>18831</v>
      </c>
      <c r="J460" s="2">
        <v>18831</v>
      </c>
      <c r="K460" s="2">
        <v>7909.02</v>
      </c>
    </row>
    <row r="461" spans="1:11" x14ac:dyDescent="0.25">
      <c r="A461" t="s">
        <v>27406</v>
      </c>
      <c r="B461" t="s">
        <v>27405</v>
      </c>
      <c r="C461" t="s">
        <v>27322</v>
      </c>
      <c r="D461" t="s">
        <v>27323</v>
      </c>
      <c r="E461" t="s">
        <v>13694</v>
      </c>
      <c r="F461" t="s">
        <v>718</v>
      </c>
      <c r="G461" s="1">
        <v>43552</v>
      </c>
      <c r="H461">
        <v>2529</v>
      </c>
      <c r="I461">
        <v>2520</v>
      </c>
      <c r="J461" s="2">
        <v>2520</v>
      </c>
      <c r="K461" s="2">
        <v>1058.4000000000001</v>
      </c>
    </row>
    <row r="462" spans="1:11" x14ac:dyDescent="0.25">
      <c r="A462" t="s">
        <v>27408</v>
      </c>
      <c r="B462" t="s">
        <v>27407</v>
      </c>
      <c r="C462" t="s">
        <v>27409</v>
      </c>
      <c r="D462" t="s">
        <v>27410</v>
      </c>
      <c r="E462" t="s">
        <v>13694</v>
      </c>
      <c r="F462" t="s">
        <v>718</v>
      </c>
      <c r="G462" s="1">
        <v>43535</v>
      </c>
      <c r="H462">
        <v>9493</v>
      </c>
      <c r="I462">
        <v>7135</v>
      </c>
      <c r="J462" s="2">
        <v>7135</v>
      </c>
      <c r="K462" s="2">
        <v>3386.78</v>
      </c>
    </row>
    <row r="463" spans="1:11" x14ac:dyDescent="0.25">
      <c r="A463" t="s">
        <v>27416</v>
      </c>
      <c r="B463" t="s">
        <v>27412</v>
      </c>
      <c r="C463" t="s">
        <v>27421</v>
      </c>
      <c r="D463" t="s">
        <v>27422</v>
      </c>
      <c r="E463" t="s">
        <v>13694</v>
      </c>
      <c r="F463" t="s">
        <v>718</v>
      </c>
      <c r="G463" s="1">
        <v>43573</v>
      </c>
      <c r="H463">
        <v>223140</v>
      </c>
      <c r="I463">
        <v>223028</v>
      </c>
      <c r="J463" s="2">
        <v>223028</v>
      </c>
      <c r="K463" s="2">
        <v>93671.76</v>
      </c>
    </row>
    <row r="464" spans="1:11" x14ac:dyDescent="0.25">
      <c r="A464" t="s">
        <v>27418</v>
      </c>
      <c r="B464" t="s">
        <v>27414</v>
      </c>
      <c r="C464" t="s">
        <v>27423</v>
      </c>
      <c r="D464" t="s">
        <v>27424</v>
      </c>
      <c r="E464" t="s">
        <v>13694</v>
      </c>
      <c r="F464" t="s">
        <v>718</v>
      </c>
      <c r="G464" s="1">
        <v>43542</v>
      </c>
      <c r="H464">
        <v>28923</v>
      </c>
      <c r="I464">
        <v>28923</v>
      </c>
      <c r="J464" s="2">
        <v>28923</v>
      </c>
      <c r="K464" s="2">
        <v>12147.66</v>
      </c>
    </row>
    <row r="465" spans="1:11" x14ac:dyDescent="0.25">
      <c r="A465" t="s">
        <v>27426</v>
      </c>
      <c r="B465" t="s">
        <v>27425</v>
      </c>
      <c r="C465" t="s">
        <v>27427</v>
      </c>
      <c r="D465" t="s">
        <v>27428</v>
      </c>
      <c r="E465" t="s">
        <v>13694</v>
      </c>
      <c r="F465" t="s">
        <v>718</v>
      </c>
      <c r="G465" s="1">
        <v>43591</v>
      </c>
      <c r="H465">
        <v>10020</v>
      </c>
      <c r="I465">
        <v>10020</v>
      </c>
      <c r="J465" s="2">
        <v>10020</v>
      </c>
      <c r="K465" s="2">
        <v>5010</v>
      </c>
    </row>
    <row r="466" spans="1:11" x14ac:dyDescent="0.25">
      <c r="A466" t="s">
        <v>27430</v>
      </c>
      <c r="B466" t="s">
        <v>27429</v>
      </c>
      <c r="C466" t="s">
        <v>27431</v>
      </c>
      <c r="D466" t="s">
        <v>27432</v>
      </c>
      <c r="E466" t="s">
        <v>13694</v>
      </c>
      <c r="F466" t="s">
        <v>718</v>
      </c>
      <c r="G466" s="1">
        <v>43573</v>
      </c>
      <c r="H466">
        <v>115238</v>
      </c>
      <c r="I466">
        <v>115237</v>
      </c>
      <c r="J466" s="2">
        <v>115237</v>
      </c>
      <c r="K466" s="2">
        <v>48399.54</v>
      </c>
    </row>
    <row r="467" spans="1:11" x14ac:dyDescent="0.25">
      <c r="A467" t="s">
        <v>27434</v>
      </c>
      <c r="B467" t="s">
        <v>27433</v>
      </c>
      <c r="C467" t="s">
        <v>27435</v>
      </c>
      <c r="D467" t="s">
        <v>27436</v>
      </c>
      <c r="E467" t="s">
        <v>13694</v>
      </c>
      <c r="F467" t="s">
        <v>718</v>
      </c>
      <c r="G467" s="1">
        <v>43546</v>
      </c>
      <c r="H467">
        <v>8446</v>
      </c>
      <c r="I467">
        <v>8442</v>
      </c>
      <c r="J467" s="2">
        <v>8442</v>
      </c>
      <c r="K467" s="2">
        <v>3604.27</v>
      </c>
    </row>
    <row r="468" spans="1:11" x14ac:dyDescent="0.25">
      <c r="A468" t="s">
        <v>27440</v>
      </c>
      <c r="B468" t="s">
        <v>27438</v>
      </c>
      <c r="C468" t="s">
        <v>21444</v>
      </c>
      <c r="D468" t="s">
        <v>21445</v>
      </c>
      <c r="E468" t="s">
        <v>13694</v>
      </c>
      <c r="F468" t="s">
        <v>718</v>
      </c>
      <c r="G468" s="1">
        <v>43725</v>
      </c>
      <c r="H468">
        <v>181096</v>
      </c>
      <c r="I468">
        <v>116612</v>
      </c>
      <c r="J468" s="2">
        <v>116612</v>
      </c>
      <c r="K468" s="2">
        <v>55478.47</v>
      </c>
    </row>
    <row r="469" spans="1:11" x14ac:dyDescent="0.25">
      <c r="A469" t="s">
        <v>27446</v>
      </c>
      <c r="B469" t="s">
        <v>27444</v>
      </c>
      <c r="C469" t="s">
        <v>10114</v>
      </c>
      <c r="D469" t="s">
        <v>10115</v>
      </c>
      <c r="E469" t="s">
        <v>13694</v>
      </c>
      <c r="F469" t="s">
        <v>718</v>
      </c>
      <c r="G469" s="1">
        <v>43573</v>
      </c>
      <c r="H469">
        <v>44864</v>
      </c>
      <c r="I469">
        <v>44450</v>
      </c>
      <c r="J469" s="2">
        <v>44450</v>
      </c>
      <c r="K469" s="2">
        <v>19460.689999999999</v>
      </c>
    </row>
    <row r="470" spans="1:11" x14ac:dyDescent="0.25">
      <c r="A470" t="s">
        <v>27454</v>
      </c>
      <c r="B470" t="s">
        <v>27452</v>
      </c>
      <c r="C470" t="s">
        <v>5858</v>
      </c>
      <c r="D470" t="s">
        <v>5859</v>
      </c>
      <c r="E470" t="s">
        <v>13694</v>
      </c>
      <c r="F470" t="s">
        <v>718</v>
      </c>
      <c r="G470" s="1">
        <v>43549</v>
      </c>
      <c r="H470">
        <v>43293</v>
      </c>
      <c r="I470">
        <v>43098</v>
      </c>
      <c r="J470" s="2">
        <v>43098</v>
      </c>
      <c r="K470" s="2">
        <v>21549</v>
      </c>
    </row>
    <row r="471" spans="1:11" x14ac:dyDescent="0.25">
      <c r="A471" t="s">
        <v>27464</v>
      </c>
      <c r="B471" t="s">
        <v>27462</v>
      </c>
      <c r="C471" t="s">
        <v>23964</v>
      </c>
      <c r="D471" t="s">
        <v>23965</v>
      </c>
      <c r="E471" t="s">
        <v>13694</v>
      </c>
      <c r="F471" t="s">
        <v>718</v>
      </c>
      <c r="G471" s="1">
        <v>43605</v>
      </c>
      <c r="H471">
        <v>127526</v>
      </c>
      <c r="I471">
        <v>127526</v>
      </c>
      <c r="J471" s="2">
        <v>127526</v>
      </c>
      <c r="K471" s="2">
        <v>53560.92</v>
      </c>
    </row>
    <row r="472" spans="1:11" x14ac:dyDescent="0.25">
      <c r="A472" t="s">
        <v>27470</v>
      </c>
      <c r="B472" t="s">
        <v>27468</v>
      </c>
      <c r="C472" t="s">
        <v>973</v>
      </c>
      <c r="D472" t="s">
        <v>974</v>
      </c>
      <c r="E472" t="s">
        <v>13694</v>
      </c>
      <c r="F472" t="s">
        <v>718</v>
      </c>
      <c r="G472" s="1">
        <v>43605</v>
      </c>
      <c r="H472">
        <v>458530</v>
      </c>
      <c r="I472">
        <v>457989</v>
      </c>
      <c r="J472" s="2">
        <v>457989</v>
      </c>
      <c r="K472" s="2">
        <v>194425.38</v>
      </c>
    </row>
    <row r="473" spans="1:11" x14ac:dyDescent="0.25">
      <c r="A473" t="s">
        <v>27476</v>
      </c>
      <c r="B473" t="s">
        <v>27474</v>
      </c>
      <c r="C473" t="s">
        <v>14734</v>
      </c>
      <c r="D473" t="s">
        <v>25153</v>
      </c>
      <c r="E473" t="s">
        <v>13694</v>
      </c>
      <c r="F473" t="s">
        <v>718</v>
      </c>
      <c r="G473" s="1">
        <v>43542</v>
      </c>
      <c r="H473">
        <v>110183</v>
      </c>
      <c r="I473">
        <v>110183</v>
      </c>
      <c r="J473" s="2">
        <v>110183</v>
      </c>
      <c r="K473" s="2">
        <v>46276.86</v>
      </c>
    </row>
    <row r="474" spans="1:11" x14ac:dyDescent="0.25">
      <c r="A474" t="s">
        <v>27482</v>
      </c>
      <c r="B474" t="s">
        <v>27480</v>
      </c>
      <c r="C474" t="s">
        <v>9187</v>
      </c>
      <c r="D474" t="s">
        <v>9188</v>
      </c>
      <c r="E474" t="s">
        <v>13694</v>
      </c>
      <c r="F474" t="s">
        <v>718</v>
      </c>
      <c r="G474" s="1">
        <v>43542</v>
      </c>
      <c r="H474">
        <v>39224</v>
      </c>
      <c r="I474">
        <v>39178</v>
      </c>
      <c r="J474" s="2">
        <v>39178</v>
      </c>
      <c r="K474" s="2">
        <v>16454.759999999998</v>
      </c>
    </row>
    <row r="475" spans="1:11" x14ac:dyDescent="0.25">
      <c r="A475" t="s">
        <v>27488</v>
      </c>
      <c r="B475" t="s">
        <v>27486</v>
      </c>
      <c r="C475" t="s">
        <v>27419</v>
      </c>
      <c r="D475" t="s">
        <v>27420</v>
      </c>
      <c r="E475" t="s">
        <v>13694</v>
      </c>
      <c r="F475" t="s">
        <v>718</v>
      </c>
      <c r="G475" s="1">
        <v>43542</v>
      </c>
      <c r="H475">
        <v>20241</v>
      </c>
      <c r="I475">
        <v>19473</v>
      </c>
      <c r="J475" s="2">
        <v>19473</v>
      </c>
      <c r="K475" s="2">
        <v>9736.5</v>
      </c>
    </row>
    <row r="476" spans="1:11" x14ac:dyDescent="0.25">
      <c r="A476" t="s">
        <v>27494</v>
      </c>
      <c r="B476" t="s">
        <v>27492</v>
      </c>
      <c r="C476" t="s">
        <v>27495</v>
      </c>
      <c r="D476" t="s">
        <v>27496</v>
      </c>
      <c r="E476" t="s">
        <v>13694</v>
      </c>
      <c r="F476" t="s">
        <v>718</v>
      </c>
      <c r="G476" s="1">
        <v>43605</v>
      </c>
      <c r="H476">
        <v>13759</v>
      </c>
      <c r="I476">
        <v>12611</v>
      </c>
      <c r="J476" s="2">
        <v>12611</v>
      </c>
      <c r="K476" s="2">
        <v>6936.05</v>
      </c>
    </row>
    <row r="477" spans="1:11" x14ac:dyDescent="0.25">
      <c r="A477" t="s">
        <v>27506</v>
      </c>
      <c r="B477" t="s">
        <v>27505</v>
      </c>
      <c r="C477" t="s">
        <v>3702</v>
      </c>
      <c r="D477" t="s">
        <v>3703</v>
      </c>
      <c r="E477" t="s">
        <v>13694</v>
      </c>
      <c r="F477" t="s">
        <v>718</v>
      </c>
      <c r="G477" s="1">
        <v>43539</v>
      </c>
      <c r="H477">
        <v>584591</v>
      </c>
      <c r="I477">
        <v>582694</v>
      </c>
      <c r="J477" s="2">
        <v>582694</v>
      </c>
      <c r="K477" s="2">
        <v>256640.72</v>
      </c>
    </row>
    <row r="478" spans="1:11" x14ac:dyDescent="0.25">
      <c r="A478" t="s">
        <v>27508</v>
      </c>
      <c r="B478" t="s">
        <v>27507</v>
      </c>
      <c r="C478" t="s">
        <v>26327</v>
      </c>
      <c r="D478" t="s">
        <v>26328</v>
      </c>
      <c r="E478" t="s">
        <v>13694</v>
      </c>
      <c r="F478" t="s">
        <v>718</v>
      </c>
      <c r="G478" s="1">
        <v>43552</v>
      </c>
      <c r="H478">
        <v>2088</v>
      </c>
      <c r="I478">
        <v>2083</v>
      </c>
      <c r="J478" s="2">
        <v>2083</v>
      </c>
      <c r="K478" s="2">
        <v>874.86</v>
      </c>
    </row>
    <row r="479" spans="1:11" x14ac:dyDescent="0.25">
      <c r="A479" t="s">
        <v>27510</v>
      </c>
      <c r="B479" t="s">
        <v>27509</v>
      </c>
      <c r="C479" t="s">
        <v>27511</v>
      </c>
      <c r="D479" t="s">
        <v>27512</v>
      </c>
      <c r="E479" t="s">
        <v>13694</v>
      </c>
      <c r="F479" t="s">
        <v>718</v>
      </c>
      <c r="G479" s="1">
        <v>43539</v>
      </c>
      <c r="H479">
        <v>308410</v>
      </c>
      <c r="I479">
        <v>307212</v>
      </c>
      <c r="J479" s="2">
        <v>307212</v>
      </c>
      <c r="K479" s="2">
        <v>134199.35999999999</v>
      </c>
    </row>
    <row r="480" spans="1:11" x14ac:dyDescent="0.25">
      <c r="A480" t="s">
        <v>27514</v>
      </c>
      <c r="B480" t="s">
        <v>27513</v>
      </c>
      <c r="C480" t="s">
        <v>977</v>
      </c>
      <c r="D480" t="s">
        <v>978</v>
      </c>
      <c r="E480" t="s">
        <v>13694</v>
      </c>
      <c r="F480" t="s">
        <v>718</v>
      </c>
      <c r="G480" s="1">
        <v>43530</v>
      </c>
      <c r="H480">
        <v>47315</v>
      </c>
      <c r="I480">
        <v>30616</v>
      </c>
      <c r="J480" s="2">
        <v>30616</v>
      </c>
      <c r="K480" s="2">
        <v>15308</v>
      </c>
    </row>
    <row r="481" spans="1:11" x14ac:dyDescent="0.25">
      <c r="A481" t="s">
        <v>27516</v>
      </c>
      <c r="B481" t="s">
        <v>27515</v>
      </c>
      <c r="C481" t="s">
        <v>27517</v>
      </c>
      <c r="D481" t="s">
        <v>27518</v>
      </c>
      <c r="E481" t="s">
        <v>13694</v>
      </c>
      <c r="F481" t="s">
        <v>718</v>
      </c>
      <c r="G481" s="1">
        <v>43535</v>
      </c>
      <c r="H481">
        <v>14500</v>
      </c>
      <c r="I481">
        <v>5360</v>
      </c>
      <c r="J481" s="2">
        <v>5360</v>
      </c>
      <c r="K481" s="2">
        <v>2680</v>
      </c>
    </row>
    <row r="482" spans="1:11" x14ac:dyDescent="0.25">
      <c r="A482" t="s">
        <v>27526</v>
      </c>
      <c r="B482" t="s">
        <v>27524</v>
      </c>
      <c r="C482" t="s">
        <v>27527</v>
      </c>
      <c r="D482" t="s">
        <v>27528</v>
      </c>
      <c r="E482" t="s">
        <v>13694</v>
      </c>
      <c r="F482" t="s">
        <v>718</v>
      </c>
      <c r="G482" s="1">
        <v>43539</v>
      </c>
      <c r="H482">
        <v>1768</v>
      </c>
      <c r="I482">
        <v>1709</v>
      </c>
      <c r="J482" s="2">
        <v>1709</v>
      </c>
      <c r="K482" s="2">
        <v>854.5</v>
      </c>
    </row>
    <row r="483" spans="1:11" x14ac:dyDescent="0.25">
      <c r="A483" t="s">
        <v>27530</v>
      </c>
      <c r="B483" t="s">
        <v>27529</v>
      </c>
      <c r="C483" t="s">
        <v>17131</v>
      </c>
      <c r="D483" t="s">
        <v>17132</v>
      </c>
      <c r="E483" t="s">
        <v>13694</v>
      </c>
      <c r="F483" t="s">
        <v>718</v>
      </c>
      <c r="G483" s="1">
        <v>43542</v>
      </c>
      <c r="H483">
        <v>329351</v>
      </c>
      <c r="I483">
        <v>317409</v>
      </c>
      <c r="J483" s="2">
        <v>317409</v>
      </c>
      <c r="K483" s="2">
        <v>173679.69</v>
      </c>
    </row>
    <row r="484" spans="1:11" x14ac:dyDescent="0.25">
      <c r="A484" t="s">
        <v>27532</v>
      </c>
      <c r="B484" t="s">
        <v>27531</v>
      </c>
      <c r="C484" t="s">
        <v>2410</v>
      </c>
      <c r="D484" t="s">
        <v>2411</v>
      </c>
      <c r="E484" t="s">
        <v>13694</v>
      </c>
      <c r="F484" t="s">
        <v>718</v>
      </c>
      <c r="G484" s="1">
        <v>43542</v>
      </c>
      <c r="H484">
        <v>69300</v>
      </c>
      <c r="I484">
        <v>65140</v>
      </c>
      <c r="J484" s="2">
        <v>65140</v>
      </c>
      <c r="K484" s="2">
        <v>32570</v>
      </c>
    </row>
    <row r="485" spans="1:11" x14ac:dyDescent="0.25">
      <c r="A485" t="s">
        <v>27534</v>
      </c>
      <c r="B485" t="s">
        <v>27533</v>
      </c>
      <c r="C485" t="s">
        <v>27535</v>
      </c>
      <c r="D485" t="s">
        <v>27536</v>
      </c>
      <c r="E485" t="s">
        <v>13694</v>
      </c>
      <c r="F485" t="s">
        <v>718</v>
      </c>
      <c r="G485" s="1">
        <v>43563</v>
      </c>
      <c r="H485">
        <v>47082</v>
      </c>
      <c r="I485">
        <v>31782</v>
      </c>
      <c r="J485" s="2">
        <v>31782</v>
      </c>
      <c r="K485" s="2">
        <v>13348.44</v>
      </c>
    </row>
    <row r="486" spans="1:11" x14ac:dyDescent="0.25">
      <c r="A486" t="s">
        <v>27540</v>
      </c>
      <c r="B486" t="s">
        <v>27538</v>
      </c>
      <c r="C486" t="s">
        <v>27543</v>
      </c>
      <c r="D486" t="s">
        <v>27544</v>
      </c>
      <c r="E486" t="s">
        <v>13694</v>
      </c>
      <c r="F486" t="s">
        <v>718</v>
      </c>
      <c r="G486" s="1">
        <v>43539</v>
      </c>
      <c r="H486">
        <v>50300</v>
      </c>
      <c r="I486">
        <v>47478</v>
      </c>
      <c r="J486" s="2">
        <v>47478</v>
      </c>
      <c r="K486" s="2">
        <v>21517.09</v>
      </c>
    </row>
    <row r="487" spans="1:11" x14ac:dyDescent="0.25">
      <c r="A487" t="s">
        <v>27546</v>
      </c>
      <c r="B487" t="s">
        <v>27545</v>
      </c>
      <c r="C487" t="s">
        <v>10849</v>
      </c>
      <c r="D487" t="s">
        <v>10850</v>
      </c>
      <c r="E487" t="s">
        <v>13694</v>
      </c>
      <c r="F487" t="s">
        <v>718</v>
      </c>
      <c r="G487" s="1">
        <v>43539</v>
      </c>
      <c r="H487">
        <v>1232082</v>
      </c>
      <c r="I487">
        <v>1232055</v>
      </c>
      <c r="J487" s="2">
        <v>1232055</v>
      </c>
      <c r="K487" s="2">
        <v>677630.25</v>
      </c>
    </row>
    <row r="488" spans="1:11" x14ac:dyDescent="0.25">
      <c r="A488" t="s">
        <v>27548</v>
      </c>
      <c r="B488" t="s">
        <v>27547</v>
      </c>
      <c r="C488" t="s">
        <v>27549</v>
      </c>
      <c r="D488" t="s">
        <v>27550</v>
      </c>
      <c r="E488" t="s">
        <v>13694</v>
      </c>
      <c r="F488" t="s">
        <v>718</v>
      </c>
      <c r="G488" s="1">
        <v>43539</v>
      </c>
      <c r="H488">
        <v>314000</v>
      </c>
      <c r="I488">
        <v>314123</v>
      </c>
      <c r="J488" s="2">
        <v>314123</v>
      </c>
      <c r="K488" s="2">
        <v>145764.82999999999</v>
      </c>
    </row>
    <row r="489" spans="1:11" x14ac:dyDescent="0.25">
      <c r="A489" t="s">
        <v>27554</v>
      </c>
      <c r="B489" t="s">
        <v>27552</v>
      </c>
      <c r="C489" t="s">
        <v>27557</v>
      </c>
      <c r="D489" t="s">
        <v>27558</v>
      </c>
      <c r="E489" t="s">
        <v>13694</v>
      </c>
      <c r="F489" t="s">
        <v>718</v>
      </c>
      <c r="G489" s="1">
        <v>43539</v>
      </c>
      <c r="H489">
        <v>466868</v>
      </c>
      <c r="I489">
        <v>466708</v>
      </c>
      <c r="J489" s="2">
        <v>466708</v>
      </c>
      <c r="K489" s="2">
        <v>256689.4</v>
      </c>
    </row>
    <row r="490" spans="1:11" x14ac:dyDescent="0.25">
      <c r="A490" t="s">
        <v>27560</v>
      </c>
      <c r="B490" t="s">
        <v>27559</v>
      </c>
      <c r="C490" t="s">
        <v>27561</v>
      </c>
      <c r="D490" t="s">
        <v>27562</v>
      </c>
      <c r="E490" t="s">
        <v>13694</v>
      </c>
      <c r="F490" t="s">
        <v>718</v>
      </c>
      <c r="G490" s="1">
        <v>43546</v>
      </c>
      <c r="I490">
        <v>103198</v>
      </c>
      <c r="J490" s="2">
        <v>103198</v>
      </c>
      <c r="K490" s="2">
        <v>46666.48</v>
      </c>
    </row>
    <row r="491" spans="1:11" x14ac:dyDescent="0.25">
      <c r="A491" t="s">
        <v>27564</v>
      </c>
      <c r="B491" t="s">
        <v>27563</v>
      </c>
      <c r="C491" t="s">
        <v>10030</v>
      </c>
      <c r="D491" t="s">
        <v>27565</v>
      </c>
      <c r="E491" t="s">
        <v>13694</v>
      </c>
      <c r="F491" t="s">
        <v>718</v>
      </c>
      <c r="G491" s="1">
        <v>43546</v>
      </c>
      <c r="I491">
        <v>316094</v>
      </c>
      <c r="J491" s="2">
        <v>316094</v>
      </c>
      <c r="K491" s="2">
        <v>141129.79</v>
      </c>
    </row>
    <row r="492" spans="1:11" x14ac:dyDescent="0.25">
      <c r="A492" t="s">
        <v>27569</v>
      </c>
      <c r="B492" t="s">
        <v>27567</v>
      </c>
      <c r="C492" t="s">
        <v>27572</v>
      </c>
      <c r="D492" t="s">
        <v>27573</v>
      </c>
      <c r="E492" t="s">
        <v>13694</v>
      </c>
      <c r="F492" t="s">
        <v>718</v>
      </c>
      <c r="G492" s="1">
        <v>43542</v>
      </c>
      <c r="I492">
        <v>56262</v>
      </c>
      <c r="J492" s="2">
        <v>56262</v>
      </c>
      <c r="K492" s="2">
        <v>30944.1</v>
      </c>
    </row>
    <row r="493" spans="1:11" x14ac:dyDescent="0.25">
      <c r="A493" t="s">
        <v>27577</v>
      </c>
      <c r="B493" t="s">
        <v>27575</v>
      </c>
      <c r="C493" t="s">
        <v>27579</v>
      </c>
      <c r="D493" t="s">
        <v>27580</v>
      </c>
      <c r="E493" t="s">
        <v>13694</v>
      </c>
      <c r="F493" t="s">
        <v>718</v>
      </c>
      <c r="G493" s="1">
        <v>43542</v>
      </c>
      <c r="I493">
        <v>300690</v>
      </c>
      <c r="J493" s="2">
        <v>300690</v>
      </c>
      <c r="K493" s="2">
        <v>165379.5</v>
      </c>
    </row>
    <row r="494" spans="1:11" x14ac:dyDescent="0.25">
      <c r="A494" t="s">
        <v>27584</v>
      </c>
      <c r="B494" t="s">
        <v>27582</v>
      </c>
      <c r="C494" t="s">
        <v>173</v>
      </c>
      <c r="D494" t="s">
        <v>174</v>
      </c>
      <c r="E494" t="s">
        <v>13694</v>
      </c>
      <c r="F494" t="s">
        <v>718</v>
      </c>
      <c r="G494" s="1">
        <v>43542</v>
      </c>
      <c r="H494">
        <v>505278</v>
      </c>
      <c r="I494">
        <v>505278</v>
      </c>
      <c r="J494" s="2">
        <v>505278</v>
      </c>
      <c r="K494" s="2">
        <v>230010.38</v>
      </c>
    </row>
    <row r="495" spans="1:11" x14ac:dyDescent="0.25">
      <c r="A495" t="s">
        <v>27588</v>
      </c>
      <c r="B495" t="s">
        <v>27587</v>
      </c>
      <c r="C495" t="s">
        <v>27179</v>
      </c>
      <c r="D495" t="s">
        <v>27180</v>
      </c>
      <c r="E495" t="s">
        <v>13694</v>
      </c>
      <c r="F495" t="s">
        <v>718</v>
      </c>
      <c r="G495" s="1">
        <v>43573</v>
      </c>
      <c r="H495">
        <v>17972</v>
      </c>
      <c r="I495">
        <v>12160</v>
      </c>
      <c r="J495" s="2">
        <v>12160</v>
      </c>
      <c r="K495" s="2">
        <v>6080</v>
      </c>
    </row>
    <row r="496" spans="1:11" x14ac:dyDescent="0.25">
      <c r="A496" t="s">
        <v>27591</v>
      </c>
      <c r="B496" t="s">
        <v>27589</v>
      </c>
      <c r="C496" t="s">
        <v>27593</v>
      </c>
      <c r="D496" t="s">
        <v>27594</v>
      </c>
      <c r="E496" t="s">
        <v>13694</v>
      </c>
      <c r="F496" t="s">
        <v>718</v>
      </c>
      <c r="G496" s="1">
        <v>43531</v>
      </c>
      <c r="H496">
        <v>434112</v>
      </c>
      <c r="I496">
        <v>330162</v>
      </c>
      <c r="J496" s="2">
        <v>330162</v>
      </c>
      <c r="K496" s="2">
        <v>181589.1</v>
      </c>
    </row>
    <row r="497" spans="1:11" x14ac:dyDescent="0.25">
      <c r="A497" t="s">
        <v>27592</v>
      </c>
      <c r="B497" t="s">
        <v>27590</v>
      </c>
      <c r="C497" t="s">
        <v>27541</v>
      </c>
      <c r="D497" t="s">
        <v>27542</v>
      </c>
      <c r="E497" t="s">
        <v>13694</v>
      </c>
      <c r="F497" t="s">
        <v>718</v>
      </c>
      <c r="G497" s="1">
        <v>43542</v>
      </c>
      <c r="H497">
        <v>243514</v>
      </c>
      <c r="I497">
        <v>243514</v>
      </c>
      <c r="J497" s="2">
        <v>243514</v>
      </c>
      <c r="K497" s="2">
        <v>112286.92</v>
      </c>
    </row>
    <row r="498" spans="1:11" x14ac:dyDescent="0.25">
      <c r="A498" t="s">
        <v>27596</v>
      </c>
      <c r="B498" t="s">
        <v>27595</v>
      </c>
      <c r="C498" t="s">
        <v>1135</v>
      </c>
      <c r="D498" t="s">
        <v>1136</v>
      </c>
      <c r="E498" t="s">
        <v>13694</v>
      </c>
      <c r="F498" t="s">
        <v>718</v>
      </c>
      <c r="G498" s="1">
        <v>43542</v>
      </c>
      <c r="H498">
        <v>92744</v>
      </c>
      <c r="I498">
        <v>92744</v>
      </c>
      <c r="J498" s="2">
        <v>92744</v>
      </c>
      <c r="K498" s="2">
        <v>40241.949999999997</v>
      </c>
    </row>
    <row r="499" spans="1:11" x14ac:dyDescent="0.25">
      <c r="A499" t="s">
        <v>27598</v>
      </c>
      <c r="B499" t="s">
        <v>27597</v>
      </c>
      <c r="C499" t="s">
        <v>19447</v>
      </c>
      <c r="D499" t="s">
        <v>19448</v>
      </c>
      <c r="E499" t="s">
        <v>13694</v>
      </c>
      <c r="F499" t="s">
        <v>718</v>
      </c>
      <c r="G499" s="1">
        <v>43542</v>
      </c>
      <c r="H499">
        <v>95634</v>
      </c>
      <c r="I499">
        <v>95609</v>
      </c>
      <c r="J499" s="2">
        <v>95609</v>
      </c>
      <c r="K499" s="2">
        <v>45202.9</v>
      </c>
    </row>
    <row r="500" spans="1:11" x14ac:dyDescent="0.25">
      <c r="A500" t="s">
        <v>27600</v>
      </c>
      <c r="B500" t="s">
        <v>27599</v>
      </c>
      <c r="C500" t="s">
        <v>27601</v>
      </c>
      <c r="D500" t="s">
        <v>27602</v>
      </c>
      <c r="E500" t="s">
        <v>13694</v>
      </c>
      <c r="F500" t="s">
        <v>718</v>
      </c>
      <c r="G500" s="1">
        <v>43763</v>
      </c>
      <c r="H500">
        <v>100000</v>
      </c>
      <c r="I500">
        <v>18649</v>
      </c>
      <c r="J500" s="2">
        <v>18649</v>
      </c>
      <c r="K500" s="2">
        <v>7832.58</v>
      </c>
    </row>
    <row r="501" spans="1:11" x14ac:dyDescent="0.25">
      <c r="A501" t="s">
        <v>27606</v>
      </c>
      <c r="B501" t="s">
        <v>27604</v>
      </c>
      <c r="C501" t="s">
        <v>15166</v>
      </c>
      <c r="D501" t="s">
        <v>15167</v>
      </c>
      <c r="E501" t="s">
        <v>13694</v>
      </c>
      <c r="F501" t="s">
        <v>718</v>
      </c>
      <c r="G501" s="1">
        <v>43542</v>
      </c>
      <c r="H501">
        <v>118949</v>
      </c>
      <c r="I501">
        <v>118910</v>
      </c>
      <c r="J501" s="2">
        <v>118910</v>
      </c>
      <c r="K501" s="2">
        <v>65400.5</v>
      </c>
    </row>
    <row r="502" spans="1:11" x14ac:dyDescent="0.25">
      <c r="A502" t="s">
        <v>27610</v>
      </c>
      <c r="B502" t="s">
        <v>27609</v>
      </c>
      <c r="C502" t="s">
        <v>19551</v>
      </c>
      <c r="D502" t="s">
        <v>19552</v>
      </c>
      <c r="E502" t="s">
        <v>13694</v>
      </c>
      <c r="F502" t="s">
        <v>718</v>
      </c>
      <c r="G502" s="1">
        <v>43549</v>
      </c>
      <c r="H502">
        <v>160433</v>
      </c>
      <c r="I502">
        <v>157309</v>
      </c>
      <c r="J502" s="2">
        <v>157309</v>
      </c>
      <c r="K502" s="2">
        <v>73324.5</v>
      </c>
    </row>
    <row r="503" spans="1:11" x14ac:dyDescent="0.25">
      <c r="A503" t="s">
        <v>27612</v>
      </c>
      <c r="B503" t="s">
        <v>27611</v>
      </c>
      <c r="C503" t="s">
        <v>11963</v>
      </c>
      <c r="D503" t="s">
        <v>11964</v>
      </c>
      <c r="E503" t="s">
        <v>13694</v>
      </c>
      <c r="F503" t="s">
        <v>718</v>
      </c>
      <c r="G503" s="1">
        <v>43605</v>
      </c>
      <c r="H503">
        <v>8191</v>
      </c>
      <c r="I503">
        <v>8189</v>
      </c>
      <c r="J503" s="2">
        <v>8189</v>
      </c>
      <c r="K503" s="2">
        <v>4503.95</v>
      </c>
    </row>
    <row r="504" spans="1:11" x14ac:dyDescent="0.25">
      <c r="A504" t="s">
        <v>27616</v>
      </c>
      <c r="B504" t="s">
        <v>27614</v>
      </c>
      <c r="C504" t="s">
        <v>25589</v>
      </c>
      <c r="D504" t="s">
        <v>25590</v>
      </c>
      <c r="E504" t="s">
        <v>13694</v>
      </c>
      <c r="F504" t="s">
        <v>718</v>
      </c>
      <c r="G504" s="1">
        <v>43605</v>
      </c>
      <c r="H504">
        <v>24305</v>
      </c>
      <c r="I504">
        <v>24196</v>
      </c>
      <c r="J504" s="2">
        <v>24196</v>
      </c>
      <c r="K504" s="2">
        <v>10162.32</v>
      </c>
    </row>
    <row r="505" spans="1:11" x14ac:dyDescent="0.25">
      <c r="A505" t="s">
        <v>27620</v>
      </c>
      <c r="B505" t="s">
        <v>27618</v>
      </c>
      <c r="C505" t="s">
        <v>4080</v>
      </c>
      <c r="D505" t="s">
        <v>4081</v>
      </c>
      <c r="E505" t="s">
        <v>13694</v>
      </c>
      <c r="F505" t="s">
        <v>718</v>
      </c>
      <c r="G505" s="1">
        <v>43542</v>
      </c>
      <c r="H505">
        <v>103259</v>
      </c>
      <c r="I505">
        <v>102969</v>
      </c>
      <c r="J505" s="2">
        <v>102969</v>
      </c>
      <c r="K505" s="2">
        <v>43246.98</v>
      </c>
    </row>
    <row r="506" spans="1:11" x14ac:dyDescent="0.25">
      <c r="A506" t="s">
        <v>27622</v>
      </c>
      <c r="B506" t="s">
        <v>27621</v>
      </c>
      <c r="C506" t="s">
        <v>4080</v>
      </c>
      <c r="D506" t="s">
        <v>25601</v>
      </c>
      <c r="E506" t="s">
        <v>13694</v>
      </c>
      <c r="F506" t="s">
        <v>718</v>
      </c>
      <c r="G506" s="1">
        <v>43542</v>
      </c>
      <c r="H506">
        <v>19083</v>
      </c>
      <c r="I506">
        <v>19021</v>
      </c>
      <c r="J506" s="2">
        <v>19021</v>
      </c>
      <c r="K506" s="2">
        <v>7988.82</v>
      </c>
    </row>
    <row r="507" spans="1:11" x14ac:dyDescent="0.25">
      <c r="A507" t="s">
        <v>27624</v>
      </c>
      <c r="B507" t="s">
        <v>27623</v>
      </c>
      <c r="C507" t="s">
        <v>19675</v>
      </c>
      <c r="D507" t="s">
        <v>19676</v>
      </c>
      <c r="E507" t="s">
        <v>13694</v>
      </c>
      <c r="F507" t="s">
        <v>718</v>
      </c>
      <c r="G507" s="1">
        <v>43591</v>
      </c>
      <c r="H507">
        <v>25840</v>
      </c>
      <c r="I507">
        <v>12900</v>
      </c>
      <c r="J507" s="2">
        <v>12900</v>
      </c>
      <c r="K507" s="2">
        <v>5418</v>
      </c>
    </row>
    <row r="508" spans="1:11" x14ac:dyDescent="0.25">
      <c r="A508" t="s">
        <v>27628</v>
      </c>
      <c r="B508" t="s">
        <v>27626</v>
      </c>
      <c r="C508" t="s">
        <v>27629</v>
      </c>
      <c r="D508" t="s">
        <v>27630</v>
      </c>
      <c r="E508" t="s">
        <v>13694</v>
      </c>
      <c r="F508" t="s">
        <v>718</v>
      </c>
      <c r="G508" s="1">
        <v>43542</v>
      </c>
      <c r="H508">
        <v>7074</v>
      </c>
      <c r="I508">
        <v>7069</v>
      </c>
      <c r="J508" s="2">
        <v>7069</v>
      </c>
      <c r="K508" s="2">
        <v>2968.98</v>
      </c>
    </row>
    <row r="509" spans="1:11" x14ac:dyDescent="0.25">
      <c r="A509" t="s">
        <v>27632</v>
      </c>
      <c r="B509" t="s">
        <v>27631</v>
      </c>
      <c r="C509" t="s">
        <v>26911</v>
      </c>
      <c r="D509" t="s">
        <v>26912</v>
      </c>
      <c r="E509" t="s">
        <v>13694</v>
      </c>
      <c r="F509" t="s">
        <v>718</v>
      </c>
      <c r="G509" s="1">
        <v>43539</v>
      </c>
      <c r="H509">
        <v>55856</v>
      </c>
      <c r="I509">
        <v>55788</v>
      </c>
      <c r="J509" s="2">
        <v>55788</v>
      </c>
      <c r="K509" s="2">
        <v>23430.959999999999</v>
      </c>
    </row>
    <row r="510" spans="1:11" x14ac:dyDescent="0.25">
      <c r="A510" t="s">
        <v>27638</v>
      </c>
      <c r="B510" t="s">
        <v>27634</v>
      </c>
      <c r="C510" t="s">
        <v>27643</v>
      </c>
      <c r="D510" t="s">
        <v>27644</v>
      </c>
      <c r="E510" t="s">
        <v>13694</v>
      </c>
      <c r="F510" t="s">
        <v>718</v>
      </c>
      <c r="G510" s="1">
        <v>43567</v>
      </c>
      <c r="H510">
        <v>73245</v>
      </c>
      <c r="I510">
        <v>73193</v>
      </c>
      <c r="J510" s="2">
        <v>73193</v>
      </c>
      <c r="K510" s="2">
        <v>30741.06</v>
      </c>
    </row>
    <row r="511" spans="1:11" x14ac:dyDescent="0.25">
      <c r="A511" t="s">
        <v>27640</v>
      </c>
      <c r="B511" t="s">
        <v>27636</v>
      </c>
      <c r="C511" t="s">
        <v>27647</v>
      </c>
      <c r="D511" t="s">
        <v>27648</v>
      </c>
      <c r="E511" t="s">
        <v>13694</v>
      </c>
      <c r="F511" t="s">
        <v>718</v>
      </c>
      <c r="G511" s="1">
        <v>43542</v>
      </c>
      <c r="H511">
        <v>102742</v>
      </c>
      <c r="I511">
        <v>232994</v>
      </c>
      <c r="J511" s="2">
        <v>232994</v>
      </c>
      <c r="K511" s="2">
        <v>115053.36</v>
      </c>
    </row>
    <row r="512" spans="1:11" x14ac:dyDescent="0.25">
      <c r="A512" t="s">
        <v>27650</v>
      </c>
      <c r="B512" t="s">
        <v>27649</v>
      </c>
      <c r="C512" t="s">
        <v>22877</v>
      </c>
      <c r="D512" t="s">
        <v>22878</v>
      </c>
      <c r="E512" t="s">
        <v>13694</v>
      </c>
      <c r="F512" t="s">
        <v>718</v>
      </c>
      <c r="G512" s="1">
        <v>43546</v>
      </c>
      <c r="H512">
        <v>171148</v>
      </c>
      <c r="I512">
        <v>170859</v>
      </c>
      <c r="J512" s="2">
        <v>170859</v>
      </c>
      <c r="K512" s="2">
        <v>71760.78</v>
      </c>
    </row>
    <row r="513" spans="1:11" x14ac:dyDescent="0.25">
      <c r="A513" t="s">
        <v>27654</v>
      </c>
      <c r="B513" t="s">
        <v>27652</v>
      </c>
      <c r="C513" t="s">
        <v>2314</v>
      </c>
      <c r="D513" t="s">
        <v>2315</v>
      </c>
      <c r="E513" t="s">
        <v>13694</v>
      </c>
      <c r="F513" t="s">
        <v>718</v>
      </c>
      <c r="G513" s="1">
        <v>43552</v>
      </c>
      <c r="H513">
        <v>89429</v>
      </c>
      <c r="I513">
        <v>89304</v>
      </c>
      <c r="J513" s="2">
        <v>89304</v>
      </c>
      <c r="K513" s="2">
        <v>40530.959999999999</v>
      </c>
    </row>
    <row r="514" spans="1:11" x14ac:dyDescent="0.25">
      <c r="A514" t="s">
        <v>27658</v>
      </c>
      <c r="B514" t="s">
        <v>27657</v>
      </c>
      <c r="C514" t="s">
        <v>4477</v>
      </c>
      <c r="D514" t="s">
        <v>4478</v>
      </c>
      <c r="E514" t="s">
        <v>13694</v>
      </c>
      <c r="F514" t="s">
        <v>718</v>
      </c>
      <c r="G514" s="1">
        <v>43585</v>
      </c>
      <c r="H514">
        <v>470565</v>
      </c>
      <c r="I514">
        <v>469250</v>
      </c>
      <c r="J514" s="2">
        <v>469250</v>
      </c>
      <c r="K514" s="2">
        <v>197099.95</v>
      </c>
    </row>
    <row r="515" spans="1:11" x14ac:dyDescent="0.25">
      <c r="A515" t="s">
        <v>27660</v>
      </c>
      <c r="B515" t="s">
        <v>27659</v>
      </c>
      <c r="C515" t="s">
        <v>27661</v>
      </c>
      <c r="D515" t="s">
        <v>27662</v>
      </c>
      <c r="E515" t="s">
        <v>13694</v>
      </c>
      <c r="F515" t="s">
        <v>718</v>
      </c>
      <c r="G515" s="1">
        <v>43748</v>
      </c>
      <c r="H515">
        <v>46080</v>
      </c>
      <c r="I515">
        <v>46057</v>
      </c>
      <c r="J515" s="2">
        <v>46057</v>
      </c>
      <c r="K515" s="2">
        <v>19343.939999999999</v>
      </c>
    </row>
    <row r="516" spans="1:11" x14ac:dyDescent="0.25">
      <c r="A516" t="s">
        <v>27666</v>
      </c>
      <c r="B516" t="s">
        <v>27663</v>
      </c>
      <c r="C516" t="s">
        <v>1155</v>
      </c>
      <c r="D516" t="s">
        <v>27669</v>
      </c>
      <c r="E516" t="s">
        <v>13694</v>
      </c>
      <c r="F516" t="s">
        <v>718</v>
      </c>
      <c r="G516" s="1">
        <v>43539</v>
      </c>
      <c r="H516">
        <v>27647</v>
      </c>
      <c r="I516">
        <v>27544</v>
      </c>
      <c r="J516" s="2">
        <v>27544</v>
      </c>
      <c r="K516" s="2">
        <v>11802.16</v>
      </c>
    </row>
    <row r="517" spans="1:11" x14ac:dyDescent="0.25">
      <c r="A517" t="s">
        <v>27668</v>
      </c>
      <c r="B517" t="s">
        <v>27665</v>
      </c>
      <c r="C517" t="s">
        <v>1155</v>
      </c>
      <c r="D517" t="s">
        <v>1156</v>
      </c>
      <c r="E517" t="s">
        <v>13694</v>
      </c>
      <c r="F517" t="s">
        <v>718</v>
      </c>
      <c r="G517" s="1">
        <v>43539</v>
      </c>
      <c r="H517">
        <v>34969</v>
      </c>
      <c r="I517">
        <v>34628</v>
      </c>
      <c r="J517" s="2">
        <v>34628</v>
      </c>
      <c r="K517" s="2">
        <v>16002.37</v>
      </c>
    </row>
    <row r="518" spans="1:11" x14ac:dyDescent="0.25">
      <c r="A518" t="s">
        <v>27671</v>
      </c>
      <c r="B518" t="s">
        <v>27670</v>
      </c>
      <c r="C518" t="s">
        <v>27672</v>
      </c>
      <c r="D518" t="s">
        <v>27673</v>
      </c>
      <c r="E518" t="s">
        <v>13694</v>
      </c>
      <c r="F518" t="s">
        <v>718</v>
      </c>
      <c r="G518" s="1">
        <v>43542</v>
      </c>
      <c r="H518">
        <v>177242</v>
      </c>
      <c r="I518">
        <v>176627</v>
      </c>
      <c r="J518" s="2">
        <v>176627</v>
      </c>
      <c r="K518" s="2">
        <v>74183.34</v>
      </c>
    </row>
    <row r="519" spans="1:11" x14ac:dyDescent="0.25">
      <c r="A519" t="s">
        <v>27675</v>
      </c>
      <c r="B519" t="s">
        <v>27674</v>
      </c>
      <c r="C519" t="s">
        <v>6894</v>
      </c>
      <c r="D519" t="s">
        <v>27676</v>
      </c>
      <c r="E519" t="s">
        <v>13694</v>
      </c>
      <c r="F519" t="s">
        <v>718</v>
      </c>
      <c r="G519" s="1">
        <v>43763</v>
      </c>
      <c r="H519">
        <v>19968</v>
      </c>
      <c r="I519">
        <v>19964</v>
      </c>
      <c r="J519" s="2">
        <v>19964</v>
      </c>
      <c r="K519" s="2">
        <v>8384.8799999999992</v>
      </c>
    </row>
    <row r="520" spans="1:11" x14ac:dyDescent="0.25">
      <c r="A520" t="s">
        <v>27680</v>
      </c>
      <c r="B520" t="s">
        <v>27678</v>
      </c>
      <c r="C520" t="s">
        <v>27681</v>
      </c>
      <c r="D520" t="s">
        <v>27682</v>
      </c>
      <c r="E520" t="s">
        <v>13694</v>
      </c>
      <c r="F520" t="s">
        <v>718</v>
      </c>
      <c r="G520" s="1">
        <v>43483</v>
      </c>
      <c r="H520">
        <v>119430</v>
      </c>
      <c r="I520">
        <v>119393</v>
      </c>
      <c r="J520" s="2">
        <v>119393</v>
      </c>
      <c r="K520" s="2">
        <v>50145.06</v>
      </c>
    </row>
    <row r="521" spans="1:11" x14ac:dyDescent="0.25">
      <c r="A521" t="s">
        <v>27684</v>
      </c>
      <c r="B521" t="s">
        <v>27683</v>
      </c>
      <c r="C521" t="s">
        <v>27685</v>
      </c>
      <c r="D521" t="s">
        <v>27686</v>
      </c>
      <c r="E521" t="s">
        <v>13694</v>
      </c>
      <c r="F521" t="s">
        <v>718</v>
      </c>
      <c r="G521" s="1">
        <v>43483</v>
      </c>
      <c r="H521">
        <v>6160</v>
      </c>
      <c r="I521">
        <v>5790</v>
      </c>
      <c r="J521" s="2">
        <v>5790</v>
      </c>
      <c r="K521" s="2">
        <v>2895</v>
      </c>
    </row>
    <row r="522" spans="1:11" x14ac:dyDescent="0.25">
      <c r="A522" t="s">
        <v>27688</v>
      </c>
      <c r="B522" t="s">
        <v>27687</v>
      </c>
      <c r="C522" t="s">
        <v>27689</v>
      </c>
      <c r="D522" t="s">
        <v>27690</v>
      </c>
      <c r="E522" t="s">
        <v>13694</v>
      </c>
      <c r="F522" t="s">
        <v>718</v>
      </c>
      <c r="G522" s="1">
        <v>43483</v>
      </c>
      <c r="H522">
        <v>9815</v>
      </c>
      <c r="I522">
        <v>9557</v>
      </c>
      <c r="J522" s="2">
        <v>9557</v>
      </c>
      <c r="K522" s="2">
        <v>4712.8999999999996</v>
      </c>
    </row>
    <row r="523" spans="1:11" x14ac:dyDescent="0.25">
      <c r="A523" t="s">
        <v>27692</v>
      </c>
      <c r="B523" t="s">
        <v>27691</v>
      </c>
      <c r="C523" t="s">
        <v>27693</v>
      </c>
      <c r="D523" t="s">
        <v>27694</v>
      </c>
      <c r="E523" t="s">
        <v>13694</v>
      </c>
      <c r="F523" t="s">
        <v>718</v>
      </c>
      <c r="G523" s="1">
        <v>43535</v>
      </c>
      <c r="H523">
        <v>7625</v>
      </c>
      <c r="I523">
        <v>7602</v>
      </c>
      <c r="J523" s="2">
        <v>7602</v>
      </c>
      <c r="K523" s="2">
        <v>3192.84</v>
      </c>
    </row>
    <row r="524" spans="1:11" x14ac:dyDescent="0.25">
      <c r="A524" t="s">
        <v>27698</v>
      </c>
      <c r="B524" t="s">
        <v>27696</v>
      </c>
      <c r="C524" t="s">
        <v>27699</v>
      </c>
      <c r="D524" t="s">
        <v>27700</v>
      </c>
      <c r="E524" t="s">
        <v>13694</v>
      </c>
      <c r="F524" t="s">
        <v>718</v>
      </c>
      <c r="G524" s="1">
        <v>43707</v>
      </c>
      <c r="H524">
        <v>6624</v>
      </c>
      <c r="I524">
        <v>6492</v>
      </c>
      <c r="J524" s="2">
        <v>6492</v>
      </c>
      <c r="K524" s="2">
        <v>3246</v>
      </c>
    </row>
    <row r="525" spans="1:11" x14ac:dyDescent="0.25">
      <c r="A525" t="s">
        <v>27702</v>
      </c>
      <c r="B525" t="s">
        <v>27701</v>
      </c>
      <c r="C525" t="s">
        <v>27703</v>
      </c>
      <c r="D525" t="s">
        <v>27704</v>
      </c>
      <c r="E525" t="s">
        <v>13694</v>
      </c>
      <c r="F525" t="s">
        <v>718</v>
      </c>
      <c r="G525" s="1">
        <v>43591</v>
      </c>
      <c r="H525">
        <v>6290</v>
      </c>
      <c r="I525">
        <v>6287</v>
      </c>
      <c r="J525" s="2">
        <v>6287</v>
      </c>
      <c r="K525" s="2">
        <v>2640.54</v>
      </c>
    </row>
    <row r="526" spans="1:11" x14ac:dyDescent="0.25">
      <c r="A526" t="s">
        <v>27708</v>
      </c>
      <c r="B526" t="s">
        <v>27706</v>
      </c>
      <c r="C526" t="s">
        <v>27709</v>
      </c>
      <c r="D526" t="s">
        <v>27710</v>
      </c>
      <c r="E526" t="s">
        <v>13694</v>
      </c>
      <c r="F526" t="s">
        <v>718</v>
      </c>
      <c r="G526" s="1">
        <v>43546</v>
      </c>
      <c r="H526">
        <v>6276</v>
      </c>
      <c r="I526">
        <v>6268</v>
      </c>
      <c r="J526" s="2">
        <v>6268</v>
      </c>
      <c r="K526" s="2">
        <v>3447.4</v>
      </c>
    </row>
    <row r="527" spans="1:11" x14ac:dyDescent="0.25">
      <c r="A527" t="s">
        <v>27716</v>
      </c>
      <c r="B527" t="s">
        <v>27714</v>
      </c>
      <c r="C527" t="s">
        <v>9516</v>
      </c>
      <c r="D527" t="s">
        <v>9517</v>
      </c>
      <c r="E527" t="s">
        <v>13694</v>
      </c>
      <c r="F527" t="s">
        <v>718</v>
      </c>
      <c r="G527" s="1">
        <v>43542</v>
      </c>
      <c r="H527">
        <v>167023</v>
      </c>
      <c r="I527">
        <v>167023</v>
      </c>
      <c r="J527" s="2">
        <v>167023</v>
      </c>
      <c r="K527" s="2">
        <v>71684.83</v>
      </c>
    </row>
    <row r="528" spans="1:11" x14ac:dyDescent="0.25">
      <c r="A528" t="s">
        <v>27720</v>
      </c>
      <c r="B528" t="s">
        <v>27718</v>
      </c>
      <c r="C528" t="s">
        <v>27721</v>
      </c>
      <c r="D528" t="s">
        <v>27722</v>
      </c>
      <c r="E528" t="s">
        <v>13694</v>
      </c>
      <c r="F528" t="s">
        <v>718</v>
      </c>
      <c r="G528" s="1">
        <v>43552</v>
      </c>
      <c r="H528">
        <v>133636</v>
      </c>
      <c r="I528">
        <v>133455</v>
      </c>
      <c r="J528" s="2">
        <v>133455</v>
      </c>
      <c r="K528" s="2">
        <v>56051.1</v>
      </c>
    </row>
    <row r="529" spans="1:11" x14ac:dyDescent="0.25">
      <c r="A529" t="s">
        <v>27724</v>
      </c>
      <c r="B529" t="s">
        <v>27723</v>
      </c>
      <c r="C529" t="s">
        <v>27725</v>
      </c>
      <c r="D529" t="s">
        <v>27726</v>
      </c>
      <c r="E529" t="s">
        <v>13694</v>
      </c>
      <c r="F529" t="s">
        <v>718</v>
      </c>
      <c r="G529" s="1">
        <v>43605</v>
      </c>
      <c r="H529">
        <v>32801</v>
      </c>
      <c r="I529">
        <v>31665</v>
      </c>
      <c r="J529" s="2">
        <v>31665</v>
      </c>
      <c r="K529" s="2">
        <v>15832.5</v>
      </c>
    </row>
    <row r="530" spans="1:11" x14ac:dyDescent="0.25">
      <c r="A530" t="s">
        <v>27729</v>
      </c>
      <c r="B530" t="s">
        <v>27727</v>
      </c>
      <c r="C530" t="s">
        <v>27731</v>
      </c>
      <c r="D530" t="s">
        <v>27732</v>
      </c>
      <c r="E530" t="s">
        <v>13694</v>
      </c>
      <c r="F530" t="s">
        <v>718</v>
      </c>
      <c r="G530" s="1">
        <v>43546</v>
      </c>
      <c r="H530">
        <v>30694</v>
      </c>
      <c r="I530">
        <v>27467</v>
      </c>
      <c r="J530" s="2">
        <v>27467</v>
      </c>
      <c r="K530" s="2">
        <v>13733.5</v>
      </c>
    </row>
    <row r="531" spans="1:11" x14ac:dyDescent="0.25">
      <c r="A531" t="s">
        <v>27734</v>
      </c>
      <c r="B531" t="s">
        <v>27733</v>
      </c>
      <c r="C531" t="s">
        <v>1576</v>
      </c>
      <c r="D531" t="s">
        <v>1577</v>
      </c>
      <c r="E531" t="s">
        <v>13694</v>
      </c>
      <c r="F531" t="s">
        <v>718</v>
      </c>
      <c r="G531" s="1">
        <v>43542</v>
      </c>
      <c r="H531">
        <v>445026</v>
      </c>
      <c r="I531">
        <v>317792</v>
      </c>
      <c r="J531" s="2">
        <v>317792</v>
      </c>
      <c r="K531" s="2">
        <v>140206.64000000001</v>
      </c>
    </row>
    <row r="532" spans="1:11" x14ac:dyDescent="0.25">
      <c r="A532" t="s">
        <v>27736</v>
      </c>
      <c r="B532" t="s">
        <v>27735</v>
      </c>
      <c r="C532" t="s">
        <v>21</v>
      </c>
      <c r="D532" t="s">
        <v>22</v>
      </c>
      <c r="E532" t="s">
        <v>13694</v>
      </c>
      <c r="F532" t="s">
        <v>718</v>
      </c>
      <c r="G532" s="1">
        <v>43552</v>
      </c>
      <c r="H532">
        <v>179003</v>
      </c>
      <c r="I532">
        <v>178783</v>
      </c>
      <c r="J532" s="2">
        <v>178783</v>
      </c>
      <c r="K532" s="2">
        <v>89134.06</v>
      </c>
    </row>
    <row r="533" spans="1:11" x14ac:dyDescent="0.25">
      <c r="A533" t="s">
        <v>27739</v>
      </c>
      <c r="B533" t="s">
        <v>27737</v>
      </c>
      <c r="C533" t="s">
        <v>5092</v>
      </c>
      <c r="D533" t="s">
        <v>5093</v>
      </c>
      <c r="E533" t="s">
        <v>13694</v>
      </c>
      <c r="F533" t="s">
        <v>718</v>
      </c>
      <c r="G533" s="1">
        <v>43546</v>
      </c>
      <c r="H533">
        <v>548768</v>
      </c>
      <c r="I533">
        <v>542734</v>
      </c>
      <c r="J533" s="2">
        <v>542734</v>
      </c>
      <c r="K533" s="2">
        <v>241901.24</v>
      </c>
    </row>
    <row r="534" spans="1:11" x14ac:dyDescent="0.25">
      <c r="A534" t="s">
        <v>27743</v>
      </c>
      <c r="B534" t="s">
        <v>27741</v>
      </c>
      <c r="C534" t="s">
        <v>10458</v>
      </c>
      <c r="D534" t="s">
        <v>10459</v>
      </c>
      <c r="E534" t="s">
        <v>13694</v>
      </c>
      <c r="F534" t="s">
        <v>718</v>
      </c>
      <c r="G534" s="1">
        <v>43591</v>
      </c>
      <c r="H534">
        <v>14257</v>
      </c>
      <c r="I534">
        <v>13972</v>
      </c>
      <c r="J534" s="2">
        <v>13972</v>
      </c>
      <c r="K534" s="2">
        <v>6986</v>
      </c>
    </row>
    <row r="535" spans="1:11" x14ac:dyDescent="0.25">
      <c r="A535" t="s">
        <v>27748</v>
      </c>
      <c r="B535" t="s">
        <v>27747</v>
      </c>
      <c r="C535" t="s">
        <v>4766</v>
      </c>
      <c r="D535" t="s">
        <v>4767</v>
      </c>
      <c r="E535" t="s">
        <v>13694</v>
      </c>
      <c r="F535" t="s">
        <v>718</v>
      </c>
      <c r="G535" s="1">
        <v>43591</v>
      </c>
      <c r="H535">
        <v>41576</v>
      </c>
      <c r="I535">
        <v>40189</v>
      </c>
      <c r="J535" s="2">
        <v>40189</v>
      </c>
      <c r="K535" s="2">
        <v>20094.5</v>
      </c>
    </row>
    <row r="536" spans="1:11" x14ac:dyDescent="0.25">
      <c r="A536" t="s">
        <v>27750</v>
      </c>
      <c r="B536" t="s">
        <v>27749</v>
      </c>
      <c r="C536" t="s">
        <v>27751</v>
      </c>
      <c r="D536" t="s">
        <v>27752</v>
      </c>
      <c r="E536" t="s">
        <v>13694</v>
      </c>
      <c r="F536" t="s">
        <v>718</v>
      </c>
      <c r="G536" s="1">
        <v>43591</v>
      </c>
      <c r="H536">
        <v>15769</v>
      </c>
      <c r="I536">
        <v>15760</v>
      </c>
      <c r="J536" s="2">
        <v>15760</v>
      </c>
      <c r="K536" s="2">
        <v>8668</v>
      </c>
    </row>
    <row r="537" spans="1:11" x14ac:dyDescent="0.25">
      <c r="A537" t="s">
        <v>27754</v>
      </c>
      <c r="B537" t="s">
        <v>27753</v>
      </c>
      <c r="C537" t="s">
        <v>27755</v>
      </c>
      <c r="D537" t="s">
        <v>27756</v>
      </c>
      <c r="E537" t="s">
        <v>13694</v>
      </c>
      <c r="F537" t="s">
        <v>718</v>
      </c>
      <c r="G537" s="1">
        <v>43573</v>
      </c>
      <c r="H537">
        <v>34997</v>
      </c>
      <c r="I537">
        <v>34867</v>
      </c>
      <c r="J537" s="2">
        <v>34867</v>
      </c>
      <c r="K537" s="2">
        <v>14644.14</v>
      </c>
    </row>
    <row r="538" spans="1:11" x14ac:dyDescent="0.25">
      <c r="A538" t="s">
        <v>27758</v>
      </c>
      <c r="B538" t="s">
        <v>27757</v>
      </c>
      <c r="C538" t="s">
        <v>2810</v>
      </c>
      <c r="D538" t="s">
        <v>2811</v>
      </c>
      <c r="E538" t="s">
        <v>13694</v>
      </c>
      <c r="F538" t="s">
        <v>718</v>
      </c>
      <c r="G538" s="1">
        <v>43573</v>
      </c>
      <c r="H538">
        <v>676054</v>
      </c>
      <c r="I538">
        <v>671568</v>
      </c>
      <c r="J538" s="2">
        <v>671568</v>
      </c>
      <c r="K538" s="2">
        <v>291818.96000000002</v>
      </c>
    </row>
    <row r="539" spans="1:11" x14ac:dyDescent="0.25">
      <c r="A539" t="s">
        <v>27764</v>
      </c>
      <c r="B539" t="s">
        <v>27763</v>
      </c>
      <c r="C539" t="s">
        <v>3343</v>
      </c>
      <c r="D539" t="s">
        <v>3344</v>
      </c>
      <c r="E539" t="s">
        <v>13694</v>
      </c>
      <c r="F539" t="s">
        <v>718</v>
      </c>
      <c r="G539" s="1">
        <v>43591</v>
      </c>
      <c r="I539">
        <v>130215</v>
      </c>
      <c r="J539" s="2">
        <v>130215</v>
      </c>
      <c r="K539" s="2">
        <v>54690.3</v>
      </c>
    </row>
    <row r="540" spans="1:11" x14ac:dyDescent="0.25">
      <c r="A540" t="s">
        <v>27768</v>
      </c>
      <c r="B540" t="s">
        <v>27766</v>
      </c>
      <c r="C540" t="s">
        <v>25631</v>
      </c>
      <c r="D540" t="s">
        <v>25632</v>
      </c>
      <c r="E540" t="s">
        <v>13694</v>
      </c>
      <c r="F540" t="s">
        <v>718</v>
      </c>
      <c r="G540" s="1">
        <v>43542</v>
      </c>
      <c r="H540">
        <v>148092</v>
      </c>
      <c r="I540">
        <v>148092</v>
      </c>
      <c r="J540" s="2">
        <v>148092</v>
      </c>
      <c r="K540" s="2">
        <v>62198.64</v>
      </c>
    </row>
    <row r="541" spans="1:11" x14ac:dyDescent="0.25">
      <c r="A541" t="s">
        <v>27772</v>
      </c>
      <c r="B541" t="s">
        <v>27771</v>
      </c>
      <c r="C541" t="s">
        <v>27773</v>
      </c>
      <c r="D541" t="s">
        <v>27774</v>
      </c>
      <c r="E541" t="s">
        <v>13694</v>
      </c>
      <c r="F541" t="s">
        <v>718</v>
      </c>
      <c r="G541" s="1">
        <v>43591</v>
      </c>
      <c r="I541">
        <v>4680</v>
      </c>
      <c r="J541" s="2">
        <v>4680</v>
      </c>
      <c r="K541" s="2">
        <v>1965.6</v>
      </c>
    </row>
    <row r="542" spans="1:11" x14ac:dyDescent="0.25">
      <c r="A542" t="s">
        <v>27776</v>
      </c>
      <c r="B542" t="s">
        <v>27775</v>
      </c>
      <c r="C542" t="s">
        <v>25182</v>
      </c>
      <c r="D542" t="s">
        <v>25183</v>
      </c>
      <c r="E542" t="s">
        <v>13694</v>
      </c>
      <c r="F542" t="s">
        <v>718</v>
      </c>
      <c r="G542" s="1">
        <v>43530</v>
      </c>
      <c r="I542">
        <v>1137787</v>
      </c>
      <c r="J542" s="2">
        <v>1137787</v>
      </c>
      <c r="K542" s="2">
        <v>622365.67000000004</v>
      </c>
    </row>
    <row r="543" spans="1:11" x14ac:dyDescent="0.25">
      <c r="A543" t="s">
        <v>27780</v>
      </c>
      <c r="B543" t="s">
        <v>27778</v>
      </c>
      <c r="C543" t="s">
        <v>27781</v>
      </c>
      <c r="D543" t="s">
        <v>27782</v>
      </c>
      <c r="E543" t="s">
        <v>13694</v>
      </c>
      <c r="F543" t="s">
        <v>718</v>
      </c>
      <c r="G543" s="1">
        <v>43530</v>
      </c>
      <c r="I543">
        <v>271752</v>
      </c>
      <c r="J543" s="2">
        <v>271752</v>
      </c>
      <c r="K543" s="2">
        <v>114817.60000000001</v>
      </c>
    </row>
    <row r="544" spans="1:11" x14ac:dyDescent="0.25">
      <c r="A544" t="s">
        <v>27784</v>
      </c>
      <c r="B544" t="s">
        <v>27783</v>
      </c>
      <c r="C544" t="s">
        <v>1438</v>
      </c>
      <c r="D544" t="s">
        <v>20254</v>
      </c>
      <c r="E544" t="s">
        <v>13694</v>
      </c>
      <c r="F544" t="s">
        <v>718</v>
      </c>
      <c r="G544" s="1">
        <v>43530</v>
      </c>
      <c r="I544">
        <v>26957</v>
      </c>
      <c r="J544" s="2">
        <v>26957</v>
      </c>
      <c r="K544" s="2">
        <v>11321.94</v>
      </c>
    </row>
    <row r="545" spans="1:11" x14ac:dyDescent="0.25">
      <c r="A545" t="s">
        <v>27786</v>
      </c>
      <c r="B545" t="s">
        <v>27785</v>
      </c>
      <c r="C545" t="s">
        <v>19224</v>
      </c>
      <c r="D545" t="s">
        <v>19225</v>
      </c>
      <c r="E545" t="s">
        <v>13694</v>
      </c>
      <c r="F545" t="s">
        <v>718</v>
      </c>
      <c r="G545" s="1">
        <v>43605</v>
      </c>
      <c r="H545">
        <v>121912</v>
      </c>
      <c r="I545">
        <v>101279</v>
      </c>
      <c r="J545" s="2">
        <v>101279</v>
      </c>
      <c r="K545" s="2">
        <v>50639.5</v>
      </c>
    </row>
    <row r="546" spans="1:11" x14ac:dyDescent="0.25">
      <c r="A546" t="s">
        <v>27788</v>
      </c>
      <c r="B546" t="s">
        <v>27787</v>
      </c>
      <c r="C546" t="s">
        <v>27789</v>
      </c>
      <c r="D546" t="s">
        <v>27790</v>
      </c>
      <c r="E546" t="s">
        <v>13694</v>
      </c>
      <c r="F546" t="s">
        <v>718</v>
      </c>
      <c r="G546" s="1">
        <v>43573</v>
      </c>
      <c r="H546">
        <v>29118</v>
      </c>
      <c r="I546">
        <v>11200</v>
      </c>
      <c r="J546" s="2">
        <v>11200</v>
      </c>
      <c r="K546" s="2">
        <v>5600</v>
      </c>
    </row>
    <row r="547" spans="1:11" x14ac:dyDescent="0.25">
      <c r="A547" t="s">
        <v>27792</v>
      </c>
      <c r="B547" t="s">
        <v>27791</v>
      </c>
      <c r="C547" t="s">
        <v>18850</v>
      </c>
      <c r="D547" t="s">
        <v>18851</v>
      </c>
      <c r="E547" t="s">
        <v>13694</v>
      </c>
      <c r="F547" t="s">
        <v>718</v>
      </c>
      <c r="G547" s="1">
        <v>43546</v>
      </c>
      <c r="H547">
        <v>3780</v>
      </c>
      <c r="I547">
        <v>3374</v>
      </c>
      <c r="J547" s="2">
        <v>3374</v>
      </c>
      <c r="K547" s="2">
        <v>1687</v>
      </c>
    </row>
    <row r="548" spans="1:11" x14ac:dyDescent="0.25">
      <c r="A548" t="s">
        <v>27794</v>
      </c>
      <c r="B548" t="s">
        <v>27793</v>
      </c>
      <c r="C548" t="s">
        <v>18073</v>
      </c>
      <c r="D548" t="s">
        <v>18074</v>
      </c>
      <c r="E548" t="s">
        <v>13694</v>
      </c>
      <c r="F548" t="s">
        <v>718</v>
      </c>
      <c r="G548" s="1">
        <v>43549</v>
      </c>
      <c r="H548">
        <v>6002</v>
      </c>
      <c r="I548">
        <v>5802</v>
      </c>
      <c r="J548" s="2">
        <v>5802</v>
      </c>
      <c r="K548" s="2">
        <v>2901</v>
      </c>
    </row>
    <row r="549" spans="1:11" x14ac:dyDescent="0.25">
      <c r="A549" t="s">
        <v>27798</v>
      </c>
      <c r="B549" t="s">
        <v>27796</v>
      </c>
      <c r="C549" t="s">
        <v>27801</v>
      </c>
      <c r="D549" t="s">
        <v>27802</v>
      </c>
      <c r="E549" t="s">
        <v>13694</v>
      </c>
      <c r="F549" t="s">
        <v>718</v>
      </c>
      <c r="G549" s="1">
        <v>43556</v>
      </c>
      <c r="H549">
        <v>22174</v>
      </c>
      <c r="I549">
        <v>22163</v>
      </c>
      <c r="J549" s="2">
        <v>22163</v>
      </c>
      <c r="K549" s="2">
        <v>12189.65</v>
      </c>
    </row>
    <row r="550" spans="1:11" x14ac:dyDescent="0.25">
      <c r="A550" t="s">
        <v>27806</v>
      </c>
      <c r="B550" t="s">
        <v>27804</v>
      </c>
      <c r="C550" t="s">
        <v>27809</v>
      </c>
      <c r="D550" t="s">
        <v>27810</v>
      </c>
      <c r="E550" t="s">
        <v>13694</v>
      </c>
      <c r="F550" t="s">
        <v>718</v>
      </c>
      <c r="G550" s="1">
        <v>43573</v>
      </c>
      <c r="H550">
        <v>98807</v>
      </c>
      <c r="I550">
        <v>98807</v>
      </c>
      <c r="J550" s="2">
        <v>98807</v>
      </c>
      <c r="K550" s="2">
        <v>43385.63</v>
      </c>
    </row>
    <row r="551" spans="1:11" x14ac:dyDescent="0.25">
      <c r="A551" t="s">
        <v>27814</v>
      </c>
      <c r="B551" t="s">
        <v>27812</v>
      </c>
      <c r="C551" t="s">
        <v>2688</v>
      </c>
      <c r="D551" t="s">
        <v>2689</v>
      </c>
      <c r="E551" t="s">
        <v>13694</v>
      </c>
      <c r="F551" t="s">
        <v>718</v>
      </c>
      <c r="G551" s="1">
        <v>43542</v>
      </c>
      <c r="H551">
        <v>36128</v>
      </c>
      <c r="I551">
        <v>32827</v>
      </c>
      <c r="J551" s="2">
        <v>32827</v>
      </c>
      <c r="K551" s="2">
        <v>16413.5</v>
      </c>
    </row>
    <row r="552" spans="1:11" x14ac:dyDescent="0.25">
      <c r="A552" t="s">
        <v>27816</v>
      </c>
      <c r="B552" t="s">
        <v>27815</v>
      </c>
      <c r="C552" t="s">
        <v>27817</v>
      </c>
      <c r="D552" t="s">
        <v>27818</v>
      </c>
      <c r="E552" t="s">
        <v>13694</v>
      </c>
      <c r="F552" t="s">
        <v>718</v>
      </c>
      <c r="G552" s="1">
        <v>43741</v>
      </c>
      <c r="H552">
        <v>124668</v>
      </c>
      <c r="I552">
        <v>124529</v>
      </c>
      <c r="J552" s="2">
        <v>124529</v>
      </c>
      <c r="K552" s="2">
        <v>56195.29</v>
      </c>
    </row>
    <row r="553" spans="1:11" x14ac:dyDescent="0.25">
      <c r="A553" t="s">
        <v>27820</v>
      </c>
      <c r="B553" t="s">
        <v>27819</v>
      </c>
      <c r="C553" t="s">
        <v>17558</v>
      </c>
      <c r="D553" t="s">
        <v>17559</v>
      </c>
      <c r="E553" t="s">
        <v>13694</v>
      </c>
      <c r="F553" t="s">
        <v>718</v>
      </c>
      <c r="G553" s="1">
        <v>43591</v>
      </c>
      <c r="I553">
        <v>99802</v>
      </c>
      <c r="J553" s="2">
        <v>99802</v>
      </c>
      <c r="K553" s="2">
        <v>42584</v>
      </c>
    </row>
    <row r="554" spans="1:11" x14ac:dyDescent="0.25">
      <c r="A554" t="s">
        <v>27824</v>
      </c>
      <c r="B554" t="s">
        <v>27822</v>
      </c>
      <c r="C554" t="s">
        <v>27825</v>
      </c>
      <c r="D554" t="s">
        <v>27826</v>
      </c>
      <c r="E554" t="s">
        <v>13694</v>
      </c>
      <c r="F554" t="s">
        <v>718</v>
      </c>
      <c r="G554" s="1">
        <v>43612</v>
      </c>
      <c r="I554">
        <v>36332</v>
      </c>
      <c r="J554" s="2">
        <v>36332</v>
      </c>
      <c r="K554" s="2">
        <v>15259.44</v>
      </c>
    </row>
    <row r="555" spans="1:11" x14ac:dyDescent="0.25">
      <c r="A555" t="s">
        <v>27832</v>
      </c>
      <c r="B555" t="s">
        <v>27829</v>
      </c>
      <c r="C555" t="s">
        <v>27835</v>
      </c>
      <c r="D555" t="s">
        <v>27836</v>
      </c>
      <c r="E555" t="s">
        <v>13694</v>
      </c>
      <c r="F555" t="s">
        <v>718</v>
      </c>
      <c r="G555" s="1">
        <v>43573</v>
      </c>
      <c r="H555">
        <v>39640</v>
      </c>
      <c r="I555">
        <v>39640</v>
      </c>
      <c r="J555" s="2">
        <v>39640</v>
      </c>
      <c r="K555" s="2">
        <v>16648.8</v>
      </c>
    </row>
    <row r="556" spans="1:11" x14ac:dyDescent="0.25">
      <c r="A556" t="s">
        <v>27834</v>
      </c>
      <c r="B556" t="s">
        <v>27831</v>
      </c>
      <c r="C556" t="s">
        <v>27839</v>
      </c>
      <c r="D556" t="s">
        <v>27840</v>
      </c>
      <c r="E556" t="s">
        <v>13694</v>
      </c>
      <c r="F556" t="s">
        <v>718</v>
      </c>
      <c r="G556" s="1">
        <v>43552</v>
      </c>
      <c r="H556">
        <v>26231</v>
      </c>
      <c r="I556">
        <v>5534</v>
      </c>
      <c r="J556" s="2">
        <v>5534</v>
      </c>
      <c r="K556" s="2">
        <v>2324.2800000000002</v>
      </c>
    </row>
    <row r="557" spans="1:11" x14ac:dyDescent="0.25">
      <c r="A557" t="s">
        <v>27844</v>
      </c>
      <c r="B557" t="s">
        <v>27842</v>
      </c>
      <c r="C557" t="s">
        <v>27847</v>
      </c>
      <c r="D557" t="s">
        <v>27848</v>
      </c>
      <c r="E557" t="s">
        <v>13694</v>
      </c>
      <c r="F557" t="s">
        <v>718</v>
      </c>
      <c r="G557" s="1">
        <v>43573</v>
      </c>
      <c r="H557">
        <v>46818</v>
      </c>
      <c r="I557">
        <v>23409</v>
      </c>
      <c r="J557" s="2">
        <v>23409</v>
      </c>
      <c r="K557" s="2">
        <v>9831.7800000000007</v>
      </c>
    </row>
    <row r="558" spans="1:11" x14ac:dyDescent="0.25">
      <c r="A558" t="s">
        <v>27850</v>
      </c>
      <c r="B558" t="s">
        <v>27849</v>
      </c>
      <c r="C558" t="s">
        <v>27851</v>
      </c>
      <c r="D558" t="s">
        <v>27852</v>
      </c>
      <c r="E558" t="s">
        <v>13694</v>
      </c>
      <c r="F558" t="s">
        <v>718</v>
      </c>
      <c r="G558" s="1">
        <v>43546</v>
      </c>
      <c r="H558">
        <v>65536</v>
      </c>
      <c r="I558">
        <v>65510</v>
      </c>
      <c r="J558" s="2">
        <v>65510</v>
      </c>
      <c r="K558" s="2">
        <v>27514.2</v>
      </c>
    </row>
    <row r="559" spans="1:11" x14ac:dyDescent="0.25">
      <c r="A559" t="s">
        <v>27854</v>
      </c>
      <c r="B559" t="s">
        <v>27853</v>
      </c>
      <c r="C559" t="s">
        <v>27855</v>
      </c>
      <c r="D559" t="s">
        <v>27856</v>
      </c>
      <c r="E559" t="s">
        <v>13694</v>
      </c>
      <c r="F559" t="s">
        <v>718</v>
      </c>
      <c r="G559" s="1">
        <v>43748</v>
      </c>
      <c r="H559">
        <v>533098</v>
      </c>
      <c r="I559">
        <v>512323</v>
      </c>
      <c r="J559" s="2">
        <v>512323</v>
      </c>
      <c r="K559" s="2">
        <v>235830.32</v>
      </c>
    </row>
    <row r="560" spans="1:11" x14ac:dyDescent="0.25">
      <c r="A560" t="s">
        <v>27860</v>
      </c>
      <c r="B560" t="s">
        <v>27858</v>
      </c>
      <c r="C560" t="s">
        <v>5740</v>
      </c>
      <c r="D560" t="s">
        <v>5741</v>
      </c>
      <c r="E560" t="s">
        <v>13694</v>
      </c>
      <c r="F560" t="s">
        <v>718</v>
      </c>
      <c r="G560" s="1">
        <v>43591</v>
      </c>
      <c r="I560">
        <v>136335</v>
      </c>
      <c r="J560" s="2">
        <v>136335</v>
      </c>
      <c r="K560" s="2">
        <v>57260.7</v>
      </c>
    </row>
    <row r="561" spans="1:11" x14ac:dyDescent="0.25">
      <c r="A561" t="s">
        <v>27864</v>
      </c>
      <c r="B561" t="s">
        <v>27862</v>
      </c>
      <c r="C561" t="s">
        <v>22815</v>
      </c>
      <c r="D561" t="s">
        <v>22816</v>
      </c>
      <c r="E561" t="s">
        <v>13694</v>
      </c>
      <c r="F561" t="s">
        <v>718</v>
      </c>
      <c r="G561" s="1">
        <v>43605</v>
      </c>
      <c r="H561">
        <v>194743</v>
      </c>
      <c r="I561">
        <v>194117</v>
      </c>
      <c r="J561" s="2">
        <v>194117</v>
      </c>
      <c r="K561" s="2">
        <v>83388.259999999995</v>
      </c>
    </row>
    <row r="562" spans="1:11" x14ac:dyDescent="0.25">
      <c r="A562" t="s">
        <v>27866</v>
      </c>
      <c r="B562" t="s">
        <v>27865</v>
      </c>
      <c r="C562" t="s">
        <v>27328</v>
      </c>
      <c r="D562" t="s">
        <v>27329</v>
      </c>
      <c r="E562" t="s">
        <v>13694</v>
      </c>
      <c r="F562" t="s">
        <v>718</v>
      </c>
      <c r="G562" s="1">
        <v>43556</v>
      </c>
      <c r="H562">
        <v>24126</v>
      </c>
      <c r="I562">
        <v>23992</v>
      </c>
      <c r="J562" s="2">
        <v>23992</v>
      </c>
      <c r="K562" s="2">
        <v>10428.24</v>
      </c>
    </row>
    <row r="563" spans="1:11" x14ac:dyDescent="0.25">
      <c r="A563" t="s">
        <v>27870</v>
      </c>
      <c r="B563" t="s">
        <v>27868</v>
      </c>
      <c r="C563" t="s">
        <v>27873</v>
      </c>
      <c r="D563" t="s">
        <v>27874</v>
      </c>
      <c r="E563" t="s">
        <v>13694</v>
      </c>
      <c r="F563" t="s">
        <v>718</v>
      </c>
      <c r="G563" s="1">
        <v>43591</v>
      </c>
      <c r="H563">
        <v>131582</v>
      </c>
      <c r="I563">
        <v>131558</v>
      </c>
      <c r="J563" s="2">
        <v>131558</v>
      </c>
      <c r="K563" s="2">
        <v>63631.56</v>
      </c>
    </row>
    <row r="564" spans="1:11" x14ac:dyDescent="0.25">
      <c r="A564" t="s">
        <v>27876</v>
      </c>
      <c r="B564" t="s">
        <v>27875</v>
      </c>
      <c r="C564" t="s">
        <v>741</v>
      </c>
      <c r="D564" t="s">
        <v>742</v>
      </c>
      <c r="E564" t="s">
        <v>13694</v>
      </c>
      <c r="F564" t="s">
        <v>718</v>
      </c>
      <c r="G564" s="1">
        <v>43605</v>
      </c>
      <c r="H564">
        <v>31418</v>
      </c>
      <c r="I564">
        <v>54961</v>
      </c>
      <c r="J564" s="2">
        <v>54961</v>
      </c>
      <c r="K564" s="2">
        <v>23083.62</v>
      </c>
    </row>
    <row r="565" spans="1:11" x14ac:dyDescent="0.25">
      <c r="A565" t="s">
        <v>27878</v>
      </c>
      <c r="B565" t="s">
        <v>27877</v>
      </c>
      <c r="C565" t="s">
        <v>27879</v>
      </c>
      <c r="D565" t="s">
        <v>27880</v>
      </c>
      <c r="E565" t="s">
        <v>13694</v>
      </c>
      <c r="F565" t="s">
        <v>718</v>
      </c>
      <c r="G565" s="1">
        <v>43573</v>
      </c>
      <c r="H565">
        <v>433052</v>
      </c>
      <c r="I565">
        <v>433039</v>
      </c>
      <c r="J565" s="2">
        <v>433039</v>
      </c>
      <c r="K565" s="2">
        <v>238171.45</v>
      </c>
    </row>
    <row r="566" spans="1:11" x14ac:dyDescent="0.25">
      <c r="A566" t="s">
        <v>27884</v>
      </c>
      <c r="B566" t="s">
        <v>27882</v>
      </c>
      <c r="C566" t="s">
        <v>27887</v>
      </c>
      <c r="D566" t="s">
        <v>27888</v>
      </c>
      <c r="E566" t="s">
        <v>13694</v>
      </c>
      <c r="F566" t="s">
        <v>718</v>
      </c>
      <c r="G566" s="1">
        <v>43762</v>
      </c>
      <c r="H566">
        <v>42211</v>
      </c>
      <c r="I566">
        <v>42106</v>
      </c>
      <c r="J566" s="2">
        <v>42106</v>
      </c>
      <c r="K566" s="2">
        <v>17684.52</v>
      </c>
    </row>
    <row r="567" spans="1:11" x14ac:dyDescent="0.25">
      <c r="A567" t="s">
        <v>27894</v>
      </c>
      <c r="B567" t="s">
        <v>27893</v>
      </c>
      <c r="C567" t="s">
        <v>27895</v>
      </c>
      <c r="D567" t="s">
        <v>27896</v>
      </c>
      <c r="E567" t="s">
        <v>13694</v>
      </c>
      <c r="F567" t="s">
        <v>718</v>
      </c>
      <c r="G567" s="1">
        <v>43563</v>
      </c>
      <c r="H567">
        <v>26882</v>
      </c>
      <c r="I567">
        <v>26881</v>
      </c>
      <c r="J567" s="2">
        <v>26881</v>
      </c>
      <c r="K567" s="2">
        <v>11290.02</v>
      </c>
    </row>
    <row r="568" spans="1:11" x14ac:dyDescent="0.25">
      <c r="A568" t="s">
        <v>27898</v>
      </c>
      <c r="B568" t="s">
        <v>27897</v>
      </c>
      <c r="C568" t="s">
        <v>16310</v>
      </c>
      <c r="D568" t="s">
        <v>16311</v>
      </c>
      <c r="E568" t="s">
        <v>13694</v>
      </c>
      <c r="F568" t="s">
        <v>718</v>
      </c>
      <c r="G568" s="1">
        <v>43612</v>
      </c>
      <c r="I568">
        <v>603475</v>
      </c>
      <c r="J568" s="2">
        <v>603475</v>
      </c>
      <c r="K568" s="2">
        <v>331911.25</v>
      </c>
    </row>
    <row r="569" spans="1:11" x14ac:dyDescent="0.25">
      <c r="A569" t="s">
        <v>27900</v>
      </c>
      <c r="B569" t="s">
        <v>27899</v>
      </c>
      <c r="C569" t="s">
        <v>27901</v>
      </c>
      <c r="D569" t="s">
        <v>27902</v>
      </c>
      <c r="E569" t="s">
        <v>13694</v>
      </c>
      <c r="F569" t="s">
        <v>718</v>
      </c>
      <c r="G569" s="1">
        <v>43564</v>
      </c>
      <c r="H569">
        <v>21452</v>
      </c>
      <c r="I569">
        <v>11740</v>
      </c>
      <c r="J569" s="2">
        <v>11740</v>
      </c>
      <c r="K569" s="2">
        <v>5870</v>
      </c>
    </row>
    <row r="570" spans="1:11" x14ac:dyDescent="0.25">
      <c r="A570" t="s">
        <v>27904</v>
      </c>
      <c r="B570" t="s">
        <v>27903</v>
      </c>
      <c r="C570" t="s">
        <v>12838</v>
      </c>
      <c r="D570" t="s">
        <v>12839</v>
      </c>
      <c r="E570" t="s">
        <v>13694</v>
      </c>
      <c r="F570" t="s">
        <v>591</v>
      </c>
      <c r="G570" s="1">
        <v>43573</v>
      </c>
      <c r="H570">
        <v>34775</v>
      </c>
      <c r="I570">
        <v>34740</v>
      </c>
      <c r="J570" s="2">
        <v>34740</v>
      </c>
      <c r="K570" s="2">
        <v>14590.8</v>
      </c>
    </row>
    <row r="571" spans="1:11" x14ac:dyDescent="0.25">
      <c r="A571" t="s">
        <v>27908</v>
      </c>
      <c r="B571" t="s">
        <v>27905</v>
      </c>
      <c r="C571" t="s">
        <v>27911</v>
      </c>
      <c r="D571" t="s">
        <v>27912</v>
      </c>
      <c r="E571" t="s">
        <v>13694</v>
      </c>
      <c r="F571" t="s">
        <v>718</v>
      </c>
      <c r="G571" s="1">
        <v>43573</v>
      </c>
      <c r="H571">
        <v>47204</v>
      </c>
      <c r="I571">
        <v>47041</v>
      </c>
      <c r="J571" s="2">
        <v>47041</v>
      </c>
      <c r="K571" s="2">
        <v>19757.22</v>
      </c>
    </row>
    <row r="572" spans="1:11" x14ac:dyDescent="0.25">
      <c r="A572" t="s">
        <v>27910</v>
      </c>
      <c r="B572" t="s">
        <v>27907</v>
      </c>
      <c r="C572" t="s">
        <v>27845</v>
      </c>
      <c r="D572" t="s">
        <v>27846</v>
      </c>
      <c r="E572" t="s">
        <v>13694</v>
      </c>
      <c r="F572" t="s">
        <v>718</v>
      </c>
      <c r="G572" s="1">
        <v>43591</v>
      </c>
      <c r="H572">
        <v>117314</v>
      </c>
      <c r="I572">
        <v>117256</v>
      </c>
      <c r="J572" s="2">
        <v>117256</v>
      </c>
      <c r="K572" s="2">
        <v>50435.07</v>
      </c>
    </row>
    <row r="573" spans="1:11" x14ac:dyDescent="0.25">
      <c r="A573" t="s">
        <v>27918</v>
      </c>
      <c r="B573" t="s">
        <v>27916</v>
      </c>
      <c r="C573" t="s">
        <v>27921</v>
      </c>
      <c r="D573" t="s">
        <v>27922</v>
      </c>
      <c r="E573" t="s">
        <v>13694</v>
      </c>
      <c r="F573" t="s">
        <v>718</v>
      </c>
      <c r="G573" s="1">
        <v>43564</v>
      </c>
      <c r="H573">
        <v>116360</v>
      </c>
      <c r="I573">
        <v>78734</v>
      </c>
      <c r="J573" s="2">
        <v>78734</v>
      </c>
      <c r="K573" s="2">
        <v>39367</v>
      </c>
    </row>
    <row r="574" spans="1:11" x14ac:dyDescent="0.25">
      <c r="A574" t="s">
        <v>27926</v>
      </c>
      <c r="B574" t="s">
        <v>27924</v>
      </c>
      <c r="C574" t="s">
        <v>2446</v>
      </c>
      <c r="D574" t="s">
        <v>2447</v>
      </c>
      <c r="E574" t="s">
        <v>13694</v>
      </c>
      <c r="F574" t="s">
        <v>718</v>
      </c>
      <c r="G574" s="1">
        <v>43605</v>
      </c>
      <c r="H574">
        <v>10504</v>
      </c>
      <c r="I574">
        <v>10499</v>
      </c>
      <c r="J574" s="2">
        <v>10499</v>
      </c>
      <c r="K574" s="2">
        <v>4409.58</v>
      </c>
    </row>
    <row r="575" spans="1:11" x14ac:dyDescent="0.25">
      <c r="A575" t="s">
        <v>27930</v>
      </c>
      <c r="B575" t="s">
        <v>27928</v>
      </c>
      <c r="C575" t="s">
        <v>27465</v>
      </c>
      <c r="D575" t="s">
        <v>27466</v>
      </c>
      <c r="E575" t="s">
        <v>13694</v>
      </c>
      <c r="F575" t="s">
        <v>718</v>
      </c>
      <c r="G575" s="1">
        <v>43573</v>
      </c>
      <c r="H575">
        <v>76092</v>
      </c>
      <c r="I575">
        <v>76092</v>
      </c>
      <c r="J575" s="2">
        <v>76092</v>
      </c>
      <c r="K575" s="2">
        <v>31958.639999999999</v>
      </c>
    </row>
    <row r="576" spans="1:11" x14ac:dyDescent="0.25">
      <c r="A576" t="s">
        <v>27932</v>
      </c>
      <c r="B576" t="s">
        <v>27931</v>
      </c>
      <c r="C576" t="s">
        <v>27471</v>
      </c>
      <c r="D576" t="s">
        <v>27472</v>
      </c>
      <c r="E576" t="s">
        <v>13694</v>
      </c>
      <c r="F576" t="s">
        <v>718</v>
      </c>
      <c r="G576" s="1">
        <v>43573</v>
      </c>
      <c r="H576">
        <v>73924</v>
      </c>
      <c r="I576">
        <v>73924</v>
      </c>
      <c r="J576" s="2">
        <v>73924</v>
      </c>
      <c r="K576" s="2">
        <v>31048.080000000002</v>
      </c>
    </row>
    <row r="577" spans="1:11" x14ac:dyDescent="0.25">
      <c r="A577" t="s">
        <v>27934</v>
      </c>
      <c r="B577" t="s">
        <v>27933</v>
      </c>
      <c r="C577" t="s">
        <v>8350</v>
      </c>
      <c r="D577" t="s">
        <v>8351</v>
      </c>
      <c r="E577" t="s">
        <v>13694</v>
      </c>
      <c r="F577" t="s">
        <v>718</v>
      </c>
      <c r="G577" s="1">
        <v>43591</v>
      </c>
      <c r="H577">
        <v>20935</v>
      </c>
      <c r="I577">
        <v>20902</v>
      </c>
      <c r="J577" s="2">
        <v>20902</v>
      </c>
      <c r="K577" s="2">
        <v>8778.84</v>
      </c>
    </row>
    <row r="578" spans="1:11" x14ac:dyDescent="0.25">
      <c r="A578" t="s">
        <v>27936</v>
      </c>
      <c r="B578" t="s">
        <v>27935</v>
      </c>
      <c r="C578" t="s">
        <v>27937</v>
      </c>
      <c r="D578" t="s">
        <v>27938</v>
      </c>
      <c r="E578" t="s">
        <v>13694</v>
      </c>
      <c r="F578" t="s">
        <v>718</v>
      </c>
      <c r="G578" s="1">
        <v>43573</v>
      </c>
      <c r="H578">
        <v>21100</v>
      </c>
      <c r="I578">
        <v>11490</v>
      </c>
      <c r="J578" s="2">
        <v>11490</v>
      </c>
      <c r="K578" s="2">
        <v>5745</v>
      </c>
    </row>
    <row r="579" spans="1:11" x14ac:dyDescent="0.25">
      <c r="A579" t="s">
        <v>27940</v>
      </c>
      <c r="B579" t="s">
        <v>27939</v>
      </c>
      <c r="C579" t="s">
        <v>7180</v>
      </c>
      <c r="D579" t="s">
        <v>7181</v>
      </c>
      <c r="E579" t="s">
        <v>13694</v>
      </c>
      <c r="F579" t="s">
        <v>718</v>
      </c>
      <c r="G579" s="1">
        <v>43542</v>
      </c>
      <c r="H579">
        <v>355869</v>
      </c>
      <c r="I579">
        <v>355412</v>
      </c>
      <c r="J579" s="2">
        <v>355412</v>
      </c>
      <c r="K579" s="2">
        <v>156433.92000000001</v>
      </c>
    </row>
    <row r="580" spans="1:11" x14ac:dyDescent="0.25">
      <c r="A580" t="s">
        <v>27944</v>
      </c>
      <c r="B580" t="s">
        <v>27942</v>
      </c>
      <c r="C580" t="s">
        <v>27945</v>
      </c>
      <c r="D580" t="s">
        <v>27946</v>
      </c>
      <c r="E580" t="s">
        <v>13694</v>
      </c>
      <c r="F580" t="s">
        <v>718</v>
      </c>
      <c r="G580" s="1">
        <v>43542</v>
      </c>
      <c r="H580">
        <v>40298</v>
      </c>
      <c r="I580">
        <v>40097</v>
      </c>
      <c r="J580" s="2">
        <v>40097</v>
      </c>
      <c r="K580" s="2">
        <v>20048.5</v>
      </c>
    </row>
    <row r="581" spans="1:11" x14ac:dyDescent="0.25">
      <c r="A581" t="s">
        <v>27950</v>
      </c>
      <c r="B581" t="s">
        <v>27948</v>
      </c>
      <c r="C581" t="s">
        <v>27953</v>
      </c>
      <c r="D581" t="s">
        <v>27954</v>
      </c>
      <c r="E581" t="s">
        <v>13694</v>
      </c>
      <c r="F581" t="s">
        <v>718</v>
      </c>
      <c r="G581" s="1">
        <v>43564</v>
      </c>
      <c r="H581">
        <v>14283</v>
      </c>
      <c r="I581">
        <v>13997</v>
      </c>
      <c r="J581" s="2">
        <v>13997</v>
      </c>
      <c r="K581" s="2">
        <v>6998.5</v>
      </c>
    </row>
    <row r="582" spans="1:11" x14ac:dyDescent="0.25">
      <c r="A582" t="s">
        <v>27958</v>
      </c>
      <c r="B582" t="s">
        <v>27956</v>
      </c>
      <c r="C582" t="s">
        <v>18478</v>
      </c>
      <c r="D582" t="s">
        <v>18479</v>
      </c>
      <c r="E582" t="s">
        <v>13694</v>
      </c>
      <c r="F582" t="s">
        <v>718</v>
      </c>
      <c r="G582" s="1">
        <v>43476</v>
      </c>
      <c r="H582">
        <v>240482</v>
      </c>
      <c r="I582">
        <v>240362</v>
      </c>
      <c r="J582" s="2">
        <v>240362</v>
      </c>
      <c r="K582" s="2">
        <v>103350.54</v>
      </c>
    </row>
    <row r="583" spans="1:11" x14ac:dyDescent="0.25">
      <c r="A583" t="s">
        <v>27964</v>
      </c>
      <c r="B583" t="s">
        <v>27963</v>
      </c>
      <c r="C583" t="s">
        <v>27965</v>
      </c>
      <c r="D583" t="s">
        <v>27966</v>
      </c>
      <c r="E583" t="s">
        <v>13694</v>
      </c>
      <c r="F583" t="s">
        <v>718</v>
      </c>
      <c r="G583" s="1">
        <v>43605</v>
      </c>
      <c r="H583">
        <v>27240</v>
      </c>
      <c r="I583">
        <v>25246</v>
      </c>
      <c r="J583" s="2">
        <v>25246</v>
      </c>
      <c r="K583" s="2">
        <v>12623</v>
      </c>
    </row>
    <row r="584" spans="1:11" x14ac:dyDescent="0.25">
      <c r="A584" t="s">
        <v>27970</v>
      </c>
      <c r="B584" t="s">
        <v>27968</v>
      </c>
      <c r="C584" t="s">
        <v>27973</v>
      </c>
      <c r="D584" t="s">
        <v>27974</v>
      </c>
      <c r="E584" t="s">
        <v>13694</v>
      </c>
      <c r="F584" t="s">
        <v>718</v>
      </c>
      <c r="G584" s="1">
        <v>43612</v>
      </c>
      <c r="H584">
        <v>24284</v>
      </c>
      <c r="I584">
        <v>24154</v>
      </c>
      <c r="J584" s="2">
        <v>24154</v>
      </c>
      <c r="K584" s="2">
        <v>10211.32</v>
      </c>
    </row>
    <row r="585" spans="1:11" x14ac:dyDescent="0.25">
      <c r="A585" t="s">
        <v>27978</v>
      </c>
      <c r="B585" t="s">
        <v>27976</v>
      </c>
      <c r="C585" t="s">
        <v>16178</v>
      </c>
      <c r="D585" t="s">
        <v>16179</v>
      </c>
      <c r="E585" t="s">
        <v>13694</v>
      </c>
      <c r="F585" t="s">
        <v>718</v>
      </c>
      <c r="G585" s="1">
        <v>43552</v>
      </c>
      <c r="H585">
        <v>18974</v>
      </c>
      <c r="I585">
        <v>18389</v>
      </c>
      <c r="J585" s="2">
        <v>18389</v>
      </c>
      <c r="K585" s="2">
        <v>9076.02</v>
      </c>
    </row>
    <row r="586" spans="1:11" x14ac:dyDescent="0.25">
      <c r="A586" t="s">
        <v>27982</v>
      </c>
      <c r="B586" t="s">
        <v>27981</v>
      </c>
      <c r="C586" t="s">
        <v>27983</v>
      </c>
      <c r="D586" t="s">
        <v>27984</v>
      </c>
      <c r="E586" t="s">
        <v>13694</v>
      </c>
      <c r="F586" t="s">
        <v>718</v>
      </c>
      <c r="G586" s="1">
        <v>43612</v>
      </c>
      <c r="H586">
        <v>19761</v>
      </c>
      <c r="I586">
        <v>19710</v>
      </c>
      <c r="J586" s="2">
        <v>19710</v>
      </c>
      <c r="K586" s="2">
        <v>8278.2000000000007</v>
      </c>
    </row>
    <row r="587" spans="1:11" x14ac:dyDescent="0.25">
      <c r="A587" t="s">
        <v>27988</v>
      </c>
      <c r="B587" t="s">
        <v>27986</v>
      </c>
      <c r="C587" t="s">
        <v>27989</v>
      </c>
      <c r="D587" t="s">
        <v>27990</v>
      </c>
      <c r="E587" t="s">
        <v>13694</v>
      </c>
      <c r="F587" t="s">
        <v>718</v>
      </c>
      <c r="G587" s="1">
        <v>43628</v>
      </c>
      <c r="H587">
        <v>74134</v>
      </c>
      <c r="I587">
        <v>71371</v>
      </c>
      <c r="J587" s="2">
        <v>71371</v>
      </c>
      <c r="K587" s="2">
        <v>35685.5</v>
      </c>
    </row>
    <row r="588" spans="1:11" x14ac:dyDescent="0.25">
      <c r="A588" t="s">
        <v>27996</v>
      </c>
      <c r="B588" t="s">
        <v>27994</v>
      </c>
      <c r="C588" t="s">
        <v>27997</v>
      </c>
      <c r="D588" t="s">
        <v>27998</v>
      </c>
      <c r="E588" t="s">
        <v>13694</v>
      </c>
      <c r="F588" t="s">
        <v>718</v>
      </c>
      <c r="G588" s="1">
        <v>43612</v>
      </c>
      <c r="H588">
        <v>37065</v>
      </c>
      <c r="I588">
        <v>36922</v>
      </c>
      <c r="J588" s="2">
        <v>36922</v>
      </c>
      <c r="K588" s="2">
        <v>15507.24</v>
      </c>
    </row>
    <row r="589" spans="1:11" x14ac:dyDescent="0.25">
      <c r="A589" t="s">
        <v>28000</v>
      </c>
      <c r="B589" t="s">
        <v>27999</v>
      </c>
      <c r="C589" t="s">
        <v>21422</v>
      </c>
      <c r="D589" t="s">
        <v>21423</v>
      </c>
      <c r="E589" t="s">
        <v>13694</v>
      </c>
      <c r="F589" t="s">
        <v>718</v>
      </c>
      <c r="G589" s="1">
        <v>43668</v>
      </c>
      <c r="H589">
        <v>37606</v>
      </c>
      <c r="I589">
        <v>37587</v>
      </c>
      <c r="J589" s="2">
        <v>37587</v>
      </c>
      <c r="K589" s="2">
        <v>15786.54</v>
      </c>
    </row>
    <row r="590" spans="1:11" x14ac:dyDescent="0.25">
      <c r="A590" t="s">
        <v>28006</v>
      </c>
      <c r="B590" t="s">
        <v>28003</v>
      </c>
      <c r="C590" t="s">
        <v>27913</v>
      </c>
      <c r="D590" t="s">
        <v>27914</v>
      </c>
      <c r="E590" t="s">
        <v>13694</v>
      </c>
      <c r="F590" t="s">
        <v>718</v>
      </c>
      <c r="G590" s="1">
        <v>43605</v>
      </c>
      <c r="H590">
        <v>287047</v>
      </c>
      <c r="I590">
        <v>285777</v>
      </c>
      <c r="J590" s="2">
        <v>285777</v>
      </c>
      <c r="K590" s="2">
        <v>123312.96000000001</v>
      </c>
    </row>
    <row r="591" spans="1:11" x14ac:dyDescent="0.25">
      <c r="A591" t="s">
        <v>28012</v>
      </c>
      <c r="B591" t="s">
        <v>28011</v>
      </c>
      <c r="C591" t="s">
        <v>10772</v>
      </c>
      <c r="D591" t="s">
        <v>10773</v>
      </c>
      <c r="E591" t="s">
        <v>13694</v>
      </c>
      <c r="F591" t="s">
        <v>718</v>
      </c>
      <c r="G591" s="1">
        <v>43605</v>
      </c>
      <c r="H591">
        <v>142702</v>
      </c>
      <c r="I591">
        <v>142697</v>
      </c>
      <c r="J591" s="2">
        <v>142697</v>
      </c>
      <c r="K591" s="2">
        <v>59932.74</v>
      </c>
    </row>
    <row r="592" spans="1:11" x14ac:dyDescent="0.25">
      <c r="A592" t="s">
        <v>28014</v>
      </c>
      <c r="B592" t="s">
        <v>28013</v>
      </c>
      <c r="C592" t="s">
        <v>28015</v>
      </c>
      <c r="D592" t="s">
        <v>28016</v>
      </c>
      <c r="E592" t="s">
        <v>13694</v>
      </c>
      <c r="F592" t="s">
        <v>718</v>
      </c>
      <c r="G592" s="1">
        <v>43573</v>
      </c>
      <c r="H592">
        <v>416083</v>
      </c>
      <c r="I592">
        <v>416083</v>
      </c>
      <c r="J592" s="2">
        <v>416083</v>
      </c>
      <c r="K592" s="2">
        <v>177485.25</v>
      </c>
    </row>
    <row r="593" spans="1:11" x14ac:dyDescent="0.25">
      <c r="A593" t="s">
        <v>28020</v>
      </c>
      <c r="B593" t="s">
        <v>28017</v>
      </c>
      <c r="C593" t="s">
        <v>581</v>
      </c>
      <c r="D593" t="s">
        <v>582</v>
      </c>
      <c r="E593" t="s">
        <v>13694</v>
      </c>
      <c r="F593" t="s">
        <v>718</v>
      </c>
      <c r="G593" s="1">
        <v>43585</v>
      </c>
      <c r="H593">
        <v>91862</v>
      </c>
      <c r="I593">
        <v>91825</v>
      </c>
      <c r="J593" s="2">
        <v>91825</v>
      </c>
      <c r="K593" s="2">
        <v>38566.5</v>
      </c>
    </row>
    <row r="594" spans="1:11" x14ac:dyDescent="0.25">
      <c r="A594" t="s">
        <v>28022</v>
      </c>
      <c r="B594" t="s">
        <v>28019</v>
      </c>
      <c r="C594" t="s">
        <v>28023</v>
      </c>
      <c r="D594" t="s">
        <v>28024</v>
      </c>
      <c r="E594" t="s">
        <v>13694</v>
      </c>
      <c r="F594" t="s">
        <v>718</v>
      </c>
      <c r="G594" s="1">
        <v>43746</v>
      </c>
      <c r="H594">
        <v>310987</v>
      </c>
      <c r="I594">
        <v>310626</v>
      </c>
      <c r="J594" s="2">
        <v>310626</v>
      </c>
      <c r="K594" s="2">
        <v>130462.92</v>
      </c>
    </row>
    <row r="595" spans="1:11" x14ac:dyDescent="0.25">
      <c r="A595" t="s">
        <v>28028</v>
      </c>
      <c r="B595" t="s">
        <v>28025</v>
      </c>
      <c r="C595" t="s">
        <v>9472</v>
      </c>
      <c r="D595" t="s">
        <v>15878</v>
      </c>
      <c r="E595" t="s">
        <v>13694</v>
      </c>
      <c r="F595" t="s">
        <v>718</v>
      </c>
      <c r="G595" s="1">
        <v>43563</v>
      </c>
      <c r="H595">
        <v>12920</v>
      </c>
      <c r="I595">
        <v>12914</v>
      </c>
      <c r="J595" s="2">
        <v>12914</v>
      </c>
      <c r="K595" s="2">
        <v>5423.88</v>
      </c>
    </row>
    <row r="596" spans="1:11" x14ac:dyDescent="0.25">
      <c r="A596" t="s">
        <v>28030</v>
      </c>
      <c r="B596" t="s">
        <v>28027</v>
      </c>
      <c r="C596" t="s">
        <v>28031</v>
      </c>
      <c r="D596" t="s">
        <v>28032</v>
      </c>
      <c r="E596" t="s">
        <v>13694</v>
      </c>
      <c r="F596" t="s">
        <v>718</v>
      </c>
      <c r="G596" s="1">
        <v>43542</v>
      </c>
      <c r="H596">
        <v>54871</v>
      </c>
      <c r="I596">
        <v>54871</v>
      </c>
      <c r="J596" s="2">
        <v>54871</v>
      </c>
      <c r="K596" s="2">
        <v>24676.54</v>
      </c>
    </row>
    <row r="597" spans="1:11" x14ac:dyDescent="0.25">
      <c r="A597" t="s">
        <v>28034</v>
      </c>
      <c r="B597" t="s">
        <v>28033</v>
      </c>
      <c r="C597" t="s">
        <v>775</v>
      </c>
      <c r="D597" t="s">
        <v>776</v>
      </c>
      <c r="E597" t="s">
        <v>13694</v>
      </c>
      <c r="F597" t="s">
        <v>718</v>
      </c>
      <c r="G597" s="1">
        <v>43552</v>
      </c>
      <c r="H597">
        <v>516692</v>
      </c>
      <c r="I597">
        <v>516444</v>
      </c>
      <c r="J597" s="2">
        <v>516444</v>
      </c>
      <c r="K597" s="2">
        <v>222640</v>
      </c>
    </row>
    <row r="598" spans="1:11" x14ac:dyDescent="0.25">
      <c r="A598" t="s">
        <v>28036</v>
      </c>
      <c r="B598" t="s">
        <v>28035</v>
      </c>
      <c r="C598" t="s">
        <v>8046</v>
      </c>
      <c r="D598" t="s">
        <v>8047</v>
      </c>
      <c r="E598" t="s">
        <v>13694</v>
      </c>
      <c r="F598" t="s">
        <v>718</v>
      </c>
      <c r="G598" s="1">
        <v>43573</v>
      </c>
      <c r="I598">
        <v>66906</v>
      </c>
      <c r="J598" s="2">
        <v>66906</v>
      </c>
      <c r="K598" s="2">
        <v>30497.88</v>
      </c>
    </row>
    <row r="599" spans="1:11" x14ac:dyDescent="0.25">
      <c r="A599" t="s">
        <v>28040</v>
      </c>
      <c r="B599" t="s">
        <v>28037</v>
      </c>
      <c r="C599" t="s">
        <v>17765</v>
      </c>
      <c r="D599" t="s">
        <v>17766</v>
      </c>
      <c r="E599" t="s">
        <v>13694</v>
      </c>
      <c r="F599" t="s">
        <v>718</v>
      </c>
      <c r="G599" s="1">
        <v>43591</v>
      </c>
      <c r="H599">
        <v>3818</v>
      </c>
      <c r="I599">
        <v>3691</v>
      </c>
      <c r="J599" s="2">
        <v>3691</v>
      </c>
      <c r="K599" s="2">
        <v>1845.5</v>
      </c>
    </row>
    <row r="600" spans="1:11" x14ac:dyDescent="0.25">
      <c r="A600" t="s">
        <v>28042</v>
      </c>
      <c r="B600" t="s">
        <v>28039</v>
      </c>
      <c r="C600" t="s">
        <v>16041</v>
      </c>
      <c r="D600" t="s">
        <v>16042</v>
      </c>
      <c r="E600" t="s">
        <v>13694</v>
      </c>
      <c r="F600" t="s">
        <v>718</v>
      </c>
      <c r="G600" s="1">
        <v>43585</v>
      </c>
      <c r="H600">
        <v>51658</v>
      </c>
      <c r="I600">
        <v>47319</v>
      </c>
      <c r="J600" s="2">
        <v>47319</v>
      </c>
      <c r="K600" s="2">
        <v>23659.5</v>
      </c>
    </row>
    <row r="601" spans="1:11" x14ac:dyDescent="0.25">
      <c r="A601" t="s">
        <v>28047</v>
      </c>
      <c r="B601" t="s">
        <v>28043</v>
      </c>
      <c r="C601" t="s">
        <v>28051</v>
      </c>
      <c r="D601" t="s">
        <v>28052</v>
      </c>
      <c r="E601" t="s">
        <v>13694</v>
      </c>
      <c r="F601" t="s">
        <v>718</v>
      </c>
      <c r="G601" s="1">
        <v>43612</v>
      </c>
      <c r="H601">
        <v>392447</v>
      </c>
      <c r="I601">
        <v>392447</v>
      </c>
      <c r="J601" s="2">
        <v>392447</v>
      </c>
      <c r="K601" s="2">
        <v>164827.74</v>
      </c>
    </row>
    <row r="602" spans="1:11" x14ac:dyDescent="0.25">
      <c r="A602" t="s">
        <v>28049</v>
      </c>
      <c r="B602" t="s">
        <v>28045</v>
      </c>
      <c r="C602" t="s">
        <v>28055</v>
      </c>
      <c r="D602" t="s">
        <v>28056</v>
      </c>
      <c r="E602" t="s">
        <v>13694</v>
      </c>
      <c r="F602" t="s">
        <v>718</v>
      </c>
      <c r="G602" s="1">
        <v>43564</v>
      </c>
      <c r="H602">
        <v>125608</v>
      </c>
      <c r="I602">
        <v>125564</v>
      </c>
      <c r="J602" s="2">
        <v>125564</v>
      </c>
      <c r="K602" s="2">
        <v>68060.2</v>
      </c>
    </row>
    <row r="603" spans="1:11" x14ac:dyDescent="0.25">
      <c r="A603" t="s">
        <v>28059</v>
      </c>
      <c r="B603" t="s">
        <v>28057</v>
      </c>
      <c r="C603" t="s">
        <v>22596</v>
      </c>
      <c r="D603" t="s">
        <v>22597</v>
      </c>
      <c r="E603" t="s">
        <v>13694</v>
      </c>
      <c r="F603" t="s">
        <v>718</v>
      </c>
      <c r="G603" s="1">
        <v>43564</v>
      </c>
      <c r="H603">
        <v>99096</v>
      </c>
      <c r="I603">
        <v>99055</v>
      </c>
      <c r="J603" s="2">
        <v>99055</v>
      </c>
      <c r="K603" s="2">
        <v>54480.25</v>
      </c>
    </row>
    <row r="604" spans="1:11" x14ac:dyDescent="0.25">
      <c r="A604" t="s">
        <v>28068</v>
      </c>
      <c r="B604" t="s">
        <v>28062</v>
      </c>
      <c r="C604" t="s">
        <v>27891</v>
      </c>
      <c r="D604" t="s">
        <v>27892</v>
      </c>
      <c r="E604" t="s">
        <v>13694</v>
      </c>
      <c r="F604" t="s">
        <v>718</v>
      </c>
      <c r="G604" s="1">
        <v>43556</v>
      </c>
      <c r="H604">
        <v>24938</v>
      </c>
      <c r="I604">
        <v>24938</v>
      </c>
      <c r="J604" s="2">
        <v>24938</v>
      </c>
      <c r="K604" s="2">
        <v>10473.959999999999</v>
      </c>
    </row>
    <row r="605" spans="1:11" x14ac:dyDescent="0.25">
      <c r="A605" t="s">
        <v>28070</v>
      </c>
      <c r="B605" t="s">
        <v>28064</v>
      </c>
      <c r="C605" t="s">
        <v>28077</v>
      </c>
      <c r="D605" t="s">
        <v>28078</v>
      </c>
      <c r="E605" t="s">
        <v>13694</v>
      </c>
      <c r="F605" t="s">
        <v>718</v>
      </c>
      <c r="G605" s="1">
        <v>43612</v>
      </c>
      <c r="H605">
        <v>48673</v>
      </c>
      <c r="I605">
        <v>48534</v>
      </c>
      <c r="J605" s="2">
        <v>48534</v>
      </c>
      <c r="K605" s="2">
        <v>20384.28</v>
      </c>
    </row>
    <row r="606" spans="1:11" x14ac:dyDescent="0.25">
      <c r="A606" t="s">
        <v>28072</v>
      </c>
      <c r="B606" t="s">
        <v>28066</v>
      </c>
      <c r="C606" t="s">
        <v>28081</v>
      </c>
      <c r="D606" t="s">
        <v>28082</v>
      </c>
      <c r="E606" t="s">
        <v>13694</v>
      </c>
      <c r="F606" t="s">
        <v>718</v>
      </c>
      <c r="G606" s="1">
        <v>43657</v>
      </c>
      <c r="I606">
        <v>7498</v>
      </c>
      <c r="J606" s="2">
        <v>7498</v>
      </c>
      <c r="K606" s="2">
        <v>3149.16</v>
      </c>
    </row>
    <row r="607" spans="1:11" x14ac:dyDescent="0.25">
      <c r="A607" t="s">
        <v>28084</v>
      </c>
      <c r="B607" t="s">
        <v>28083</v>
      </c>
      <c r="C607" t="s">
        <v>28085</v>
      </c>
      <c r="D607" t="s">
        <v>28086</v>
      </c>
      <c r="E607" t="s">
        <v>13694</v>
      </c>
      <c r="F607" t="s">
        <v>718</v>
      </c>
      <c r="G607" s="1">
        <v>43552</v>
      </c>
      <c r="H607">
        <v>6227</v>
      </c>
      <c r="I607">
        <v>6227</v>
      </c>
      <c r="J607" s="2">
        <v>6227</v>
      </c>
      <c r="K607" s="2">
        <v>2645.24</v>
      </c>
    </row>
    <row r="608" spans="1:11" x14ac:dyDescent="0.25">
      <c r="A608" t="s">
        <v>28090</v>
      </c>
      <c r="B608" t="s">
        <v>28087</v>
      </c>
      <c r="C608" t="s">
        <v>28093</v>
      </c>
      <c r="D608" t="s">
        <v>28094</v>
      </c>
      <c r="E608" t="s">
        <v>13694</v>
      </c>
      <c r="F608" t="s">
        <v>718</v>
      </c>
      <c r="G608" s="1">
        <v>43636</v>
      </c>
      <c r="H608">
        <v>58862</v>
      </c>
      <c r="I608">
        <v>56838</v>
      </c>
      <c r="J608" s="2">
        <v>56838</v>
      </c>
      <c r="K608" s="2">
        <v>28419</v>
      </c>
    </row>
    <row r="609" spans="1:11" x14ac:dyDescent="0.25">
      <c r="A609" t="s">
        <v>28092</v>
      </c>
      <c r="B609" t="s">
        <v>28089</v>
      </c>
      <c r="C609" t="s">
        <v>28095</v>
      </c>
      <c r="D609" t="s">
        <v>28096</v>
      </c>
      <c r="E609" t="s">
        <v>13694</v>
      </c>
      <c r="F609" t="s">
        <v>718</v>
      </c>
      <c r="G609" s="1">
        <v>43564</v>
      </c>
      <c r="H609">
        <v>31512</v>
      </c>
      <c r="I609">
        <v>31491</v>
      </c>
      <c r="J609" s="2">
        <v>31491</v>
      </c>
      <c r="K609" s="2">
        <v>13226.22</v>
      </c>
    </row>
    <row r="610" spans="1:11" x14ac:dyDescent="0.25">
      <c r="A610" t="s">
        <v>28098</v>
      </c>
      <c r="B610" t="s">
        <v>28097</v>
      </c>
      <c r="C610" t="s">
        <v>28099</v>
      </c>
      <c r="D610" t="s">
        <v>28100</v>
      </c>
      <c r="E610" t="s">
        <v>13694</v>
      </c>
      <c r="F610" t="s">
        <v>718</v>
      </c>
      <c r="G610" s="1">
        <v>43564</v>
      </c>
      <c r="H610">
        <v>511282</v>
      </c>
      <c r="I610">
        <v>510925</v>
      </c>
      <c r="J610" s="2">
        <v>510925</v>
      </c>
      <c r="K610" s="2">
        <v>214588.5</v>
      </c>
    </row>
    <row r="611" spans="1:11" x14ac:dyDescent="0.25">
      <c r="A611" t="s">
        <v>28106</v>
      </c>
      <c r="B611" t="s">
        <v>28101</v>
      </c>
      <c r="C611" t="s">
        <v>10435</v>
      </c>
      <c r="D611" t="s">
        <v>10436</v>
      </c>
      <c r="E611" t="s">
        <v>13694</v>
      </c>
      <c r="F611" t="s">
        <v>718</v>
      </c>
      <c r="G611" s="1">
        <v>43573</v>
      </c>
      <c r="H611">
        <v>112570</v>
      </c>
      <c r="I611">
        <v>112570</v>
      </c>
      <c r="J611" s="2">
        <v>112570</v>
      </c>
      <c r="K611" s="2">
        <v>48389.23</v>
      </c>
    </row>
    <row r="612" spans="1:11" x14ac:dyDescent="0.25">
      <c r="A612" t="s">
        <v>28108</v>
      </c>
      <c r="B612" t="s">
        <v>28103</v>
      </c>
      <c r="C612" t="s">
        <v>22995</v>
      </c>
      <c r="D612" t="s">
        <v>22996</v>
      </c>
      <c r="E612" t="s">
        <v>13694</v>
      </c>
      <c r="F612" t="s">
        <v>718</v>
      </c>
      <c r="G612" s="1">
        <v>43748</v>
      </c>
      <c r="H612">
        <v>16956</v>
      </c>
      <c r="I612">
        <v>16948</v>
      </c>
      <c r="J612" s="2">
        <v>16948</v>
      </c>
      <c r="K612" s="2">
        <v>7118.16</v>
      </c>
    </row>
    <row r="613" spans="1:11" x14ac:dyDescent="0.25">
      <c r="A613" t="s">
        <v>28110</v>
      </c>
      <c r="B613" t="s">
        <v>28105</v>
      </c>
      <c r="C613" t="s">
        <v>28113</v>
      </c>
      <c r="D613" t="s">
        <v>28114</v>
      </c>
      <c r="E613" t="s">
        <v>13694</v>
      </c>
      <c r="F613" t="s">
        <v>718</v>
      </c>
      <c r="G613" s="1">
        <v>43546</v>
      </c>
      <c r="H613">
        <v>222594</v>
      </c>
      <c r="I613">
        <v>222514</v>
      </c>
      <c r="J613" s="2">
        <v>222514</v>
      </c>
      <c r="K613" s="2">
        <v>100269.83</v>
      </c>
    </row>
    <row r="614" spans="1:11" x14ac:dyDescent="0.25">
      <c r="A614" t="s">
        <v>28116</v>
      </c>
      <c r="B614" t="s">
        <v>28115</v>
      </c>
      <c r="C614" t="s">
        <v>28117</v>
      </c>
      <c r="D614" t="s">
        <v>28118</v>
      </c>
      <c r="E614" t="s">
        <v>13694</v>
      </c>
      <c r="F614" t="s">
        <v>718</v>
      </c>
      <c r="G614" s="1">
        <v>43556</v>
      </c>
      <c r="H614">
        <v>89876</v>
      </c>
      <c r="I614">
        <v>89786</v>
      </c>
      <c r="J614" s="2">
        <v>89786</v>
      </c>
      <c r="K614" s="2">
        <v>37710.120000000003</v>
      </c>
    </row>
    <row r="615" spans="1:11" x14ac:dyDescent="0.25">
      <c r="A615" t="s">
        <v>28121</v>
      </c>
      <c r="B615" t="s">
        <v>28119</v>
      </c>
      <c r="C615" t="s">
        <v>28123</v>
      </c>
      <c r="D615" t="s">
        <v>28124</v>
      </c>
      <c r="E615" t="s">
        <v>13694</v>
      </c>
      <c r="F615" t="s">
        <v>718</v>
      </c>
      <c r="G615" s="1">
        <v>43483</v>
      </c>
      <c r="H615">
        <v>13286</v>
      </c>
      <c r="I615">
        <v>12843</v>
      </c>
      <c r="J615" s="2">
        <v>12843</v>
      </c>
      <c r="K615" s="2">
        <v>6421.5</v>
      </c>
    </row>
    <row r="616" spans="1:11" x14ac:dyDescent="0.25">
      <c r="A616" t="s">
        <v>28126</v>
      </c>
      <c r="B616" t="s">
        <v>28125</v>
      </c>
      <c r="C616" t="s">
        <v>28127</v>
      </c>
      <c r="D616" t="s">
        <v>28128</v>
      </c>
      <c r="E616" t="s">
        <v>13694</v>
      </c>
      <c r="F616" t="s">
        <v>718</v>
      </c>
      <c r="G616" s="1">
        <v>43591</v>
      </c>
      <c r="H616">
        <v>6724</v>
      </c>
      <c r="I616">
        <v>6590</v>
      </c>
      <c r="J616" s="2">
        <v>6590</v>
      </c>
      <c r="K616" s="2">
        <v>3295</v>
      </c>
    </row>
    <row r="617" spans="1:11" x14ac:dyDescent="0.25">
      <c r="A617" t="s">
        <v>28130</v>
      </c>
      <c r="B617" t="s">
        <v>28129</v>
      </c>
      <c r="C617" t="s">
        <v>14053</v>
      </c>
      <c r="D617" t="s">
        <v>14054</v>
      </c>
      <c r="E617" t="s">
        <v>13694</v>
      </c>
      <c r="F617" t="s">
        <v>718</v>
      </c>
      <c r="G617" s="1">
        <v>43591</v>
      </c>
      <c r="I617">
        <v>18617</v>
      </c>
      <c r="J617" s="2">
        <v>18617</v>
      </c>
      <c r="K617" s="2">
        <v>10239.35</v>
      </c>
    </row>
    <row r="618" spans="1:11" x14ac:dyDescent="0.25">
      <c r="A618" t="s">
        <v>28132</v>
      </c>
      <c r="B618" t="s">
        <v>28131</v>
      </c>
      <c r="C618" t="s">
        <v>28133</v>
      </c>
      <c r="D618" t="s">
        <v>28134</v>
      </c>
      <c r="E618" t="s">
        <v>13694</v>
      </c>
      <c r="F618" t="s">
        <v>718</v>
      </c>
      <c r="G618" s="1">
        <v>43542</v>
      </c>
      <c r="H618">
        <v>216737</v>
      </c>
      <c r="I618">
        <v>216737</v>
      </c>
      <c r="J618" s="2">
        <v>216737</v>
      </c>
      <c r="K618" s="2">
        <v>119205.35</v>
      </c>
    </row>
    <row r="619" spans="1:11" x14ac:dyDescent="0.25">
      <c r="A619" t="s">
        <v>28136</v>
      </c>
      <c r="B619" t="s">
        <v>28135</v>
      </c>
      <c r="C619" t="s">
        <v>28137</v>
      </c>
      <c r="D619" t="s">
        <v>28138</v>
      </c>
      <c r="E619" t="s">
        <v>13694</v>
      </c>
      <c r="F619" t="s">
        <v>718</v>
      </c>
      <c r="G619" s="1">
        <v>43605</v>
      </c>
      <c r="H619">
        <v>15582</v>
      </c>
      <c r="I619">
        <v>15582</v>
      </c>
      <c r="J619" s="2">
        <v>15582</v>
      </c>
      <c r="K619" s="2">
        <v>6544.44</v>
      </c>
    </row>
    <row r="620" spans="1:11" x14ac:dyDescent="0.25">
      <c r="A620" t="s">
        <v>13695</v>
      </c>
      <c r="B620" t="s">
        <v>13693</v>
      </c>
      <c r="C620" t="s">
        <v>13696</v>
      </c>
      <c r="D620" t="s">
        <v>13697</v>
      </c>
      <c r="E620" t="s">
        <v>13694</v>
      </c>
      <c r="F620" t="s">
        <v>718</v>
      </c>
      <c r="G620" s="1">
        <v>43759</v>
      </c>
      <c r="H620">
        <v>26910</v>
      </c>
      <c r="I620">
        <v>24218</v>
      </c>
      <c r="J620" s="2">
        <v>24218</v>
      </c>
      <c r="K620" s="2">
        <v>14046.44</v>
      </c>
    </row>
    <row r="621" spans="1:11" x14ac:dyDescent="0.25">
      <c r="A621" t="s">
        <v>13699</v>
      </c>
      <c r="B621" t="s">
        <v>13698</v>
      </c>
      <c r="C621" t="s">
        <v>13700</v>
      </c>
      <c r="D621" t="s">
        <v>13701</v>
      </c>
      <c r="E621" t="s">
        <v>13694</v>
      </c>
      <c r="F621" t="s">
        <v>7</v>
      </c>
      <c r="G621" s="1">
        <v>43788</v>
      </c>
      <c r="I621">
        <v>28712</v>
      </c>
      <c r="J621" s="2">
        <v>28712</v>
      </c>
      <c r="K621" s="2">
        <v>14356</v>
      </c>
    </row>
    <row r="622" spans="1:11" x14ac:dyDescent="0.25">
      <c r="A622" t="s">
        <v>13703</v>
      </c>
      <c r="B622" t="s">
        <v>13702</v>
      </c>
      <c r="C622" t="s">
        <v>13704</v>
      </c>
      <c r="D622" t="s">
        <v>13705</v>
      </c>
      <c r="E622" t="s">
        <v>13694</v>
      </c>
      <c r="F622" t="s">
        <v>718</v>
      </c>
      <c r="G622" s="1">
        <v>43696</v>
      </c>
      <c r="H622">
        <v>15769</v>
      </c>
      <c r="I622">
        <v>15243</v>
      </c>
      <c r="J622" s="2">
        <v>15243</v>
      </c>
      <c r="K622" s="2">
        <v>7621.5</v>
      </c>
    </row>
    <row r="623" spans="1:11" x14ac:dyDescent="0.25">
      <c r="A623" t="s">
        <v>13707</v>
      </c>
      <c r="B623" t="s">
        <v>13706</v>
      </c>
      <c r="C623" t="s">
        <v>10291</v>
      </c>
      <c r="D623" t="s">
        <v>10292</v>
      </c>
      <c r="E623" t="s">
        <v>13694</v>
      </c>
      <c r="F623" t="s">
        <v>718</v>
      </c>
      <c r="G623" s="1">
        <v>43740</v>
      </c>
      <c r="H623">
        <v>771350</v>
      </c>
      <c r="I623">
        <v>759164</v>
      </c>
      <c r="J623" s="2">
        <v>759164</v>
      </c>
      <c r="K623" s="2">
        <v>349234</v>
      </c>
    </row>
    <row r="624" spans="1:11" x14ac:dyDescent="0.25">
      <c r="A624" t="s">
        <v>13709</v>
      </c>
      <c r="B624" t="s">
        <v>13708</v>
      </c>
      <c r="C624" t="s">
        <v>13710</v>
      </c>
      <c r="D624" t="s">
        <v>13711</v>
      </c>
      <c r="E624" t="s">
        <v>13694</v>
      </c>
      <c r="F624" t="s">
        <v>718</v>
      </c>
      <c r="G624" s="1">
        <v>43678</v>
      </c>
      <c r="H624">
        <v>23804</v>
      </c>
      <c r="I624">
        <v>21331</v>
      </c>
      <c r="J624" s="2">
        <v>21331</v>
      </c>
      <c r="K624" s="2">
        <v>10665.5</v>
      </c>
    </row>
    <row r="625" spans="1:11" x14ac:dyDescent="0.25">
      <c r="A625" t="s">
        <v>13713</v>
      </c>
      <c r="B625" t="s">
        <v>13712</v>
      </c>
      <c r="C625" t="s">
        <v>13714</v>
      </c>
      <c r="D625" t="s">
        <v>13715</v>
      </c>
      <c r="E625" t="s">
        <v>13694</v>
      </c>
      <c r="F625" t="s">
        <v>718</v>
      </c>
      <c r="G625" s="1">
        <v>43782</v>
      </c>
      <c r="H625">
        <v>330642</v>
      </c>
      <c r="I625">
        <v>319697</v>
      </c>
      <c r="J625" s="2">
        <v>319697</v>
      </c>
      <c r="K625" s="2">
        <v>153615.47</v>
      </c>
    </row>
    <row r="626" spans="1:11" x14ac:dyDescent="0.25">
      <c r="A626" t="s">
        <v>13717</v>
      </c>
      <c r="B626" t="s">
        <v>13716</v>
      </c>
      <c r="C626" t="s">
        <v>10227</v>
      </c>
      <c r="D626" t="s">
        <v>10228</v>
      </c>
      <c r="E626" t="s">
        <v>13694</v>
      </c>
      <c r="F626" t="s">
        <v>718</v>
      </c>
      <c r="G626" s="1">
        <v>43685</v>
      </c>
      <c r="H626">
        <v>116072</v>
      </c>
      <c r="I626">
        <v>132506</v>
      </c>
      <c r="J626" s="2">
        <v>132506</v>
      </c>
      <c r="K626" s="2">
        <v>63431</v>
      </c>
    </row>
    <row r="627" spans="1:11" x14ac:dyDescent="0.25">
      <c r="A627" t="s">
        <v>13719</v>
      </c>
      <c r="B627" t="s">
        <v>13718</v>
      </c>
      <c r="C627" t="s">
        <v>13720</v>
      </c>
      <c r="D627" t="s">
        <v>13721</v>
      </c>
      <c r="E627" t="s">
        <v>13694</v>
      </c>
      <c r="F627" t="s">
        <v>718</v>
      </c>
      <c r="G627" s="1">
        <v>43732</v>
      </c>
      <c r="H627">
        <v>1998768</v>
      </c>
      <c r="I627">
        <v>1997956</v>
      </c>
      <c r="J627" s="2">
        <v>1997956</v>
      </c>
      <c r="K627" s="2">
        <v>899098.14</v>
      </c>
    </row>
    <row r="628" spans="1:11" x14ac:dyDescent="0.25">
      <c r="A628" t="s">
        <v>13723</v>
      </c>
      <c r="B628" t="s">
        <v>13722</v>
      </c>
      <c r="C628" t="s">
        <v>13724</v>
      </c>
      <c r="D628" t="s">
        <v>13725</v>
      </c>
      <c r="E628" t="s">
        <v>13694</v>
      </c>
      <c r="F628" t="s">
        <v>7</v>
      </c>
      <c r="G628" s="1">
        <v>43670</v>
      </c>
      <c r="H628">
        <v>154378</v>
      </c>
      <c r="I628">
        <v>153732</v>
      </c>
      <c r="J628" s="2">
        <v>153732</v>
      </c>
      <c r="K628" s="2">
        <v>76756</v>
      </c>
    </row>
    <row r="629" spans="1:11" x14ac:dyDescent="0.25">
      <c r="A629" t="s">
        <v>13727</v>
      </c>
      <c r="B629" t="s">
        <v>13726</v>
      </c>
      <c r="C629" t="s">
        <v>13728</v>
      </c>
      <c r="D629" t="s">
        <v>13729</v>
      </c>
      <c r="E629" t="s">
        <v>13694</v>
      </c>
      <c r="F629" t="s">
        <v>718</v>
      </c>
      <c r="G629" s="1">
        <v>43780</v>
      </c>
      <c r="H629">
        <v>43274</v>
      </c>
      <c r="I629">
        <v>43006</v>
      </c>
      <c r="J629" s="2">
        <v>43006</v>
      </c>
      <c r="K629" s="2">
        <v>19352.7</v>
      </c>
    </row>
    <row r="630" spans="1:11" x14ac:dyDescent="0.25">
      <c r="A630" t="s">
        <v>13731</v>
      </c>
      <c r="B630" t="s">
        <v>13730</v>
      </c>
      <c r="C630" t="s">
        <v>13732</v>
      </c>
      <c r="D630" t="s">
        <v>13733</v>
      </c>
      <c r="E630" t="s">
        <v>13694</v>
      </c>
      <c r="F630" t="s">
        <v>718</v>
      </c>
      <c r="G630" s="1">
        <v>43678</v>
      </c>
      <c r="H630">
        <v>12393</v>
      </c>
      <c r="I630">
        <v>10447</v>
      </c>
      <c r="J630" s="2">
        <v>10447</v>
      </c>
      <c r="K630" s="2">
        <v>5223.5</v>
      </c>
    </row>
    <row r="631" spans="1:11" x14ac:dyDescent="0.25">
      <c r="A631" t="s">
        <v>13735</v>
      </c>
      <c r="B631" t="s">
        <v>13734</v>
      </c>
      <c r="C631" t="s">
        <v>13736</v>
      </c>
      <c r="D631" t="s">
        <v>13737</v>
      </c>
      <c r="E631" t="s">
        <v>13694</v>
      </c>
      <c r="F631" t="s">
        <v>718</v>
      </c>
      <c r="G631" s="1">
        <v>43732</v>
      </c>
      <c r="H631">
        <v>70825</v>
      </c>
      <c r="I631">
        <v>70493</v>
      </c>
      <c r="J631" s="2">
        <v>70493</v>
      </c>
      <c r="K631" s="2">
        <v>35246.5</v>
      </c>
    </row>
    <row r="632" spans="1:11" x14ac:dyDescent="0.25">
      <c r="A632" t="s">
        <v>13739</v>
      </c>
      <c r="B632" t="s">
        <v>13738</v>
      </c>
      <c r="C632" t="s">
        <v>13740</v>
      </c>
      <c r="D632" t="s">
        <v>13741</v>
      </c>
      <c r="E632" t="s">
        <v>13694</v>
      </c>
      <c r="F632" t="s">
        <v>718</v>
      </c>
      <c r="G632" s="1">
        <v>43732</v>
      </c>
      <c r="H632">
        <v>38250</v>
      </c>
      <c r="I632">
        <v>38072</v>
      </c>
      <c r="J632" s="2">
        <v>38072</v>
      </c>
      <c r="K632" s="2">
        <v>19036</v>
      </c>
    </row>
    <row r="633" spans="1:11" x14ac:dyDescent="0.25">
      <c r="A633" t="s">
        <v>13743</v>
      </c>
      <c r="B633" t="s">
        <v>13742</v>
      </c>
      <c r="C633" t="s">
        <v>13744</v>
      </c>
      <c r="D633" t="s">
        <v>13745</v>
      </c>
      <c r="E633" t="s">
        <v>13694</v>
      </c>
      <c r="F633" t="s">
        <v>718</v>
      </c>
      <c r="G633" s="1">
        <v>43732</v>
      </c>
      <c r="H633">
        <v>45387</v>
      </c>
      <c r="I633">
        <v>45174</v>
      </c>
      <c r="J633" s="2">
        <v>45174</v>
      </c>
      <c r="K633" s="2">
        <v>22587</v>
      </c>
    </row>
    <row r="634" spans="1:11" x14ac:dyDescent="0.25">
      <c r="A634" t="s">
        <v>13747</v>
      </c>
      <c r="B634" t="s">
        <v>13746</v>
      </c>
      <c r="C634" t="s">
        <v>4341</v>
      </c>
      <c r="D634" t="s">
        <v>4342</v>
      </c>
      <c r="E634" t="s">
        <v>13694</v>
      </c>
      <c r="F634" t="s">
        <v>7</v>
      </c>
      <c r="G634" s="1">
        <v>43732</v>
      </c>
      <c r="H634">
        <v>758719</v>
      </c>
      <c r="I634">
        <v>757172</v>
      </c>
      <c r="J634" s="2">
        <v>757172</v>
      </c>
      <c r="K634" s="2">
        <v>353878.95</v>
      </c>
    </row>
    <row r="635" spans="1:11" x14ac:dyDescent="0.25">
      <c r="A635" t="s">
        <v>13749</v>
      </c>
      <c r="B635" t="s">
        <v>13748</v>
      </c>
      <c r="C635" t="s">
        <v>13750</v>
      </c>
      <c r="D635" t="s">
        <v>13751</v>
      </c>
      <c r="E635" t="s">
        <v>13694</v>
      </c>
      <c r="F635" t="s">
        <v>718</v>
      </c>
      <c r="G635" s="1">
        <v>43668</v>
      </c>
      <c r="H635">
        <v>15050</v>
      </c>
      <c r="I635">
        <v>15050</v>
      </c>
      <c r="J635" s="2">
        <v>15050</v>
      </c>
      <c r="K635" s="2">
        <v>8638.39</v>
      </c>
    </row>
    <row r="636" spans="1:11" x14ac:dyDescent="0.25">
      <c r="A636" t="s">
        <v>13753</v>
      </c>
      <c r="B636" t="s">
        <v>13752</v>
      </c>
      <c r="C636" t="s">
        <v>13754</v>
      </c>
      <c r="D636" t="s">
        <v>13755</v>
      </c>
      <c r="E636" t="s">
        <v>13694</v>
      </c>
      <c r="F636" t="s">
        <v>718</v>
      </c>
      <c r="G636" s="1">
        <v>43696</v>
      </c>
      <c r="H636">
        <v>6071</v>
      </c>
      <c r="I636">
        <v>5868</v>
      </c>
      <c r="J636" s="2">
        <v>5868</v>
      </c>
      <c r="K636" s="2">
        <v>2934</v>
      </c>
    </row>
    <row r="637" spans="1:11" x14ac:dyDescent="0.25">
      <c r="A637" t="s">
        <v>13757</v>
      </c>
      <c r="B637" t="s">
        <v>13756</v>
      </c>
      <c r="C637" t="s">
        <v>13758</v>
      </c>
      <c r="D637" t="s">
        <v>13759</v>
      </c>
      <c r="E637" t="s">
        <v>13694</v>
      </c>
      <c r="F637" t="s">
        <v>718</v>
      </c>
      <c r="G637" s="1">
        <v>43676</v>
      </c>
      <c r="H637">
        <v>545311</v>
      </c>
      <c r="I637">
        <v>576859</v>
      </c>
      <c r="J637" s="2">
        <v>576859</v>
      </c>
      <c r="K637" s="2">
        <v>264908.75</v>
      </c>
    </row>
    <row r="638" spans="1:11" x14ac:dyDescent="0.25">
      <c r="A638" t="s">
        <v>13761</v>
      </c>
      <c r="B638" t="s">
        <v>13760</v>
      </c>
      <c r="C638" t="s">
        <v>7150</v>
      </c>
      <c r="D638" t="s">
        <v>7151</v>
      </c>
      <c r="E638" t="s">
        <v>13694</v>
      </c>
      <c r="F638" t="s">
        <v>718</v>
      </c>
      <c r="G638" s="1">
        <v>43810</v>
      </c>
      <c r="H638">
        <v>1802620</v>
      </c>
      <c r="I638">
        <v>2175038</v>
      </c>
      <c r="J638" s="2">
        <v>2175038</v>
      </c>
      <c r="K638" s="2">
        <v>1054521.18</v>
      </c>
    </row>
    <row r="639" spans="1:11" x14ac:dyDescent="0.25">
      <c r="A639" t="s">
        <v>13763</v>
      </c>
      <c r="B639" t="s">
        <v>13762</v>
      </c>
      <c r="C639" t="s">
        <v>13764</v>
      </c>
      <c r="D639" t="s">
        <v>13765</v>
      </c>
      <c r="E639" t="s">
        <v>13694</v>
      </c>
      <c r="F639" t="s">
        <v>718</v>
      </c>
      <c r="G639" s="1">
        <v>43684</v>
      </c>
      <c r="H639">
        <v>15532</v>
      </c>
      <c r="I639">
        <v>15532</v>
      </c>
      <c r="J639" s="2">
        <v>15532</v>
      </c>
      <c r="K639" s="2">
        <v>7766</v>
      </c>
    </row>
    <row r="640" spans="1:11" x14ac:dyDescent="0.25">
      <c r="A640" t="s">
        <v>13767</v>
      </c>
      <c r="B640" t="s">
        <v>13766</v>
      </c>
      <c r="C640" t="s">
        <v>13768</v>
      </c>
      <c r="D640" t="s">
        <v>13769</v>
      </c>
      <c r="E640" t="s">
        <v>13694</v>
      </c>
      <c r="F640" t="s">
        <v>718</v>
      </c>
      <c r="G640" s="1">
        <v>43782</v>
      </c>
      <c r="H640">
        <v>621963</v>
      </c>
      <c r="I640">
        <v>620010</v>
      </c>
      <c r="J640" s="2">
        <v>620010</v>
      </c>
      <c r="K640" s="2">
        <v>302916.78999999998</v>
      </c>
    </row>
    <row r="641" spans="1:11" x14ac:dyDescent="0.25">
      <c r="A641" t="s">
        <v>13771</v>
      </c>
      <c r="B641" t="s">
        <v>13770</v>
      </c>
      <c r="C641" t="s">
        <v>13772</v>
      </c>
      <c r="D641" t="s">
        <v>13773</v>
      </c>
      <c r="E641" t="s">
        <v>13694</v>
      </c>
      <c r="F641" t="s">
        <v>718</v>
      </c>
      <c r="G641" s="1">
        <v>43787</v>
      </c>
      <c r="H641">
        <v>3422882</v>
      </c>
      <c r="I641">
        <v>3080871</v>
      </c>
      <c r="J641" s="2">
        <v>3080871</v>
      </c>
      <c r="K641" s="2">
        <v>1515521.51</v>
      </c>
    </row>
    <row r="642" spans="1:11" x14ac:dyDescent="0.25">
      <c r="A642" t="s">
        <v>13775</v>
      </c>
      <c r="B642" t="s">
        <v>13774</v>
      </c>
      <c r="C642" t="s">
        <v>5704</v>
      </c>
      <c r="D642" t="s">
        <v>5705</v>
      </c>
      <c r="E642" t="s">
        <v>13694</v>
      </c>
      <c r="F642" t="s">
        <v>718</v>
      </c>
      <c r="G642" s="1">
        <v>43796</v>
      </c>
      <c r="H642">
        <v>399278</v>
      </c>
      <c r="I642">
        <v>399278</v>
      </c>
      <c r="J642" s="2">
        <v>399278</v>
      </c>
      <c r="K642" s="2">
        <v>231581.24</v>
      </c>
    </row>
    <row r="643" spans="1:11" x14ac:dyDescent="0.25">
      <c r="A643" t="s">
        <v>13777</v>
      </c>
      <c r="B643" t="s">
        <v>13776</v>
      </c>
      <c r="C643" t="s">
        <v>13778</v>
      </c>
      <c r="D643" t="s">
        <v>13779</v>
      </c>
      <c r="E643" t="s">
        <v>13694</v>
      </c>
      <c r="F643" t="s">
        <v>718</v>
      </c>
      <c r="G643" s="1">
        <v>43734</v>
      </c>
      <c r="H643">
        <v>592904</v>
      </c>
      <c r="I643">
        <v>567421</v>
      </c>
      <c r="J643" s="2">
        <v>567421</v>
      </c>
      <c r="K643" s="2">
        <v>274455.02</v>
      </c>
    </row>
    <row r="644" spans="1:11" x14ac:dyDescent="0.25">
      <c r="A644" t="s">
        <v>13781</v>
      </c>
      <c r="B644" t="s">
        <v>13780</v>
      </c>
      <c r="C644" t="s">
        <v>13782</v>
      </c>
      <c r="D644" t="s">
        <v>13783</v>
      </c>
      <c r="E644" t="s">
        <v>13694</v>
      </c>
      <c r="F644" t="s">
        <v>718</v>
      </c>
      <c r="G644" s="1">
        <v>43684</v>
      </c>
      <c r="H644">
        <v>17142</v>
      </c>
      <c r="I644">
        <v>16570</v>
      </c>
      <c r="J644" s="2">
        <v>16570</v>
      </c>
      <c r="K644" s="2">
        <v>8285</v>
      </c>
    </row>
    <row r="645" spans="1:11" x14ac:dyDescent="0.25">
      <c r="A645" t="s">
        <v>13785</v>
      </c>
      <c r="B645" t="s">
        <v>13784</v>
      </c>
      <c r="C645" t="s">
        <v>13786</v>
      </c>
      <c r="D645" t="s">
        <v>13787</v>
      </c>
      <c r="E645" t="s">
        <v>13694</v>
      </c>
      <c r="F645" t="s">
        <v>7</v>
      </c>
      <c r="G645" s="1">
        <v>43686</v>
      </c>
      <c r="I645">
        <v>6468</v>
      </c>
      <c r="J645" s="2">
        <v>6468</v>
      </c>
      <c r="K645" s="2">
        <v>3127.35</v>
      </c>
    </row>
    <row r="646" spans="1:11" x14ac:dyDescent="0.25">
      <c r="A646" t="s">
        <v>13789</v>
      </c>
      <c r="B646" t="s">
        <v>13788</v>
      </c>
      <c r="C646" t="s">
        <v>13790</v>
      </c>
      <c r="D646" t="s">
        <v>13791</v>
      </c>
      <c r="E646" t="s">
        <v>13694</v>
      </c>
      <c r="F646" t="s">
        <v>7</v>
      </c>
      <c r="G646" s="1">
        <v>43686</v>
      </c>
      <c r="I646">
        <v>6738</v>
      </c>
      <c r="J646" s="2">
        <v>6738</v>
      </c>
      <c r="K646" s="2">
        <v>3275.3</v>
      </c>
    </row>
    <row r="647" spans="1:11" x14ac:dyDescent="0.25">
      <c r="A647" t="s">
        <v>13793</v>
      </c>
      <c r="B647" t="s">
        <v>13792</v>
      </c>
      <c r="C647" t="s">
        <v>13794</v>
      </c>
      <c r="D647" t="s">
        <v>13795</v>
      </c>
      <c r="E647" t="s">
        <v>13694</v>
      </c>
      <c r="F647" t="s">
        <v>718</v>
      </c>
      <c r="G647" s="1">
        <v>43752</v>
      </c>
      <c r="H647">
        <v>4608</v>
      </c>
      <c r="I647">
        <v>4604</v>
      </c>
      <c r="J647" s="2">
        <v>4604</v>
      </c>
      <c r="K647" s="2">
        <v>2071.8000000000002</v>
      </c>
    </row>
    <row r="648" spans="1:11" x14ac:dyDescent="0.25">
      <c r="A648" t="s">
        <v>13797</v>
      </c>
      <c r="B648" t="s">
        <v>13796</v>
      </c>
      <c r="C648" t="s">
        <v>668</v>
      </c>
      <c r="D648" t="s">
        <v>669</v>
      </c>
      <c r="E648" t="s">
        <v>13694</v>
      </c>
      <c r="F648" t="s">
        <v>718</v>
      </c>
      <c r="G648" s="1">
        <v>43780</v>
      </c>
      <c r="I648">
        <v>376316</v>
      </c>
      <c r="J648" s="2">
        <v>376316</v>
      </c>
      <c r="K648" s="2">
        <v>177128.29</v>
      </c>
    </row>
    <row r="649" spans="1:11" x14ac:dyDescent="0.25">
      <c r="A649" t="s">
        <v>13799</v>
      </c>
      <c r="B649" t="s">
        <v>13798</v>
      </c>
      <c r="C649" t="s">
        <v>13800</v>
      </c>
      <c r="D649" t="s">
        <v>13801</v>
      </c>
      <c r="E649" t="s">
        <v>13694</v>
      </c>
      <c r="F649" t="s">
        <v>718</v>
      </c>
      <c r="G649" s="1">
        <v>43780</v>
      </c>
      <c r="I649">
        <v>54548</v>
      </c>
      <c r="J649" s="2">
        <v>54548</v>
      </c>
      <c r="K649" s="2">
        <v>27274</v>
      </c>
    </row>
    <row r="650" spans="1:11" x14ac:dyDescent="0.25">
      <c r="A650" t="s">
        <v>13803</v>
      </c>
      <c r="B650" t="s">
        <v>13802</v>
      </c>
      <c r="C650" t="s">
        <v>13804</v>
      </c>
      <c r="D650" t="s">
        <v>13805</v>
      </c>
      <c r="E650" t="s">
        <v>13694</v>
      </c>
      <c r="F650" t="s">
        <v>718</v>
      </c>
      <c r="G650" s="1">
        <v>43780</v>
      </c>
      <c r="I650">
        <v>87262</v>
      </c>
      <c r="J650" s="2">
        <v>87262</v>
      </c>
      <c r="K650" s="2">
        <v>39267.9</v>
      </c>
    </row>
    <row r="651" spans="1:11" x14ac:dyDescent="0.25">
      <c r="A651" t="s">
        <v>13807</v>
      </c>
      <c r="B651" t="s">
        <v>13806</v>
      </c>
      <c r="C651" t="s">
        <v>13808</v>
      </c>
      <c r="D651" t="s">
        <v>13809</v>
      </c>
      <c r="E651" t="s">
        <v>13694</v>
      </c>
      <c r="F651" t="s">
        <v>718</v>
      </c>
      <c r="G651" s="1">
        <v>43672</v>
      </c>
      <c r="H651">
        <v>20292</v>
      </c>
      <c r="I651">
        <v>20792</v>
      </c>
      <c r="J651" s="2">
        <v>20792</v>
      </c>
      <c r="K651" s="2">
        <v>10235.75</v>
      </c>
    </row>
    <row r="652" spans="1:11" x14ac:dyDescent="0.25">
      <c r="A652" t="s">
        <v>13811</v>
      </c>
      <c r="B652" t="s">
        <v>13810</v>
      </c>
      <c r="C652" t="s">
        <v>13812</v>
      </c>
      <c r="D652" t="s">
        <v>13813</v>
      </c>
      <c r="E652" t="s">
        <v>13694</v>
      </c>
      <c r="F652" t="s">
        <v>718</v>
      </c>
      <c r="G652" s="1">
        <v>43676</v>
      </c>
      <c r="H652">
        <v>823910</v>
      </c>
      <c r="I652">
        <v>818159</v>
      </c>
      <c r="J652" s="2">
        <v>818159</v>
      </c>
      <c r="K652" s="2">
        <v>391380.6</v>
      </c>
    </row>
    <row r="653" spans="1:11" x14ac:dyDescent="0.25">
      <c r="A653" t="s">
        <v>13815</v>
      </c>
      <c r="B653" t="s">
        <v>13814</v>
      </c>
      <c r="C653" t="s">
        <v>13816</v>
      </c>
      <c r="D653" t="s">
        <v>13817</v>
      </c>
      <c r="E653" t="s">
        <v>13694</v>
      </c>
      <c r="F653" t="s">
        <v>718</v>
      </c>
      <c r="G653" s="1">
        <v>43749</v>
      </c>
      <c r="H653">
        <v>21914</v>
      </c>
      <c r="I653">
        <v>19257</v>
      </c>
      <c r="J653" s="2">
        <v>19257</v>
      </c>
      <c r="K653" s="2">
        <v>9628.5</v>
      </c>
    </row>
    <row r="654" spans="1:11" x14ac:dyDescent="0.25">
      <c r="A654" t="s">
        <v>13819</v>
      </c>
      <c r="B654" t="s">
        <v>13818</v>
      </c>
      <c r="C654" t="s">
        <v>13820</v>
      </c>
      <c r="D654" t="s">
        <v>13821</v>
      </c>
      <c r="E654" t="s">
        <v>13694</v>
      </c>
      <c r="F654" t="s">
        <v>718</v>
      </c>
      <c r="G654" s="1">
        <v>43734</v>
      </c>
      <c r="H654">
        <v>188013</v>
      </c>
      <c r="I654">
        <v>160398</v>
      </c>
      <c r="J654" s="2">
        <v>160398</v>
      </c>
      <c r="K654" s="2">
        <v>79636.399999999994</v>
      </c>
    </row>
    <row r="655" spans="1:11" x14ac:dyDescent="0.25">
      <c r="A655" t="s">
        <v>13823</v>
      </c>
      <c r="B655" t="s">
        <v>13822</v>
      </c>
      <c r="C655" t="s">
        <v>2382</v>
      </c>
      <c r="D655" t="s">
        <v>2383</v>
      </c>
      <c r="E655" t="s">
        <v>13694</v>
      </c>
      <c r="F655" t="s">
        <v>718</v>
      </c>
      <c r="G655" s="1">
        <v>43670</v>
      </c>
      <c r="H655">
        <v>13301</v>
      </c>
      <c r="I655">
        <v>11689</v>
      </c>
      <c r="J655" s="2">
        <v>11689</v>
      </c>
      <c r="K655" s="2">
        <v>5844.5</v>
      </c>
    </row>
    <row r="656" spans="1:11" x14ac:dyDescent="0.25">
      <c r="A656" t="s">
        <v>13825</v>
      </c>
      <c r="B656" t="s">
        <v>13824</v>
      </c>
      <c r="C656" t="s">
        <v>13826</v>
      </c>
      <c r="D656" t="s">
        <v>13827</v>
      </c>
      <c r="E656" t="s">
        <v>13694</v>
      </c>
      <c r="F656" t="s">
        <v>718</v>
      </c>
      <c r="G656" s="1">
        <v>43676</v>
      </c>
      <c r="H656">
        <v>30840</v>
      </c>
      <c r="I656">
        <v>26812</v>
      </c>
      <c r="J656" s="2">
        <v>26812</v>
      </c>
      <c r="K656" s="2">
        <v>13406</v>
      </c>
    </row>
    <row r="657" spans="1:11" x14ac:dyDescent="0.25">
      <c r="A657" t="s">
        <v>13829</v>
      </c>
      <c r="B657" t="s">
        <v>13828</v>
      </c>
      <c r="C657" t="s">
        <v>833</v>
      </c>
      <c r="D657" t="s">
        <v>834</v>
      </c>
      <c r="E657" t="s">
        <v>13694</v>
      </c>
      <c r="F657" t="s">
        <v>718</v>
      </c>
      <c r="G657" s="1">
        <v>43670</v>
      </c>
      <c r="H657">
        <v>254212</v>
      </c>
      <c r="I657">
        <v>263715</v>
      </c>
      <c r="J657" s="2">
        <v>263715</v>
      </c>
      <c r="K657" s="2">
        <v>131857.5</v>
      </c>
    </row>
    <row r="658" spans="1:11" x14ac:dyDescent="0.25">
      <c r="A658" t="s">
        <v>13831</v>
      </c>
      <c r="B658" t="s">
        <v>13830</v>
      </c>
      <c r="C658" t="s">
        <v>8465</v>
      </c>
      <c r="D658" t="s">
        <v>8466</v>
      </c>
      <c r="E658" t="s">
        <v>13694</v>
      </c>
      <c r="F658" t="s">
        <v>718</v>
      </c>
      <c r="G658" s="1">
        <v>43676</v>
      </c>
      <c r="H658">
        <v>62052</v>
      </c>
      <c r="I658">
        <v>54529</v>
      </c>
      <c r="J658" s="2">
        <v>54529</v>
      </c>
      <c r="K658" s="2">
        <v>27264.5</v>
      </c>
    </row>
    <row r="659" spans="1:11" x14ac:dyDescent="0.25">
      <c r="A659" t="s">
        <v>13833</v>
      </c>
      <c r="B659" t="s">
        <v>13832</v>
      </c>
      <c r="C659" t="s">
        <v>13834</v>
      </c>
      <c r="D659" t="s">
        <v>13835</v>
      </c>
      <c r="E659" t="s">
        <v>13694</v>
      </c>
      <c r="F659" t="s">
        <v>7</v>
      </c>
      <c r="G659" s="1">
        <v>43676</v>
      </c>
      <c r="H659">
        <v>319872</v>
      </c>
      <c r="I659">
        <v>265426</v>
      </c>
      <c r="J659" s="2">
        <v>265426</v>
      </c>
      <c r="K659" s="2">
        <v>132713</v>
      </c>
    </row>
    <row r="660" spans="1:11" x14ac:dyDescent="0.25">
      <c r="A660" t="s">
        <v>13837</v>
      </c>
      <c r="B660" t="s">
        <v>13836</v>
      </c>
      <c r="C660" t="s">
        <v>13838</v>
      </c>
      <c r="D660" t="s">
        <v>13839</v>
      </c>
      <c r="E660" t="s">
        <v>13694</v>
      </c>
      <c r="F660" t="s">
        <v>718</v>
      </c>
      <c r="G660" s="1">
        <v>43684</v>
      </c>
      <c r="H660">
        <v>1036968</v>
      </c>
      <c r="I660">
        <v>1028214</v>
      </c>
      <c r="J660" s="2">
        <v>1028214</v>
      </c>
      <c r="K660" s="2">
        <v>476483.95</v>
      </c>
    </row>
    <row r="661" spans="1:11" x14ac:dyDescent="0.25">
      <c r="A661" t="s">
        <v>13841</v>
      </c>
      <c r="B661" t="s">
        <v>13840</v>
      </c>
      <c r="C661" t="s">
        <v>13842</v>
      </c>
      <c r="D661" t="s">
        <v>13843</v>
      </c>
      <c r="E661" t="s">
        <v>13694</v>
      </c>
      <c r="F661" t="s">
        <v>718</v>
      </c>
      <c r="G661" s="1">
        <v>43676</v>
      </c>
      <c r="H661">
        <v>221.32</v>
      </c>
      <c r="I661">
        <v>1555054</v>
      </c>
      <c r="J661" s="2">
        <v>1555054</v>
      </c>
      <c r="K661" s="2">
        <v>712712.73</v>
      </c>
    </row>
    <row r="662" spans="1:11" x14ac:dyDescent="0.25">
      <c r="A662" t="s">
        <v>13845</v>
      </c>
      <c r="B662" t="s">
        <v>13844</v>
      </c>
      <c r="C662" t="s">
        <v>13846</v>
      </c>
      <c r="D662" t="s">
        <v>13847</v>
      </c>
      <c r="E662" t="s">
        <v>13694</v>
      </c>
      <c r="F662" t="s">
        <v>718</v>
      </c>
      <c r="G662" s="1">
        <v>43685</v>
      </c>
      <c r="H662">
        <v>23936</v>
      </c>
      <c r="I662">
        <v>19552</v>
      </c>
      <c r="J662" s="2">
        <v>19552</v>
      </c>
      <c r="K662" s="2">
        <v>9776</v>
      </c>
    </row>
    <row r="663" spans="1:11" x14ac:dyDescent="0.25">
      <c r="A663" t="s">
        <v>13849</v>
      </c>
      <c r="B663" t="s">
        <v>13848</v>
      </c>
      <c r="C663" t="s">
        <v>2190</v>
      </c>
      <c r="D663" t="s">
        <v>2191</v>
      </c>
      <c r="E663" t="s">
        <v>13694</v>
      </c>
      <c r="F663" t="s">
        <v>718</v>
      </c>
      <c r="G663" s="1">
        <v>43770</v>
      </c>
      <c r="H663">
        <v>50610</v>
      </c>
      <c r="I663">
        <v>50610</v>
      </c>
      <c r="J663" s="2">
        <v>50610</v>
      </c>
      <c r="K663" s="2">
        <v>25305</v>
      </c>
    </row>
    <row r="664" spans="1:11" x14ac:dyDescent="0.25">
      <c r="A664" t="s">
        <v>13851</v>
      </c>
      <c r="B664" t="s">
        <v>13850</v>
      </c>
      <c r="C664" t="s">
        <v>5942</v>
      </c>
      <c r="D664" t="s">
        <v>5943</v>
      </c>
      <c r="E664" t="s">
        <v>13694</v>
      </c>
      <c r="F664" t="s">
        <v>718</v>
      </c>
      <c r="G664" s="1">
        <v>43787</v>
      </c>
      <c r="H664">
        <v>600801</v>
      </c>
      <c r="I664">
        <v>705933</v>
      </c>
      <c r="J664" s="2">
        <v>705933</v>
      </c>
      <c r="K664" s="2">
        <v>326413.40000000002</v>
      </c>
    </row>
    <row r="665" spans="1:11" x14ac:dyDescent="0.25">
      <c r="A665" t="s">
        <v>13853</v>
      </c>
      <c r="B665" t="s">
        <v>13852</v>
      </c>
      <c r="C665" t="s">
        <v>3634</v>
      </c>
      <c r="D665" t="s">
        <v>3635</v>
      </c>
      <c r="E665" t="s">
        <v>13694</v>
      </c>
      <c r="F665" t="s">
        <v>718</v>
      </c>
      <c r="G665" s="1">
        <v>43740</v>
      </c>
      <c r="H665">
        <v>2951564</v>
      </c>
      <c r="I665">
        <v>2979898</v>
      </c>
      <c r="J665" s="2">
        <v>2979898</v>
      </c>
      <c r="K665" s="2">
        <v>1350228.75</v>
      </c>
    </row>
    <row r="666" spans="1:11" x14ac:dyDescent="0.25">
      <c r="A666" t="s">
        <v>13855</v>
      </c>
      <c r="B666" t="s">
        <v>13854</v>
      </c>
      <c r="C666" t="s">
        <v>13856</v>
      </c>
      <c r="D666" t="s">
        <v>13857</v>
      </c>
      <c r="E666" t="s">
        <v>13694</v>
      </c>
      <c r="F666" t="s">
        <v>718</v>
      </c>
      <c r="G666" s="1">
        <v>43677</v>
      </c>
      <c r="H666">
        <v>6018</v>
      </c>
      <c r="I666">
        <v>5911</v>
      </c>
      <c r="J666" s="2">
        <v>5911</v>
      </c>
      <c r="K666" s="2">
        <v>2907.34</v>
      </c>
    </row>
    <row r="667" spans="1:11" x14ac:dyDescent="0.25">
      <c r="A667" t="s">
        <v>13859</v>
      </c>
      <c r="B667" t="s">
        <v>13858</v>
      </c>
      <c r="C667" t="s">
        <v>13860</v>
      </c>
      <c r="D667" t="s">
        <v>13861</v>
      </c>
      <c r="E667" t="s">
        <v>13694</v>
      </c>
      <c r="F667" t="s">
        <v>718</v>
      </c>
      <c r="G667" s="1">
        <v>43664</v>
      </c>
      <c r="H667">
        <v>62230</v>
      </c>
      <c r="I667">
        <v>63462</v>
      </c>
      <c r="J667" s="2">
        <v>63462</v>
      </c>
      <c r="K667" s="2">
        <v>31731</v>
      </c>
    </row>
    <row r="668" spans="1:11" x14ac:dyDescent="0.25">
      <c r="A668" t="s">
        <v>13863</v>
      </c>
      <c r="B668" t="s">
        <v>13862</v>
      </c>
      <c r="C668" t="s">
        <v>13864</v>
      </c>
      <c r="D668" t="s">
        <v>13865</v>
      </c>
      <c r="E668" t="s">
        <v>13694</v>
      </c>
      <c r="F668" t="s">
        <v>718</v>
      </c>
      <c r="G668" s="1">
        <v>43740</v>
      </c>
      <c r="H668">
        <v>545126</v>
      </c>
      <c r="I668">
        <v>542750</v>
      </c>
      <c r="J668" s="2">
        <v>542750</v>
      </c>
      <c r="K668" s="2">
        <v>271375</v>
      </c>
    </row>
    <row r="669" spans="1:11" x14ac:dyDescent="0.25">
      <c r="A669" t="s">
        <v>13867</v>
      </c>
      <c r="B669" t="s">
        <v>13866</v>
      </c>
      <c r="C669" t="s">
        <v>13868</v>
      </c>
      <c r="D669" t="s">
        <v>13869</v>
      </c>
      <c r="E669" t="s">
        <v>13694</v>
      </c>
      <c r="F669" t="s">
        <v>718</v>
      </c>
      <c r="G669" s="1">
        <v>43782</v>
      </c>
      <c r="H669">
        <v>681126</v>
      </c>
      <c r="I669">
        <v>657151</v>
      </c>
      <c r="J669" s="2">
        <v>657151</v>
      </c>
      <c r="K669" s="2">
        <v>303735.38</v>
      </c>
    </row>
    <row r="670" spans="1:11" x14ac:dyDescent="0.25">
      <c r="A670" t="s">
        <v>13871</v>
      </c>
      <c r="B670" t="s">
        <v>13870</v>
      </c>
      <c r="C670" t="s">
        <v>13872</v>
      </c>
      <c r="D670" t="s">
        <v>13873</v>
      </c>
      <c r="E670" t="s">
        <v>13694</v>
      </c>
      <c r="F670" t="s">
        <v>718</v>
      </c>
      <c r="G670" s="1">
        <v>43769</v>
      </c>
      <c r="H670">
        <v>5758</v>
      </c>
      <c r="I670">
        <v>5566</v>
      </c>
      <c r="J670" s="2">
        <v>5566</v>
      </c>
      <c r="K670" s="2">
        <v>2783</v>
      </c>
    </row>
    <row r="671" spans="1:11" x14ac:dyDescent="0.25">
      <c r="A671" t="s">
        <v>13875</v>
      </c>
      <c r="B671" t="s">
        <v>13874</v>
      </c>
      <c r="C671" t="s">
        <v>13876</v>
      </c>
      <c r="D671" t="s">
        <v>13877</v>
      </c>
      <c r="E671" t="s">
        <v>13694</v>
      </c>
      <c r="F671" t="s">
        <v>7</v>
      </c>
      <c r="G671" s="1">
        <v>43735</v>
      </c>
      <c r="H671">
        <v>740189</v>
      </c>
      <c r="I671">
        <v>739199</v>
      </c>
      <c r="J671" s="2">
        <v>739199</v>
      </c>
      <c r="K671" s="2">
        <v>338100.9</v>
      </c>
    </row>
    <row r="672" spans="1:11" x14ac:dyDescent="0.25">
      <c r="A672" t="s">
        <v>13879</v>
      </c>
      <c r="B672" t="s">
        <v>13878</v>
      </c>
      <c r="C672" t="s">
        <v>11105</v>
      </c>
      <c r="D672" t="s">
        <v>11106</v>
      </c>
      <c r="E672" t="s">
        <v>13694</v>
      </c>
      <c r="F672" t="s">
        <v>718</v>
      </c>
      <c r="G672" s="1">
        <v>43735</v>
      </c>
      <c r="H672">
        <v>28346</v>
      </c>
      <c r="I672">
        <v>28346</v>
      </c>
      <c r="J672" s="2">
        <v>28346</v>
      </c>
      <c r="K672" s="2">
        <v>12755.7</v>
      </c>
    </row>
    <row r="673" spans="1:11" x14ac:dyDescent="0.25">
      <c r="A673" t="s">
        <v>13881</v>
      </c>
      <c r="B673" t="s">
        <v>13880</v>
      </c>
      <c r="C673" t="s">
        <v>13882</v>
      </c>
      <c r="D673" t="s">
        <v>13883</v>
      </c>
      <c r="E673" t="s">
        <v>13694</v>
      </c>
      <c r="F673" t="s">
        <v>718</v>
      </c>
      <c r="G673" s="1">
        <v>43752</v>
      </c>
      <c r="H673">
        <v>12020</v>
      </c>
      <c r="I673">
        <v>11949</v>
      </c>
      <c r="J673" s="2">
        <v>11949</v>
      </c>
      <c r="K673" s="2">
        <v>5511.16</v>
      </c>
    </row>
    <row r="674" spans="1:11" x14ac:dyDescent="0.25">
      <c r="A674" t="s">
        <v>13885</v>
      </c>
      <c r="B674" t="s">
        <v>13884</v>
      </c>
      <c r="C674" t="s">
        <v>13886</v>
      </c>
      <c r="D674" t="s">
        <v>13887</v>
      </c>
      <c r="E674" t="s">
        <v>13694</v>
      </c>
      <c r="F674" t="s">
        <v>718</v>
      </c>
      <c r="G674" s="1">
        <v>43745</v>
      </c>
      <c r="H674">
        <v>5988</v>
      </c>
      <c r="I674">
        <v>5061</v>
      </c>
      <c r="J674" s="2">
        <v>5061</v>
      </c>
      <c r="K674" s="2">
        <v>2530.5</v>
      </c>
    </row>
    <row r="675" spans="1:11" x14ac:dyDescent="0.25">
      <c r="A675" t="s">
        <v>13889</v>
      </c>
      <c r="B675" t="s">
        <v>13888</v>
      </c>
      <c r="C675" t="s">
        <v>13890</v>
      </c>
      <c r="D675" t="s">
        <v>13891</v>
      </c>
      <c r="E675" t="s">
        <v>13694</v>
      </c>
      <c r="F675" t="s">
        <v>718</v>
      </c>
      <c r="G675" s="1">
        <v>43810</v>
      </c>
      <c r="H675">
        <v>119975</v>
      </c>
      <c r="I675">
        <v>56520</v>
      </c>
      <c r="J675" s="2">
        <v>56520</v>
      </c>
      <c r="K675" s="2">
        <v>28260</v>
      </c>
    </row>
    <row r="676" spans="1:11" x14ac:dyDescent="0.25">
      <c r="A676" t="s">
        <v>13893</v>
      </c>
      <c r="B676" t="s">
        <v>13892</v>
      </c>
      <c r="C676" t="s">
        <v>13894</v>
      </c>
      <c r="D676" t="s">
        <v>13895</v>
      </c>
      <c r="E676" t="s">
        <v>13694</v>
      </c>
      <c r="F676" t="s">
        <v>718</v>
      </c>
      <c r="G676" s="1">
        <v>43759</v>
      </c>
      <c r="H676">
        <v>49342</v>
      </c>
      <c r="I676">
        <v>50808</v>
      </c>
      <c r="J676" s="2">
        <v>50808</v>
      </c>
      <c r="K676" s="2">
        <v>25404</v>
      </c>
    </row>
    <row r="677" spans="1:11" x14ac:dyDescent="0.25">
      <c r="A677" t="s">
        <v>13897</v>
      </c>
      <c r="B677" t="s">
        <v>13896</v>
      </c>
      <c r="C677" t="s">
        <v>13898</v>
      </c>
      <c r="D677" t="s">
        <v>13899</v>
      </c>
      <c r="E677" t="s">
        <v>13694</v>
      </c>
      <c r="F677" t="s">
        <v>718</v>
      </c>
      <c r="G677" s="1">
        <v>43677</v>
      </c>
      <c r="H677">
        <v>157707</v>
      </c>
      <c r="I677">
        <v>148940</v>
      </c>
      <c r="J677" s="2">
        <v>148940</v>
      </c>
      <c r="K677" s="2">
        <v>74470</v>
      </c>
    </row>
    <row r="678" spans="1:11" x14ac:dyDescent="0.25">
      <c r="A678" t="s">
        <v>13901</v>
      </c>
      <c r="B678" t="s">
        <v>13900</v>
      </c>
      <c r="C678" t="s">
        <v>13902</v>
      </c>
      <c r="D678" t="s">
        <v>13903</v>
      </c>
      <c r="E678" t="s">
        <v>13694</v>
      </c>
      <c r="F678" t="s">
        <v>718</v>
      </c>
      <c r="G678" s="1">
        <v>43735</v>
      </c>
      <c r="H678">
        <v>462250</v>
      </c>
      <c r="I678">
        <v>431696</v>
      </c>
      <c r="J678" s="2">
        <v>431696</v>
      </c>
      <c r="K678" s="2">
        <v>197857.65</v>
      </c>
    </row>
    <row r="679" spans="1:11" x14ac:dyDescent="0.25">
      <c r="A679" t="s">
        <v>13905</v>
      </c>
      <c r="B679" t="s">
        <v>13904</v>
      </c>
      <c r="C679" t="s">
        <v>13906</v>
      </c>
      <c r="D679" t="s">
        <v>13907</v>
      </c>
      <c r="E679" t="s">
        <v>13694</v>
      </c>
      <c r="F679" t="s">
        <v>718</v>
      </c>
      <c r="G679" s="1">
        <v>43759</v>
      </c>
      <c r="H679">
        <v>1700</v>
      </c>
      <c r="I679">
        <v>22225</v>
      </c>
      <c r="J679" s="2">
        <v>22225</v>
      </c>
      <c r="K679" s="2">
        <v>11112.5</v>
      </c>
    </row>
    <row r="680" spans="1:11" x14ac:dyDescent="0.25">
      <c r="A680" t="s">
        <v>13909</v>
      </c>
      <c r="B680" t="s">
        <v>13908</v>
      </c>
      <c r="C680" t="s">
        <v>11275</v>
      </c>
      <c r="D680" t="s">
        <v>11276</v>
      </c>
      <c r="E680" t="s">
        <v>13694</v>
      </c>
      <c r="F680" t="s">
        <v>718</v>
      </c>
      <c r="G680" s="1">
        <v>43670</v>
      </c>
      <c r="H680">
        <v>156913</v>
      </c>
      <c r="I680">
        <v>128906</v>
      </c>
      <c r="J680" s="2">
        <v>128906</v>
      </c>
      <c r="K680" s="2">
        <v>64453</v>
      </c>
    </row>
    <row r="681" spans="1:11" x14ac:dyDescent="0.25">
      <c r="A681" t="s">
        <v>13911</v>
      </c>
      <c r="B681" t="s">
        <v>13910</v>
      </c>
      <c r="C681" t="s">
        <v>13912</v>
      </c>
      <c r="D681" t="s">
        <v>13913</v>
      </c>
      <c r="E681" t="s">
        <v>13694</v>
      </c>
      <c r="F681" t="s">
        <v>718</v>
      </c>
      <c r="G681" s="1">
        <v>43789</v>
      </c>
      <c r="H681">
        <v>4792</v>
      </c>
      <c r="I681">
        <v>4695</v>
      </c>
      <c r="J681" s="2">
        <v>4695</v>
      </c>
      <c r="K681" s="2">
        <v>2347.5</v>
      </c>
    </row>
    <row r="682" spans="1:11" x14ac:dyDescent="0.25">
      <c r="A682" t="s">
        <v>13915</v>
      </c>
      <c r="B682" t="s">
        <v>13914</v>
      </c>
      <c r="C682" t="s">
        <v>13916</v>
      </c>
      <c r="D682" t="s">
        <v>13917</v>
      </c>
      <c r="E682" t="s">
        <v>13694</v>
      </c>
      <c r="F682" t="s">
        <v>718</v>
      </c>
      <c r="G682" s="1">
        <v>43677</v>
      </c>
      <c r="H682">
        <v>35029</v>
      </c>
      <c r="I682">
        <v>31730</v>
      </c>
      <c r="J682" s="2">
        <v>31730</v>
      </c>
      <c r="K682" s="2">
        <v>15865</v>
      </c>
    </row>
    <row r="683" spans="1:11" x14ac:dyDescent="0.25">
      <c r="A683" t="s">
        <v>13919</v>
      </c>
      <c r="B683" t="s">
        <v>13918</v>
      </c>
      <c r="C683" t="s">
        <v>3483</v>
      </c>
      <c r="D683" t="s">
        <v>3484</v>
      </c>
      <c r="E683" t="s">
        <v>13694</v>
      </c>
      <c r="F683" t="s">
        <v>718</v>
      </c>
      <c r="G683" s="1">
        <v>43665</v>
      </c>
      <c r="H683">
        <v>92956</v>
      </c>
      <c r="I683">
        <v>92009</v>
      </c>
      <c r="J683" s="2">
        <v>92009</v>
      </c>
      <c r="K683" s="2">
        <v>46004.5</v>
      </c>
    </row>
    <row r="684" spans="1:11" x14ac:dyDescent="0.25">
      <c r="A684" t="s">
        <v>13921</v>
      </c>
      <c r="B684" t="s">
        <v>13920</v>
      </c>
      <c r="C684" t="s">
        <v>415</v>
      </c>
      <c r="D684" t="s">
        <v>416</v>
      </c>
      <c r="E684" t="s">
        <v>13694</v>
      </c>
      <c r="F684" t="s">
        <v>7</v>
      </c>
      <c r="G684" s="1">
        <v>43670</v>
      </c>
      <c r="H684">
        <v>224154</v>
      </c>
      <c r="I684">
        <v>221728</v>
      </c>
      <c r="J684" s="2">
        <v>221728</v>
      </c>
      <c r="K684" s="2">
        <v>101539.95</v>
      </c>
    </row>
    <row r="685" spans="1:11" x14ac:dyDescent="0.25">
      <c r="A685" t="s">
        <v>13923</v>
      </c>
      <c r="B685" t="s">
        <v>13922</v>
      </c>
      <c r="C685" t="s">
        <v>2284</v>
      </c>
      <c r="D685" t="s">
        <v>2285</v>
      </c>
      <c r="E685" t="s">
        <v>13694</v>
      </c>
      <c r="F685" t="s">
        <v>718</v>
      </c>
      <c r="G685" s="1">
        <v>43740</v>
      </c>
      <c r="H685">
        <v>2495333</v>
      </c>
      <c r="I685">
        <v>2450962</v>
      </c>
      <c r="J685" s="2">
        <v>2450962</v>
      </c>
      <c r="K685" s="2">
        <v>1178177.44</v>
      </c>
    </row>
    <row r="686" spans="1:11" x14ac:dyDescent="0.25">
      <c r="A686" t="s">
        <v>13925</v>
      </c>
      <c r="B686" t="s">
        <v>13924</v>
      </c>
      <c r="C686" t="s">
        <v>13926</v>
      </c>
      <c r="D686" t="s">
        <v>13927</v>
      </c>
      <c r="E686" t="s">
        <v>13694</v>
      </c>
      <c r="F686" t="s">
        <v>718</v>
      </c>
      <c r="G686" s="1">
        <v>43787</v>
      </c>
      <c r="H686">
        <v>297420</v>
      </c>
      <c r="I686">
        <v>149149</v>
      </c>
      <c r="J686" s="2">
        <v>149149</v>
      </c>
      <c r="K686" s="2">
        <v>67276.820000000007</v>
      </c>
    </row>
    <row r="687" spans="1:11" x14ac:dyDescent="0.25">
      <c r="A687" t="s">
        <v>13929</v>
      </c>
      <c r="B687" t="s">
        <v>13928</v>
      </c>
      <c r="C687" t="s">
        <v>13930</v>
      </c>
      <c r="D687" t="s">
        <v>13931</v>
      </c>
      <c r="E687" t="s">
        <v>13694</v>
      </c>
      <c r="F687" t="s">
        <v>718</v>
      </c>
      <c r="G687" s="1">
        <v>43677</v>
      </c>
      <c r="H687">
        <v>39375</v>
      </c>
      <c r="I687">
        <v>30347</v>
      </c>
      <c r="J687" s="2">
        <v>30347</v>
      </c>
      <c r="K687" s="2">
        <v>15173.5</v>
      </c>
    </row>
    <row r="688" spans="1:11" x14ac:dyDescent="0.25">
      <c r="A688" t="s">
        <v>13933</v>
      </c>
      <c r="B688" t="s">
        <v>13932</v>
      </c>
      <c r="C688" t="s">
        <v>3107</v>
      </c>
      <c r="D688" t="s">
        <v>3108</v>
      </c>
      <c r="E688" t="s">
        <v>13694</v>
      </c>
      <c r="F688" t="s">
        <v>7</v>
      </c>
      <c r="G688" s="1">
        <v>43767</v>
      </c>
      <c r="H688">
        <v>70244</v>
      </c>
      <c r="I688">
        <v>0</v>
      </c>
      <c r="J688" s="2">
        <v>70244</v>
      </c>
      <c r="K688" s="2">
        <v>35122</v>
      </c>
    </row>
    <row r="689" spans="1:11" x14ac:dyDescent="0.25">
      <c r="A689" t="s">
        <v>13935</v>
      </c>
      <c r="B689" t="s">
        <v>13934</v>
      </c>
      <c r="C689" t="s">
        <v>13936</v>
      </c>
      <c r="D689" t="s">
        <v>13937</v>
      </c>
      <c r="E689" t="s">
        <v>13694</v>
      </c>
      <c r="F689" t="s">
        <v>718</v>
      </c>
      <c r="G689" s="1">
        <v>43677</v>
      </c>
      <c r="H689">
        <v>40498</v>
      </c>
      <c r="I689">
        <v>27116</v>
      </c>
      <c r="J689" s="2">
        <v>27116</v>
      </c>
      <c r="K689" s="2">
        <v>13558</v>
      </c>
    </row>
    <row r="690" spans="1:11" x14ac:dyDescent="0.25">
      <c r="A690" t="s">
        <v>13939</v>
      </c>
      <c r="B690" t="s">
        <v>13938</v>
      </c>
      <c r="C690" t="s">
        <v>6772</v>
      </c>
      <c r="D690" t="s">
        <v>6773</v>
      </c>
      <c r="E690" t="s">
        <v>13694</v>
      </c>
      <c r="F690" t="s">
        <v>718</v>
      </c>
      <c r="G690" s="1">
        <v>43669</v>
      </c>
      <c r="H690">
        <v>226869</v>
      </c>
      <c r="I690">
        <v>220539</v>
      </c>
      <c r="J690" s="2">
        <v>220539</v>
      </c>
      <c r="K690" s="2">
        <v>107005</v>
      </c>
    </row>
    <row r="691" spans="1:11" x14ac:dyDescent="0.25">
      <c r="A691" t="s">
        <v>13941</v>
      </c>
      <c r="B691" t="s">
        <v>13940</v>
      </c>
      <c r="C691" t="s">
        <v>4982</v>
      </c>
      <c r="D691" t="s">
        <v>4983</v>
      </c>
      <c r="E691" t="s">
        <v>13694</v>
      </c>
      <c r="F691" t="s">
        <v>718</v>
      </c>
      <c r="G691" s="1">
        <v>43770</v>
      </c>
      <c r="H691">
        <v>268007</v>
      </c>
      <c r="I691">
        <v>268007</v>
      </c>
      <c r="J691" s="2">
        <v>268007</v>
      </c>
      <c r="K691" s="2">
        <v>126167.3</v>
      </c>
    </row>
    <row r="692" spans="1:11" x14ac:dyDescent="0.25">
      <c r="A692" t="s">
        <v>13943</v>
      </c>
      <c r="B692" t="s">
        <v>13942</v>
      </c>
      <c r="C692" t="s">
        <v>7740</v>
      </c>
      <c r="D692" t="s">
        <v>7741</v>
      </c>
      <c r="E692" t="s">
        <v>13694</v>
      </c>
      <c r="F692" t="s">
        <v>718</v>
      </c>
      <c r="G692" s="1">
        <v>43719</v>
      </c>
      <c r="H692">
        <v>71507</v>
      </c>
      <c r="I692">
        <v>109344</v>
      </c>
      <c r="J692" s="2">
        <v>109344</v>
      </c>
      <c r="K692" s="2">
        <v>53794.84</v>
      </c>
    </row>
    <row r="693" spans="1:11" x14ac:dyDescent="0.25">
      <c r="A693" t="s">
        <v>13945</v>
      </c>
      <c r="B693" t="s">
        <v>13944</v>
      </c>
      <c r="C693" t="s">
        <v>13946</v>
      </c>
      <c r="D693" t="s">
        <v>13947</v>
      </c>
      <c r="E693" t="s">
        <v>13694</v>
      </c>
      <c r="F693" t="s">
        <v>718</v>
      </c>
      <c r="G693" s="1">
        <v>43740</v>
      </c>
      <c r="H693">
        <v>1043839</v>
      </c>
      <c r="I693">
        <v>1097142</v>
      </c>
      <c r="J693" s="2">
        <v>1097142</v>
      </c>
      <c r="K693" s="2">
        <v>507986.6</v>
      </c>
    </row>
    <row r="694" spans="1:11" x14ac:dyDescent="0.25">
      <c r="A694" t="s">
        <v>13949</v>
      </c>
      <c r="B694" t="s">
        <v>13948</v>
      </c>
      <c r="C694" t="s">
        <v>13950</v>
      </c>
      <c r="D694" t="s">
        <v>13951</v>
      </c>
      <c r="E694" t="s">
        <v>13694</v>
      </c>
      <c r="F694" t="s">
        <v>718</v>
      </c>
      <c r="G694" s="1">
        <v>43676</v>
      </c>
      <c r="H694">
        <v>971788</v>
      </c>
      <c r="I694">
        <v>928058</v>
      </c>
      <c r="J694" s="2">
        <v>928058</v>
      </c>
      <c r="K694" s="2">
        <v>464029</v>
      </c>
    </row>
    <row r="695" spans="1:11" x14ac:dyDescent="0.25">
      <c r="A695" t="s">
        <v>13953</v>
      </c>
      <c r="B695" t="s">
        <v>13952</v>
      </c>
      <c r="C695" t="s">
        <v>13954</v>
      </c>
      <c r="D695" t="s">
        <v>13955</v>
      </c>
      <c r="E695" t="s">
        <v>13694</v>
      </c>
      <c r="F695" t="s">
        <v>718</v>
      </c>
      <c r="G695" s="1">
        <v>43677</v>
      </c>
      <c r="H695">
        <v>382769</v>
      </c>
      <c r="I695">
        <v>374928</v>
      </c>
      <c r="J695" s="2">
        <v>374928</v>
      </c>
      <c r="K695" s="2">
        <v>176067.58</v>
      </c>
    </row>
    <row r="696" spans="1:11" x14ac:dyDescent="0.25">
      <c r="A696" t="s">
        <v>13957</v>
      </c>
      <c r="B696" t="s">
        <v>13956</v>
      </c>
      <c r="C696" t="s">
        <v>12796</v>
      </c>
      <c r="D696" t="s">
        <v>12797</v>
      </c>
      <c r="E696" t="s">
        <v>13694</v>
      </c>
      <c r="F696" t="s">
        <v>718</v>
      </c>
      <c r="G696" s="1">
        <v>43770</v>
      </c>
      <c r="H696">
        <v>35387</v>
      </c>
      <c r="I696">
        <v>35387</v>
      </c>
      <c r="J696" s="2">
        <v>35387</v>
      </c>
      <c r="K696" s="2">
        <v>17693.5</v>
      </c>
    </row>
    <row r="697" spans="1:11" x14ac:dyDescent="0.25">
      <c r="A697" t="s">
        <v>13959</v>
      </c>
      <c r="B697" t="s">
        <v>13958</v>
      </c>
      <c r="C697" t="s">
        <v>13960</v>
      </c>
      <c r="D697" t="s">
        <v>13961</v>
      </c>
      <c r="E697" t="s">
        <v>13694</v>
      </c>
      <c r="F697" t="s">
        <v>718</v>
      </c>
      <c r="G697" s="1">
        <v>43670</v>
      </c>
      <c r="H697">
        <v>182588</v>
      </c>
      <c r="I697">
        <v>169096</v>
      </c>
      <c r="J697" s="2">
        <v>169096</v>
      </c>
      <c r="K697" s="2">
        <v>84548</v>
      </c>
    </row>
    <row r="698" spans="1:11" x14ac:dyDescent="0.25">
      <c r="A698" t="s">
        <v>13963</v>
      </c>
      <c r="B698" t="s">
        <v>13962</v>
      </c>
      <c r="C698" t="s">
        <v>6562</v>
      </c>
      <c r="D698" t="s">
        <v>6563</v>
      </c>
      <c r="E698" t="s">
        <v>13694</v>
      </c>
      <c r="F698" t="s">
        <v>718</v>
      </c>
      <c r="G698" s="1">
        <v>43734</v>
      </c>
      <c r="H698">
        <v>490392</v>
      </c>
      <c r="I698">
        <v>487982</v>
      </c>
      <c r="J698" s="2">
        <v>487982</v>
      </c>
      <c r="K698" s="2">
        <v>225268.44</v>
      </c>
    </row>
    <row r="699" spans="1:11" x14ac:dyDescent="0.25">
      <c r="A699" t="s">
        <v>13965</v>
      </c>
      <c r="B699" t="s">
        <v>13964</v>
      </c>
      <c r="C699" t="s">
        <v>13966</v>
      </c>
      <c r="D699" t="s">
        <v>13967</v>
      </c>
      <c r="E699" t="s">
        <v>13694</v>
      </c>
      <c r="F699" t="s">
        <v>718</v>
      </c>
      <c r="G699" s="1">
        <v>43665</v>
      </c>
      <c r="H699">
        <v>4755</v>
      </c>
      <c r="I699">
        <v>4731</v>
      </c>
      <c r="J699" s="2">
        <v>4731</v>
      </c>
      <c r="K699" s="2">
        <v>2365.5</v>
      </c>
    </row>
    <row r="700" spans="1:11" x14ac:dyDescent="0.25">
      <c r="A700" t="s">
        <v>13969</v>
      </c>
      <c r="B700" t="s">
        <v>13968</v>
      </c>
      <c r="C700" t="s">
        <v>5318</v>
      </c>
      <c r="D700" t="s">
        <v>5319</v>
      </c>
      <c r="E700" t="s">
        <v>13694</v>
      </c>
      <c r="F700" t="s">
        <v>718</v>
      </c>
      <c r="G700" s="1">
        <v>43763</v>
      </c>
      <c r="H700">
        <v>80895</v>
      </c>
      <c r="I700">
        <v>80618</v>
      </c>
      <c r="J700" s="2">
        <v>80618</v>
      </c>
      <c r="K700" s="2">
        <v>39200.9</v>
      </c>
    </row>
    <row r="701" spans="1:11" x14ac:dyDescent="0.25">
      <c r="A701" t="s">
        <v>13971</v>
      </c>
      <c r="B701" t="s">
        <v>13970</v>
      </c>
      <c r="C701" t="s">
        <v>10875</v>
      </c>
      <c r="D701" t="s">
        <v>13972</v>
      </c>
      <c r="E701" t="s">
        <v>13694</v>
      </c>
      <c r="F701" t="s">
        <v>718</v>
      </c>
      <c r="G701" s="1">
        <v>43671</v>
      </c>
      <c r="I701">
        <v>10772</v>
      </c>
      <c r="J701" s="2">
        <v>10772</v>
      </c>
      <c r="K701" s="2">
        <v>5386</v>
      </c>
    </row>
    <row r="702" spans="1:11" x14ac:dyDescent="0.25">
      <c r="A702" t="s">
        <v>13974</v>
      </c>
      <c r="B702" t="s">
        <v>13973</v>
      </c>
      <c r="C702" t="s">
        <v>4565</v>
      </c>
      <c r="D702" t="s">
        <v>4566</v>
      </c>
      <c r="E702" t="s">
        <v>13694</v>
      </c>
      <c r="F702" t="s">
        <v>7</v>
      </c>
      <c r="G702" s="1">
        <v>43676</v>
      </c>
      <c r="I702">
        <v>182546</v>
      </c>
      <c r="J702" s="2">
        <v>182546</v>
      </c>
      <c r="K702" s="2">
        <v>90433.25</v>
      </c>
    </row>
    <row r="703" spans="1:11" x14ac:dyDescent="0.25">
      <c r="A703" t="s">
        <v>13976</v>
      </c>
      <c r="B703" t="s">
        <v>13975</v>
      </c>
      <c r="C703" t="s">
        <v>13977</v>
      </c>
      <c r="D703" t="s">
        <v>13978</v>
      </c>
      <c r="E703" t="s">
        <v>13694</v>
      </c>
      <c r="F703" t="s">
        <v>718</v>
      </c>
      <c r="G703" s="1">
        <v>43803</v>
      </c>
      <c r="H703">
        <v>278783</v>
      </c>
      <c r="I703">
        <v>275438</v>
      </c>
      <c r="J703" s="2">
        <v>275438</v>
      </c>
      <c r="K703" s="2">
        <v>128903.7</v>
      </c>
    </row>
    <row r="704" spans="1:11" x14ac:dyDescent="0.25">
      <c r="A704" t="s">
        <v>13980</v>
      </c>
      <c r="B704" t="s">
        <v>13979</v>
      </c>
      <c r="C704" t="s">
        <v>13981</v>
      </c>
      <c r="D704" t="s">
        <v>13982</v>
      </c>
      <c r="E704" t="s">
        <v>13694</v>
      </c>
      <c r="F704" t="s">
        <v>718</v>
      </c>
      <c r="G704" s="1">
        <v>43741</v>
      </c>
      <c r="H704">
        <v>78978</v>
      </c>
      <c r="I704">
        <v>79182</v>
      </c>
      <c r="J704" s="2">
        <v>79182</v>
      </c>
      <c r="K704" s="2">
        <v>39591</v>
      </c>
    </row>
    <row r="705" spans="1:11" x14ac:dyDescent="0.25">
      <c r="A705" t="s">
        <v>13988</v>
      </c>
      <c r="B705" t="s">
        <v>13987</v>
      </c>
      <c r="C705" t="s">
        <v>6510</v>
      </c>
      <c r="D705" t="s">
        <v>6511</v>
      </c>
      <c r="E705" t="s">
        <v>13694</v>
      </c>
      <c r="F705" t="s">
        <v>718</v>
      </c>
      <c r="G705" s="1">
        <v>43770</v>
      </c>
      <c r="H705">
        <v>1386728</v>
      </c>
      <c r="I705">
        <v>1386728</v>
      </c>
      <c r="J705" s="2">
        <v>1386728</v>
      </c>
      <c r="K705" s="2">
        <v>671545.96</v>
      </c>
    </row>
    <row r="706" spans="1:11" x14ac:dyDescent="0.25">
      <c r="A706" t="s">
        <v>13990</v>
      </c>
      <c r="B706" t="s">
        <v>13989</v>
      </c>
      <c r="C706" t="s">
        <v>10271</v>
      </c>
      <c r="D706" t="s">
        <v>10272</v>
      </c>
      <c r="E706" t="s">
        <v>13694</v>
      </c>
      <c r="F706" t="s">
        <v>718</v>
      </c>
      <c r="G706" s="1">
        <v>43776</v>
      </c>
      <c r="H706">
        <v>32712</v>
      </c>
      <c r="I706">
        <v>31620</v>
      </c>
      <c r="J706" s="2">
        <v>31620</v>
      </c>
      <c r="K706" s="2">
        <v>15810</v>
      </c>
    </row>
    <row r="707" spans="1:11" x14ac:dyDescent="0.25">
      <c r="A707" t="s">
        <v>13992</v>
      </c>
      <c r="B707" t="s">
        <v>13991</v>
      </c>
      <c r="C707" t="s">
        <v>10468</v>
      </c>
      <c r="D707" t="s">
        <v>10469</v>
      </c>
      <c r="E707" t="s">
        <v>13694</v>
      </c>
      <c r="F707" t="s">
        <v>7</v>
      </c>
      <c r="G707" s="1">
        <v>43685</v>
      </c>
      <c r="I707">
        <v>200145</v>
      </c>
      <c r="J707" s="2">
        <v>200145</v>
      </c>
      <c r="K707" s="2">
        <v>100072.5</v>
      </c>
    </row>
    <row r="708" spans="1:11" x14ac:dyDescent="0.25">
      <c r="A708" t="s">
        <v>13994</v>
      </c>
      <c r="B708" t="s">
        <v>13993</v>
      </c>
      <c r="C708" t="s">
        <v>13995</v>
      </c>
      <c r="D708" t="s">
        <v>13996</v>
      </c>
      <c r="E708" t="s">
        <v>13694</v>
      </c>
      <c r="F708" t="s">
        <v>718</v>
      </c>
      <c r="G708" s="1">
        <v>43676</v>
      </c>
      <c r="H708">
        <v>113604</v>
      </c>
      <c r="I708">
        <v>95433</v>
      </c>
      <c r="J708" s="2">
        <v>95433</v>
      </c>
      <c r="K708" s="2">
        <v>47716.5</v>
      </c>
    </row>
    <row r="709" spans="1:11" x14ac:dyDescent="0.25">
      <c r="A709" t="s">
        <v>13998</v>
      </c>
      <c r="B709" t="s">
        <v>13997</v>
      </c>
      <c r="C709" t="s">
        <v>13999</v>
      </c>
      <c r="D709" t="s">
        <v>14000</v>
      </c>
      <c r="E709" t="s">
        <v>13694</v>
      </c>
      <c r="F709" t="s">
        <v>718</v>
      </c>
      <c r="G709" s="1">
        <v>43795</v>
      </c>
      <c r="H709">
        <v>36288</v>
      </c>
      <c r="I709">
        <v>35077</v>
      </c>
      <c r="J709" s="2">
        <v>35077</v>
      </c>
      <c r="K709" s="2">
        <v>17538.5</v>
      </c>
    </row>
    <row r="710" spans="1:11" x14ac:dyDescent="0.25">
      <c r="A710" t="s">
        <v>14002</v>
      </c>
      <c r="B710" t="s">
        <v>14001</v>
      </c>
      <c r="C710" t="s">
        <v>14003</v>
      </c>
      <c r="D710" t="s">
        <v>14004</v>
      </c>
      <c r="E710" t="s">
        <v>13694</v>
      </c>
      <c r="F710" t="s">
        <v>718</v>
      </c>
      <c r="G710" s="1">
        <v>43676</v>
      </c>
      <c r="H710">
        <v>66690</v>
      </c>
      <c r="I710">
        <v>66357</v>
      </c>
      <c r="J710" s="2">
        <v>66357</v>
      </c>
      <c r="K710" s="2">
        <v>33178.5</v>
      </c>
    </row>
    <row r="711" spans="1:11" x14ac:dyDescent="0.25">
      <c r="A711" t="s">
        <v>14006</v>
      </c>
      <c r="B711" t="s">
        <v>14005</v>
      </c>
      <c r="C711" t="s">
        <v>419</v>
      </c>
      <c r="D711" t="s">
        <v>420</v>
      </c>
      <c r="E711" t="s">
        <v>13694</v>
      </c>
      <c r="F711" t="s">
        <v>7</v>
      </c>
      <c r="G711" s="1">
        <v>43746</v>
      </c>
      <c r="H711">
        <v>526596</v>
      </c>
      <c r="I711">
        <v>538562</v>
      </c>
      <c r="J711" s="2">
        <v>538562</v>
      </c>
      <c r="K711" s="2">
        <v>247534.96</v>
      </c>
    </row>
    <row r="712" spans="1:11" x14ac:dyDescent="0.25">
      <c r="A712" t="s">
        <v>14008</v>
      </c>
      <c r="B712" t="s">
        <v>14007</v>
      </c>
      <c r="C712" t="s">
        <v>14009</v>
      </c>
      <c r="D712" t="s">
        <v>14010</v>
      </c>
      <c r="E712" t="s">
        <v>13694</v>
      </c>
      <c r="F712" t="s">
        <v>718</v>
      </c>
      <c r="G712" s="1">
        <v>43676</v>
      </c>
      <c r="H712">
        <v>619498</v>
      </c>
      <c r="I712">
        <v>356630</v>
      </c>
      <c r="J712" s="2">
        <v>356630</v>
      </c>
      <c r="K712" s="2">
        <v>167516.26999999999</v>
      </c>
    </row>
    <row r="713" spans="1:11" x14ac:dyDescent="0.25">
      <c r="A713" t="s">
        <v>14012</v>
      </c>
      <c r="B713" t="s">
        <v>14011</v>
      </c>
      <c r="C713" t="s">
        <v>14013</v>
      </c>
      <c r="D713" t="s">
        <v>14014</v>
      </c>
      <c r="E713" t="s">
        <v>13694</v>
      </c>
      <c r="F713" t="s">
        <v>718</v>
      </c>
      <c r="G713" s="1">
        <v>43696</v>
      </c>
      <c r="H713">
        <v>2775588</v>
      </c>
      <c r="I713">
        <v>2511857</v>
      </c>
      <c r="J713" s="2">
        <v>2511857</v>
      </c>
      <c r="K713" s="2">
        <v>1362541.5</v>
      </c>
    </row>
    <row r="714" spans="1:11" x14ac:dyDescent="0.25">
      <c r="A714" t="s">
        <v>14016</v>
      </c>
      <c r="B714" t="s">
        <v>14015</v>
      </c>
      <c r="C714" t="s">
        <v>14017</v>
      </c>
      <c r="D714" t="s">
        <v>14018</v>
      </c>
      <c r="E714" t="s">
        <v>13694</v>
      </c>
      <c r="F714" t="s">
        <v>718</v>
      </c>
      <c r="G714" s="1">
        <v>43755</v>
      </c>
      <c r="H714">
        <v>93376</v>
      </c>
      <c r="I714">
        <v>69847</v>
      </c>
      <c r="J714" s="2">
        <v>69847</v>
      </c>
      <c r="K714" s="2">
        <v>34522.6</v>
      </c>
    </row>
    <row r="715" spans="1:11" x14ac:dyDescent="0.25">
      <c r="A715" t="s">
        <v>14020</v>
      </c>
      <c r="B715" t="s">
        <v>14019</v>
      </c>
      <c r="C715" t="s">
        <v>14021</v>
      </c>
      <c r="D715" t="s">
        <v>14022</v>
      </c>
      <c r="E715" t="s">
        <v>13694</v>
      </c>
      <c r="F715" t="s">
        <v>718</v>
      </c>
      <c r="G715" s="1">
        <v>43689</v>
      </c>
      <c r="H715">
        <v>187286</v>
      </c>
      <c r="I715">
        <v>240743</v>
      </c>
      <c r="J715" s="2">
        <v>240743</v>
      </c>
      <c r="K715" s="2">
        <v>139630.94</v>
      </c>
    </row>
    <row r="716" spans="1:11" x14ac:dyDescent="0.25">
      <c r="A716" t="s">
        <v>14024</v>
      </c>
      <c r="B716" t="s">
        <v>14023</v>
      </c>
      <c r="C716" t="s">
        <v>14025</v>
      </c>
      <c r="D716" t="s">
        <v>14026</v>
      </c>
      <c r="E716" t="s">
        <v>13694</v>
      </c>
      <c r="F716" t="s">
        <v>718</v>
      </c>
      <c r="G716" s="1">
        <v>43745</v>
      </c>
      <c r="H716">
        <v>7626</v>
      </c>
      <c r="I716">
        <v>7363</v>
      </c>
      <c r="J716" s="2">
        <v>7363</v>
      </c>
      <c r="K716" s="2">
        <v>3681.5</v>
      </c>
    </row>
    <row r="717" spans="1:11" x14ac:dyDescent="0.25">
      <c r="A717" t="s">
        <v>14028</v>
      </c>
      <c r="B717" t="s">
        <v>14027</v>
      </c>
      <c r="C717" t="s">
        <v>14029</v>
      </c>
      <c r="D717" t="s">
        <v>14030</v>
      </c>
      <c r="E717" t="s">
        <v>13694</v>
      </c>
      <c r="F717" t="s">
        <v>718</v>
      </c>
      <c r="G717" s="1">
        <v>43776</v>
      </c>
      <c r="H717">
        <v>50440</v>
      </c>
      <c r="I717">
        <v>50440</v>
      </c>
      <c r="J717" s="2">
        <v>50440</v>
      </c>
      <c r="K717" s="2">
        <v>25220</v>
      </c>
    </row>
    <row r="718" spans="1:11" x14ac:dyDescent="0.25">
      <c r="A718" t="s">
        <v>14032</v>
      </c>
      <c r="B718" t="s">
        <v>14031</v>
      </c>
      <c r="C718" t="s">
        <v>1802</v>
      </c>
      <c r="D718" t="s">
        <v>1803</v>
      </c>
      <c r="E718" t="s">
        <v>13694</v>
      </c>
      <c r="F718" t="s">
        <v>7</v>
      </c>
      <c r="G718" s="1">
        <v>43763</v>
      </c>
      <c r="H718">
        <v>48252</v>
      </c>
      <c r="I718">
        <v>40969</v>
      </c>
      <c r="J718" s="2">
        <v>40969</v>
      </c>
      <c r="K718" s="2">
        <v>20484.5</v>
      </c>
    </row>
    <row r="719" spans="1:11" x14ac:dyDescent="0.25">
      <c r="A719" t="s">
        <v>14034</v>
      </c>
      <c r="B719" t="s">
        <v>14033</v>
      </c>
      <c r="C719" t="s">
        <v>9201</v>
      </c>
      <c r="D719" t="s">
        <v>9202</v>
      </c>
      <c r="E719" t="s">
        <v>13694</v>
      </c>
      <c r="F719" t="s">
        <v>718</v>
      </c>
      <c r="G719" s="1">
        <v>43677</v>
      </c>
      <c r="H719">
        <v>681330</v>
      </c>
      <c r="I719">
        <v>684402</v>
      </c>
      <c r="J719" s="2">
        <v>684402</v>
      </c>
      <c r="K719" s="2">
        <v>342201</v>
      </c>
    </row>
    <row r="720" spans="1:11" x14ac:dyDescent="0.25">
      <c r="A720" t="s">
        <v>14036</v>
      </c>
      <c r="B720" t="s">
        <v>14035</v>
      </c>
      <c r="C720" t="s">
        <v>14037</v>
      </c>
      <c r="D720" t="s">
        <v>14038</v>
      </c>
      <c r="E720" t="s">
        <v>13694</v>
      </c>
      <c r="F720" t="s">
        <v>718</v>
      </c>
      <c r="G720" s="1">
        <v>43752</v>
      </c>
      <c r="H720">
        <v>153232</v>
      </c>
      <c r="I720">
        <v>153155</v>
      </c>
      <c r="J720" s="2">
        <v>153155</v>
      </c>
      <c r="K720" s="2">
        <v>88829.9</v>
      </c>
    </row>
    <row r="721" spans="1:11" x14ac:dyDescent="0.25">
      <c r="A721" t="s">
        <v>14040</v>
      </c>
      <c r="B721" t="s">
        <v>14039</v>
      </c>
      <c r="C721" t="s">
        <v>14041</v>
      </c>
      <c r="D721" t="s">
        <v>14042</v>
      </c>
      <c r="E721" t="s">
        <v>13694</v>
      </c>
      <c r="F721" t="s">
        <v>718</v>
      </c>
      <c r="G721" s="1">
        <v>43684</v>
      </c>
      <c r="H721">
        <v>70752</v>
      </c>
      <c r="I721">
        <v>70752</v>
      </c>
      <c r="J721" s="2">
        <v>70752</v>
      </c>
      <c r="K721" s="2">
        <v>41036.160000000003</v>
      </c>
    </row>
    <row r="722" spans="1:11" x14ac:dyDescent="0.25">
      <c r="A722" t="s">
        <v>14044</v>
      </c>
      <c r="B722" t="s">
        <v>14043</v>
      </c>
      <c r="C722" t="s">
        <v>14045</v>
      </c>
      <c r="D722" t="s">
        <v>14046</v>
      </c>
      <c r="E722" t="s">
        <v>13694</v>
      </c>
      <c r="F722" t="s">
        <v>718</v>
      </c>
      <c r="G722" s="1">
        <v>43804</v>
      </c>
      <c r="H722">
        <v>236945</v>
      </c>
      <c r="I722">
        <v>210468</v>
      </c>
      <c r="J722" s="2">
        <v>210468</v>
      </c>
      <c r="K722" s="2">
        <v>105234</v>
      </c>
    </row>
    <row r="723" spans="1:11" x14ac:dyDescent="0.25">
      <c r="A723" t="s">
        <v>14048</v>
      </c>
      <c r="B723" t="s">
        <v>14047</v>
      </c>
      <c r="C723" t="s">
        <v>14049</v>
      </c>
      <c r="D723" t="s">
        <v>14050</v>
      </c>
      <c r="E723" t="s">
        <v>13694</v>
      </c>
      <c r="F723" t="s">
        <v>718</v>
      </c>
      <c r="G723" s="1">
        <v>43696</v>
      </c>
      <c r="H723">
        <v>77280</v>
      </c>
      <c r="I723">
        <v>76894</v>
      </c>
      <c r="J723" s="2">
        <v>76894</v>
      </c>
      <c r="K723" s="2">
        <v>38447</v>
      </c>
    </row>
    <row r="724" spans="1:11" x14ac:dyDescent="0.25">
      <c r="A724" t="s">
        <v>14052</v>
      </c>
      <c r="B724" t="s">
        <v>14051</v>
      </c>
      <c r="C724" t="s">
        <v>14053</v>
      </c>
      <c r="D724" t="s">
        <v>14054</v>
      </c>
      <c r="E724" t="s">
        <v>13694</v>
      </c>
      <c r="F724" t="s">
        <v>7</v>
      </c>
      <c r="G724" s="1">
        <v>43686</v>
      </c>
      <c r="I724">
        <v>94380</v>
      </c>
      <c r="J724" s="2">
        <v>94380</v>
      </c>
      <c r="K724" s="2">
        <v>54740.4</v>
      </c>
    </row>
    <row r="725" spans="1:11" x14ac:dyDescent="0.25">
      <c r="A725" t="s">
        <v>14056</v>
      </c>
      <c r="B725" t="s">
        <v>14055</v>
      </c>
      <c r="C725" t="s">
        <v>14057</v>
      </c>
      <c r="D725" t="s">
        <v>14058</v>
      </c>
      <c r="E725" t="s">
        <v>13694</v>
      </c>
      <c r="F725" t="s">
        <v>7</v>
      </c>
      <c r="G725" s="1">
        <v>43781</v>
      </c>
      <c r="H725">
        <v>13620</v>
      </c>
      <c r="I725">
        <v>13620</v>
      </c>
      <c r="J725" s="2">
        <v>13620</v>
      </c>
      <c r="K725" s="2">
        <v>6810</v>
      </c>
    </row>
    <row r="726" spans="1:11" x14ac:dyDescent="0.25">
      <c r="A726" t="s">
        <v>14060</v>
      </c>
      <c r="B726" t="s">
        <v>14059</v>
      </c>
      <c r="C726" t="s">
        <v>14061</v>
      </c>
      <c r="D726" t="s">
        <v>14062</v>
      </c>
      <c r="E726" t="s">
        <v>13694</v>
      </c>
      <c r="F726" t="s">
        <v>718</v>
      </c>
      <c r="G726" s="1">
        <v>43669</v>
      </c>
      <c r="H726">
        <v>27804</v>
      </c>
      <c r="I726">
        <v>27665</v>
      </c>
      <c r="J726" s="2">
        <v>27665</v>
      </c>
      <c r="K726" s="2">
        <v>13832.5</v>
      </c>
    </row>
    <row r="727" spans="1:11" x14ac:dyDescent="0.25">
      <c r="A727" t="s">
        <v>14064</v>
      </c>
      <c r="B727" t="s">
        <v>14063</v>
      </c>
      <c r="C727" t="s">
        <v>9534</v>
      </c>
      <c r="D727" t="s">
        <v>9535</v>
      </c>
      <c r="E727" t="s">
        <v>13694</v>
      </c>
      <c r="F727" t="s">
        <v>718</v>
      </c>
      <c r="G727" s="1">
        <v>43727</v>
      </c>
      <c r="H727">
        <v>135608</v>
      </c>
      <c r="I727">
        <v>133274</v>
      </c>
      <c r="J727" s="2">
        <v>133274</v>
      </c>
      <c r="K727" s="2">
        <v>63315.4</v>
      </c>
    </row>
    <row r="728" spans="1:11" x14ac:dyDescent="0.25">
      <c r="A728" t="s">
        <v>14066</v>
      </c>
      <c r="B728" t="s">
        <v>14065</v>
      </c>
      <c r="C728" t="s">
        <v>14067</v>
      </c>
      <c r="D728" t="s">
        <v>14068</v>
      </c>
      <c r="E728" t="s">
        <v>13694</v>
      </c>
      <c r="F728" t="s">
        <v>718</v>
      </c>
      <c r="G728" s="1">
        <v>43774</v>
      </c>
      <c r="H728">
        <v>41580</v>
      </c>
      <c r="I728">
        <v>41372</v>
      </c>
      <c r="J728" s="2">
        <v>41372</v>
      </c>
      <c r="K728" s="2">
        <v>20686</v>
      </c>
    </row>
    <row r="729" spans="1:11" x14ac:dyDescent="0.25">
      <c r="A729" t="s">
        <v>14070</v>
      </c>
      <c r="B729" t="s">
        <v>14069</v>
      </c>
      <c r="C729" t="s">
        <v>14071</v>
      </c>
      <c r="D729" t="s">
        <v>14072</v>
      </c>
      <c r="E729" t="s">
        <v>13694</v>
      </c>
      <c r="F729" t="s">
        <v>718</v>
      </c>
      <c r="G729" s="1">
        <v>43733</v>
      </c>
      <c r="H729">
        <v>17650</v>
      </c>
      <c r="I729">
        <v>17061</v>
      </c>
      <c r="J729" s="2">
        <v>17061</v>
      </c>
      <c r="K729" s="2">
        <v>8530.5</v>
      </c>
    </row>
    <row r="730" spans="1:11" x14ac:dyDescent="0.25">
      <c r="A730" t="s">
        <v>14074</v>
      </c>
      <c r="B730" t="s">
        <v>14073</v>
      </c>
      <c r="C730" t="s">
        <v>14075</v>
      </c>
      <c r="D730" t="s">
        <v>14076</v>
      </c>
      <c r="E730" t="s">
        <v>13694</v>
      </c>
      <c r="F730" t="s">
        <v>718</v>
      </c>
      <c r="G730" s="1">
        <v>43664</v>
      </c>
      <c r="H730">
        <v>45820</v>
      </c>
      <c r="I730">
        <v>43338</v>
      </c>
      <c r="J730" s="2">
        <v>43338</v>
      </c>
      <c r="K730" s="2">
        <v>21252.55</v>
      </c>
    </row>
    <row r="731" spans="1:11" x14ac:dyDescent="0.25">
      <c r="A731" t="s">
        <v>14078</v>
      </c>
      <c r="B731" t="s">
        <v>14077</v>
      </c>
      <c r="C731" t="s">
        <v>3614</v>
      </c>
      <c r="D731" t="s">
        <v>3615</v>
      </c>
      <c r="E731" t="s">
        <v>13694</v>
      </c>
      <c r="F731" t="s">
        <v>718</v>
      </c>
      <c r="G731" s="1">
        <v>43748</v>
      </c>
      <c r="H731">
        <v>156526</v>
      </c>
      <c r="I731">
        <v>151219</v>
      </c>
      <c r="J731" s="2">
        <v>151219</v>
      </c>
      <c r="K731" s="2">
        <v>68706.350000000006</v>
      </c>
    </row>
    <row r="732" spans="1:11" x14ac:dyDescent="0.25">
      <c r="A732" t="s">
        <v>14080</v>
      </c>
      <c r="B732" t="s">
        <v>14079</v>
      </c>
      <c r="C732" t="s">
        <v>14081</v>
      </c>
      <c r="D732" t="s">
        <v>14082</v>
      </c>
      <c r="E732" t="s">
        <v>13694</v>
      </c>
      <c r="F732" t="s">
        <v>718</v>
      </c>
      <c r="G732" s="1">
        <v>43668</v>
      </c>
      <c r="H732">
        <v>81472</v>
      </c>
      <c r="I732">
        <v>80907</v>
      </c>
      <c r="J732" s="2">
        <v>80907</v>
      </c>
      <c r="K732" s="2">
        <v>36909.449999999997</v>
      </c>
    </row>
    <row r="733" spans="1:11" x14ac:dyDescent="0.25">
      <c r="A733" t="s">
        <v>14084</v>
      </c>
      <c r="B733" t="s">
        <v>14083</v>
      </c>
      <c r="C733" t="s">
        <v>14085</v>
      </c>
      <c r="D733" t="s">
        <v>14086</v>
      </c>
      <c r="E733" t="s">
        <v>13694</v>
      </c>
      <c r="F733" t="s">
        <v>718</v>
      </c>
      <c r="G733" s="1">
        <v>43668</v>
      </c>
      <c r="H733">
        <v>5468</v>
      </c>
      <c r="I733">
        <v>5291</v>
      </c>
      <c r="J733" s="2">
        <v>5291</v>
      </c>
      <c r="K733" s="2">
        <v>2605.9</v>
      </c>
    </row>
    <row r="734" spans="1:11" x14ac:dyDescent="0.25">
      <c r="A734" t="s">
        <v>14088</v>
      </c>
      <c r="B734" t="s">
        <v>14087</v>
      </c>
      <c r="C734" t="s">
        <v>2628</v>
      </c>
      <c r="D734" t="s">
        <v>2629</v>
      </c>
      <c r="E734" t="s">
        <v>13694</v>
      </c>
      <c r="F734" t="s">
        <v>718</v>
      </c>
      <c r="G734" s="1">
        <v>43668</v>
      </c>
      <c r="H734">
        <v>21760</v>
      </c>
      <c r="I734">
        <v>21859</v>
      </c>
      <c r="J734" s="2">
        <v>21859</v>
      </c>
      <c r="K734" s="2">
        <v>10698.9</v>
      </c>
    </row>
    <row r="735" spans="1:11" x14ac:dyDescent="0.25">
      <c r="A735" t="s">
        <v>14090</v>
      </c>
      <c r="B735" t="s">
        <v>14089</v>
      </c>
      <c r="C735" t="s">
        <v>14091</v>
      </c>
      <c r="D735" t="s">
        <v>14092</v>
      </c>
      <c r="E735" t="s">
        <v>13694</v>
      </c>
      <c r="F735" t="s">
        <v>7</v>
      </c>
      <c r="G735" s="1">
        <v>43707</v>
      </c>
      <c r="H735">
        <v>36839</v>
      </c>
      <c r="I735">
        <v>29303</v>
      </c>
      <c r="J735" s="2">
        <v>29303</v>
      </c>
      <c r="K735" s="2">
        <v>14651.5</v>
      </c>
    </row>
    <row r="736" spans="1:11" x14ac:dyDescent="0.25">
      <c r="A736" t="s">
        <v>14094</v>
      </c>
      <c r="B736" t="s">
        <v>14093</v>
      </c>
      <c r="C736" t="s">
        <v>14095</v>
      </c>
      <c r="D736" t="s">
        <v>14096</v>
      </c>
      <c r="E736" t="s">
        <v>13694</v>
      </c>
      <c r="F736" t="s">
        <v>7</v>
      </c>
      <c r="G736" s="1">
        <v>43788</v>
      </c>
      <c r="H736">
        <v>45910</v>
      </c>
      <c r="I736">
        <v>44378</v>
      </c>
      <c r="J736" s="2">
        <v>44378</v>
      </c>
      <c r="K736" s="2">
        <v>22189</v>
      </c>
    </row>
    <row r="737" spans="1:11" x14ac:dyDescent="0.25">
      <c r="A737" t="s">
        <v>14098</v>
      </c>
      <c r="B737" t="s">
        <v>14097</v>
      </c>
      <c r="C737" t="s">
        <v>14099</v>
      </c>
      <c r="D737" t="s">
        <v>14100</v>
      </c>
      <c r="E737" t="s">
        <v>13694</v>
      </c>
      <c r="F737" t="s">
        <v>7</v>
      </c>
      <c r="G737" s="1">
        <v>43769</v>
      </c>
      <c r="H737">
        <v>149733</v>
      </c>
      <c r="I737">
        <v>148119</v>
      </c>
      <c r="J737" s="2">
        <v>148119</v>
      </c>
      <c r="K737" s="2">
        <v>68863.5</v>
      </c>
    </row>
    <row r="738" spans="1:11" x14ac:dyDescent="0.25">
      <c r="A738" t="s">
        <v>14102</v>
      </c>
      <c r="B738" t="s">
        <v>14101</v>
      </c>
      <c r="C738" t="s">
        <v>6840</v>
      </c>
      <c r="D738" t="s">
        <v>6841</v>
      </c>
      <c r="E738" t="s">
        <v>13694</v>
      </c>
      <c r="F738" t="s">
        <v>7</v>
      </c>
      <c r="G738" s="1">
        <v>43669</v>
      </c>
      <c r="H738">
        <v>64592</v>
      </c>
      <c r="I738">
        <v>274788</v>
      </c>
      <c r="J738" s="2">
        <v>274788</v>
      </c>
      <c r="K738" s="2">
        <v>127126.33</v>
      </c>
    </row>
    <row r="739" spans="1:11" x14ac:dyDescent="0.25">
      <c r="A739" t="s">
        <v>14104</v>
      </c>
      <c r="B739" t="s">
        <v>14103</v>
      </c>
      <c r="C739" t="s">
        <v>14105</v>
      </c>
      <c r="D739" t="s">
        <v>14106</v>
      </c>
      <c r="E739" t="s">
        <v>13694</v>
      </c>
      <c r="F739" t="s">
        <v>718</v>
      </c>
      <c r="G739" s="1">
        <v>43671</v>
      </c>
      <c r="H739">
        <v>24954</v>
      </c>
      <c r="I739">
        <v>24944</v>
      </c>
      <c r="J739" s="2">
        <v>24944</v>
      </c>
      <c r="K739" s="2">
        <v>11480.1</v>
      </c>
    </row>
    <row r="740" spans="1:11" x14ac:dyDescent="0.25">
      <c r="A740" t="s">
        <v>14108</v>
      </c>
      <c r="B740" t="s">
        <v>14107</v>
      </c>
      <c r="C740" t="s">
        <v>14109</v>
      </c>
      <c r="D740" t="s">
        <v>14110</v>
      </c>
      <c r="E740" t="s">
        <v>13694</v>
      </c>
      <c r="F740" t="s">
        <v>7</v>
      </c>
      <c r="G740" s="1">
        <v>43677</v>
      </c>
      <c r="H740">
        <v>603483</v>
      </c>
      <c r="J740" s="2">
        <v>603483</v>
      </c>
      <c r="K740" s="2">
        <v>271567.34999999998</v>
      </c>
    </row>
    <row r="741" spans="1:11" x14ac:dyDescent="0.25">
      <c r="A741" t="s">
        <v>14112</v>
      </c>
      <c r="B741" t="s">
        <v>14111</v>
      </c>
      <c r="C741" t="s">
        <v>14113</v>
      </c>
      <c r="D741" t="s">
        <v>14114</v>
      </c>
      <c r="E741" t="s">
        <v>13694</v>
      </c>
      <c r="F741" t="s">
        <v>718</v>
      </c>
      <c r="G741" s="1">
        <v>43767</v>
      </c>
      <c r="H741">
        <v>5091</v>
      </c>
      <c r="I741">
        <v>4921</v>
      </c>
      <c r="J741" s="2">
        <v>4921</v>
      </c>
      <c r="K741" s="2">
        <v>2460.5</v>
      </c>
    </row>
    <row r="742" spans="1:11" x14ac:dyDescent="0.25">
      <c r="A742" t="s">
        <v>14116</v>
      </c>
      <c r="B742" t="s">
        <v>14115</v>
      </c>
      <c r="C742" t="s">
        <v>14117</v>
      </c>
      <c r="D742" t="s">
        <v>14118</v>
      </c>
      <c r="E742" t="s">
        <v>13694</v>
      </c>
      <c r="F742" t="s">
        <v>718</v>
      </c>
      <c r="G742" s="1">
        <v>43767</v>
      </c>
      <c r="H742">
        <v>15285</v>
      </c>
      <c r="I742">
        <v>15277</v>
      </c>
      <c r="J742" s="2">
        <v>15277</v>
      </c>
      <c r="K742" s="2">
        <v>6874.65</v>
      </c>
    </row>
    <row r="743" spans="1:11" x14ac:dyDescent="0.25">
      <c r="A743" t="s">
        <v>14124</v>
      </c>
      <c r="B743" t="s">
        <v>14123</v>
      </c>
      <c r="C743" t="s">
        <v>14125</v>
      </c>
      <c r="D743" t="s">
        <v>14126</v>
      </c>
      <c r="E743" t="s">
        <v>13694</v>
      </c>
      <c r="F743" t="s">
        <v>7</v>
      </c>
      <c r="G743" s="1">
        <v>43788</v>
      </c>
      <c r="H743">
        <v>50470</v>
      </c>
      <c r="I743">
        <v>45652</v>
      </c>
      <c r="J743" s="2">
        <v>45652</v>
      </c>
      <c r="K743" s="2">
        <v>22826</v>
      </c>
    </row>
    <row r="744" spans="1:11" x14ac:dyDescent="0.25">
      <c r="A744" t="s">
        <v>14128</v>
      </c>
      <c r="B744" t="s">
        <v>14127</v>
      </c>
      <c r="C744" t="s">
        <v>14129</v>
      </c>
      <c r="D744" t="s">
        <v>14130</v>
      </c>
      <c r="E744" t="s">
        <v>13694</v>
      </c>
      <c r="F744" t="s">
        <v>7</v>
      </c>
      <c r="G744" s="1">
        <v>43787</v>
      </c>
      <c r="H744">
        <v>43302</v>
      </c>
      <c r="I744">
        <v>38694</v>
      </c>
      <c r="J744" s="2">
        <v>38694</v>
      </c>
      <c r="K744" s="2">
        <v>19347</v>
      </c>
    </row>
    <row r="745" spans="1:11" x14ac:dyDescent="0.25">
      <c r="A745" t="s">
        <v>14132</v>
      </c>
      <c r="B745" t="s">
        <v>14131</v>
      </c>
      <c r="C745" t="s">
        <v>14133</v>
      </c>
      <c r="D745" t="s">
        <v>14134</v>
      </c>
      <c r="E745" t="s">
        <v>13694</v>
      </c>
      <c r="F745" t="s">
        <v>718</v>
      </c>
      <c r="G745" s="1">
        <v>43732</v>
      </c>
      <c r="H745">
        <v>223722</v>
      </c>
      <c r="I745">
        <v>262518</v>
      </c>
      <c r="J745" s="2">
        <v>262518</v>
      </c>
      <c r="K745" s="2">
        <v>122663.45</v>
      </c>
    </row>
    <row r="746" spans="1:11" x14ac:dyDescent="0.25">
      <c r="A746" t="s">
        <v>14136</v>
      </c>
      <c r="B746" t="s">
        <v>14135</v>
      </c>
      <c r="C746" t="s">
        <v>1676</v>
      </c>
      <c r="D746" t="s">
        <v>1677</v>
      </c>
      <c r="E746" t="s">
        <v>13694</v>
      </c>
      <c r="F746" t="s">
        <v>718</v>
      </c>
      <c r="G746" s="1">
        <v>43795</v>
      </c>
      <c r="H746">
        <v>587095</v>
      </c>
      <c r="I746">
        <v>628678</v>
      </c>
      <c r="J746" s="2">
        <v>628678</v>
      </c>
      <c r="K746" s="2">
        <v>288944.01</v>
      </c>
    </row>
    <row r="747" spans="1:11" x14ac:dyDescent="0.25">
      <c r="A747" t="s">
        <v>14138</v>
      </c>
      <c r="B747" t="s">
        <v>14137</v>
      </c>
      <c r="C747" t="s">
        <v>14139</v>
      </c>
      <c r="D747" t="s">
        <v>14140</v>
      </c>
      <c r="E747" t="s">
        <v>13694</v>
      </c>
      <c r="F747" t="s">
        <v>718</v>
      </c>
      <c r="G747" s="1">
        <v>43735</v>
      </c>
      <c r="H747">
        <v>41843</v>
      </c>
      <c r="I747">
        <v>41674</v>
      </c>
      <c r="J747" s="2">
        <v>41674</v>
      </c>
      <c r="K747" s="2">
        <v>20837</v>
      </c>
    </row>
    <row r="748" spans="1:11" x14ac:dyDescent="0.25">
      <c r="A748" t="s">
        <v>14142</v>
      </c>
      <c r="B748" t="s">
        <v>14141</v>
      </c>
      <c r="C748" t="s">
        <v>14143</v>
      </c>
      <c r="D748" t="s">
        <v>14144</v>
      </c>
      <c r="E748" t="s">
        <v>13694</v>
      </c>
      <c r="F748" t="s">
        <v>718</v>
      </c>
      <c r="G748" s="1">
        <v>43678</v>
      </c>
      <c r="H748">
        <v>24050</v>
      </c>
      <c r="I748">
        <v>9381</v>
      </c>
      <c r="J748" s="2">
        <v>9381</v>
      </c>
      <c r="K748" s="2">
        <v>4843.24</v>
      </c>
    </row>
    <row r="749" spans="1:11" x14ac:dyDescent="0.25">
      <c r="A749" t="s">
        <v>14146</v>
      </c>
      <c r="B749" t="s">
        <v>14145</v>
      </c>
      <c r="C749" t="s">
        <v>5842</v>
      </c>
      <c r="D749" t="s">
        <v>5843</v>
      </c>
      <c r="E749" t="s">
        <v>13694</v>
      </c>
      <c r="F749" t="s">
        <v>7</v>
      </c>
      <c r="G749" s="1">
        <v>43740</v>
      </c>
      <c r="H749">
        <v>1837453</v>
      </c>
      <c r="I749">
        <v>460802</v>
      </c>
      <c r="J749" s="2">
        <v>460802</v>
      </c>
      <c r="K749" s="2">
        <v>218474.45</v>
      </c>
    </row>
    <row r="750" spans="1:11" x14ac:dyDescent="0.25">
      <c r="A750" t="s">
        <v>14148</v>
      </c>
      <c r="B750" t="s">
        <v>14147</v>
      </c>
      <c r="C750" t="s">
        <v>14149</v>
      </c>
      <c r="D750" t="s">
        <v>14150</v>
      </c>
      <c r="E750" t="s">
        <v>13694</v>
      </c>
      <c r="F750" t="s">
        <v>7</v>
      </c>
      <c r="G750" s="1">
        <v>43684</v>
      </c>
      <c r="H750">
        <v>5569</v>
      </c>
      <c r="I750">
        <v>4517</v>
      </c>
      <c r="J750" s="2">
        <v>4517</v>
      </c>
      <c r="K750" s="2">
        <v>2258.5</v>
      </c>
    </row>
    <row r="751" spans="1:11" x14ac:dyDescent="0.25">
      <c r="A751" t="s">
        <v>14152</v>
      </c>
      <c r="B751" t="s">
        <v>14151</v>
      </c>
      <c r="C751" t="s">
        <v>14153</v>
      </c>
      <c r="D751" t="s">
        <v>14154</v>
      </c>
      <c r="E751" t="s">
        <v>13694</v>
      </c>
      <c r="F751" t="s">
        <v>718</v>
      </c>
      <c r="G751" s="1">
        <v>43796</v>
      </c>
      <c r="H751">
        <v>3415477</v>
      </c>
      <c r="I751">
        <v>3415477</v>
      </c>
      <c r="J751" s="2">
        <v>3415477</v>
      </c>
      <c r="K751" s="2">
        <v>1887014.87</v>
      </c>
    </row>
    <row r="752" spans="1:11" x14ac:dyDescent="0.25">
      <c r="A752" t="s">
        <v>14156</v>
      </c>
      <c r="B752" t="s">
        <v>14155</v>
      </c>
      <c r="C752" t="s">
        <v>14157</v>
      </c>
      <c r="D752" t="s">
        <v>14158</v>
      </c>
      <c r="E752" t="s">
        <v>13694</v>
      </c>
      <c r="F752" t="s">
        <v>7</v>
      </c>
      <c r="G752" s="1">
        <v>43676</v>
      </c>
      <c r="H752">
        <v>91423</v>
      </c>
      <c r="I752">
        <v>82212</v>
      </c>
      <c r="J752" s="2">
        <v>82212</v>
      </c>
      <c r="K752" s="2">
        <v>40452.35</v>
      </c>
    </row>
    <row r="753" spans="1:11" x14ac:dyDescent="0.25">
      <c r="A753" t="s">
        <v>14160</v>
      </c>
      <c r="B753" t="s">
        <v>14159</v>
      </c>
      <c r="C753" t="s">
        <v>6304</v>
      </c>
      <c r="D753" t="s">
        <v>6305</v>
      </c>
      <c r="E753" t="s">
        <v>13694</v>
      </c>
      <c r="F753" t="s">
        <v>718</v>
      </c>
      <c r="G753" s="1">
        <v>43676</v>
      </c>
      <c r="H753">
        <v>378588</v>
      </c>
      <c r="I753">
        <v>407157</v>
      </c>
      <c r="J753" s="2">
        <v>407157</v>
      </c>
      <c r="K753" s="2">
        <v>193328.36</v>
      </c>
    </row>
    <row r="754" spans="1:11" x14ac:dyDescent="0.25">
      <c r="A754" t="s">
        <v>14162</v>
      </c>
      <c r="B754" t="s">
        <v>14161</v>
      </c>
      <c r="C754" t="s">
        <v>14163</v>
      </c>
      <c r="D754" t="s">
        <v>14164</v>
      </c>
      <c r="E754" t="s">
        <v>13694</v>
      </c>
      <c r="F754" t="s">
        <v>718</v>
      </c>
      <c r="G754" s="1">
        <v>43671</v>
      </c>
      <c r="H754">
        <v>2600</v>
      </c>
      <c r="I754">
        <v>2513</v>
      </c>
      <c r="J754" s="2">
        <v>2513</v>
      </c>
      <c r="K754" s="2">
        <v>1256.5</v>
      </c>
    </row>
    <row r="755" spans="1:11" x14ac:dyDescent="0.25">
      <c r="A755" t="s">
        <v>14166</v>
      </c>
      <c r="B755" t="s">
        <v>14165</v>
      </c>
      <c r="C755" t="s">
        <v>5396</v>
      </c>
      <c r="D755" t="s">
        <v>5397</v>
      </c>
      <c r="E755" t="s">
        <v>13694</v>
      </c>
      <c r="F755" t="s">
        <v>7</v>
      </c>
      <c r="G755" s="1">
        <v>43685</v>
      </c>
      <c r="H755">
        <v>512572</v>
      </c>
      <c r="I755">
        <v>436622</v>
      </c>
      <c r="J755" s="2">
        <v>436622</v>
      </c>
      <c r="K755" s="2">
        <v>198953.7</v>
      </c>
    </row>
    <row r="756" spans="1:11" x14ac:dyDescent="0.25">
      <c r="A756" t="s">
        <v>14168</v>
      </c>
      <c r="B756" t="s">
        <v>14167</v>
      </c>
      <c r="C756" t="s">
        <v>14169</v>
      </c>
      <c r="D756" t="s">
        <v>14170</v>
      </c>
      <c r="E756" t="s">
        <v>13694</v>
      </c>
      <c r="F756" t="s">
        <v>718</v>
      </c>
      <c r="G756" s="1">
        <v>43735</v>
      </c>
      <c r="H756">
        <v>63463</v>
      </c>
      <c r="I756">
        <v>62911</v>
      </c>
      <c r="J756" s="2">
        <v>62911</v>
      </c>
      <c r="K756" s="2">
        <v>28989</v>
      </c>
    </row>
    <row r="757" spans="1:11" x14ac:dyDescent="0.25">
      <c r="A757" t="s">
        <v>14172</v>
      </c>
      <c r="B757" t="s">
        <v>14171</v>
      </c>
      <c r="C757" t="s">
        <v>14173</v>
      </c>
      <c r="D757" t="s">
        <v>14174</v>
      </c>
      <c r="E757" t="s">
        <v>13694</v>
      </c>
      <c r="F757" t="s">
        <v>718</v>
      </c>
      <c r="G757" s="1">
        <v>43734</v>
      </c>
      <c r="H757">
        <v>7444</v>
      </c>
      <c r="I757">
        <v>6540</v>
      </c>
      <c r="J757" s="2">
        <v>6540</v>
      </c>
      <c r="K757" s="2">
        <v>3270</v>
      </c>
    </row>
    <row r="758" spans="1:11" x14ac:dyDescent="0.25">
      <c r="A758" t="s">
        <v>14176</v>
      </c>
      <c r="B758" t="s">
        <v>14175</v>
      </c>
      <c r="C758" t="s">
        <v>14177</v>
      </c>
      <c r="D758" t="s">
        <v>14178</v>
      </c>
      <c r="E758" t="s">
        <v>13694</v>
      </c>
      <c r="F758" t="s">
        <v>718</v>
      </c>
      <c r="G758" s="1">
        <v>43740</v>
      </c>
      <c r="H758">
        <v>2314</v>
      </c>
      <c r="I758">
        <v>2034</v>
      </c>
      <c r="J758" s="2">
        <v>2034</v>
      </c>
      <c r="K758" s="2">
        <v>1017</v>
      </c>
    </row>
    <row r="759" spans="1:11" x14ac:dyDescent="0.25">
      <c r="A759" t="s">
        <v>14180</v>
      </c>
      <c r="B759" t="s">
        <v>14179</v>
      </c>
      <c r="C759" t="s">
        <v>14181</v>
      </c>
      <c r="D759" t="s">
        <v>14182</v>
      </c>
      <c r="E759" t="s">
        <v>13694</v>
      </c>
      <c r="F759" t="s">
        <v>718</v>
      </c>
      <c r="G759" s="1">
        <v>43749</v>
      </c>
      <c r="H759">
        <v>10376</v>
      </c>
      <c r="I759">
        <v>10163</v>
      </c>
      <c r="J759" s="2">
        <v>10163</v>
      </c>
      <c r="K759" s="2">
        <v>5081.5</v>
      </c>
    </row>
    <row r="760" spans="1:11" x14ac:dyDescent="0.25">
      <c r="A760" t="s">
        <v>14184</v>
      </c>
      <c r="B760" t="s">
        <v>14183</v>
      </c>
      <c r="C760" t="s">
        <v>9448</v>
      </c>
      <c r="D760" t="s">
        <v>9449</v>
      </c>
      <c r="E760" t="s">
        <v>13694</v>
      </c>
      <c r="F760" t="s">
        <v>7</v>
      </c>
      <c r="G760" s="1">
        <v>43752</v>
      </c>
      <c r="H760">
        <v>831514</v>
      </c>
      <c r="I760">
        <v>823092</v>
      </c>
      <c r="J760" s="2">
        <v>823092</v>
      </c>
      <c r="K760" s="2">
        <v>378448.71</v>
      </c>
    </row>
    <row r="761" spans="1:11" x14ac:dyDescent="0.25">
      <c r="A761" t="s">
        <v>14186</v>
      </c>
      <c r="B761" t="s">
        <v>14185</v>
      </c>
      <c r="C761" t="s">
        <v>14187</v>
      </c>
      <c r="D761" t="s">
        <v>14188</v>
      </c>
      <c r="E761" t="s">
        <v>13694</v>
      </c>
      <c r="F761" t="s">
        <v>718</v>
      </c>
      <c r="G761" s="1">
        <v>43677</v>
      </c>
      <c r="H761">
        <v>1122495</v>
      </c>
      <c r="I761">
        <v>1026147</v>
      </c>
      <c r="J761" s="2">
        <v>1026147</v>
      </c>
      <c r="K761" s="2">
        <v>496581.12</v>
      </c>
    </row>
    <row r="762" spans="1:11" x14ac:dyDescent="0.25">
      <c r="A762" t="s">
        <v>14190</v>
      </c>
      <c r="B762" t="s">
        <v>14189</v>
      </c>
      <c r="C762" t="s">
        <v>14191</v>
      </c>
      <c r="D762" t="s">
        <v>14192</v>
      </c>
      <c r="E762" t="s">
        <v>13694</v>
      </c>
      <c r="F762" t="s">
        <v>718</v>
      </c>
      <c r="G762" s="1">
        <v>43784</v>
      </c>
      <c r="H762">
        <v>14239</v>
      </c>
      <c r="I762">
        <v>12661</v>
      </c>
      <c r="J762" s="2">
        <v>12661</v>
      </c>
      <c r="K762" s="2">
        <v>6330.5</v>
      </c>
    </row>
    <row r="763" spans="1:11" x14ac:dyDescent="0.25">
      <c r="A763" t="s">
        <v>14194</v>
      </c>
      <c r="B763" t="s">
        <v>14193</v>
      </c>
      <c r="C763" t="s">
        <v>4282</v>
      </c>
      <c r="D763" t="s">
        <v>11355</v>
      </c>
      <c r="E763" t="s">
        <v>13694</v>
      </c>
      <c r="F763" t="s">
        <v>7</v>
      </c>
      <c r="G763" s="1">
        <v>43671</v>
      </c>
      <c r="H763">
        <v>12010</v>
      </c>
      <c r="I763">
        <v>11610</v>
      </c>
      <c r="J763" s="2">
        <v>11610</v>
      </c>
      <c r="K763" s="2">
        <v>5805</v>
      </c>
    </row>
    <row r="764" spans="1:11" x14ac:dyDescent="0.25">
      <c r="A764" t="s">
        <v>14196</v>
      </c>
      <c r="B764" t="s">
        <v>14195</v>
      </c>
      <c r="C764" t="s">
        <v>14197</v>
      </c>
      <c r="D764" t="s">
        <v>14198</v>
      </c>
      <c r="E764" t="s">
        <v>13694</v>
      </c>
      <c r="F764" t="s">
        <v>7</v>
      </c>
      <c r="G764" s="1">
        <v>43686</v>
      </c>
      <c r="H764">
        <v>8710</v>
      </c>
      <c r="I764">
        <v>8420</v>
      </c>
      <c r="J764" s="2">
        <v>8420</v>
      </c>
      <c r="K764" s="2">
        <v>4210</v>
      </c>
    </row>
    <row r="765" spans="1:11" x14ac:dyDescent="0.25">
      <c r="A765" t="s">
        <v>14200</v>
      </c>
      <c r="B765" t="s">
        <v>14199</v>
      </c>
      <c r="C765" t="s">
        <v>8461</v>
      </c>
      <c r="D765" t="s">
        <v>8462</v>
      </c>
      <c r="E765" t="s">
        <v>13694</v>
      </c>
      <c r="F765" t="s">
        <v>718</v>
      </c>
      <c r="G765" s="1">
        <v>43734</v>
      </c>
      <c r="H765">
        <v>628828</v>
      </c>
      <c r="I765">
        <v>683666</v>
      </c>
      <c r="J765" s="2">
        <v>683666</v>
      </c>
      <c r="K765" s="2">
        <v>334470.59999999998</v>
      </c>
    </row>
    <row r="766" spans="1:11" x14ac:dyDescent="0.25">
      <c r="A766" t="s">
        <v>14202</v>
      </c>
      <c r="B766" t="s">
        <v>14201</v>
      </c>
      <c r="C766" t="s">
        <v>11271</v>
      </c>
      <c r="D766" t="s">
        <v>11272</v>
      </c>
      <c r="E766" t="s">
        <v>13694</v>
      </c>
      <c r="F766" t="s">
        <v>718</v>
      </c>
      <c r="G766" s="1">
        <v>43740</v>
      </c>
      <c r="H766">
        <v>1307116</v>
      </c>
      <c r="I766">
        <v>1177539</v>
      </c>
      <c r="J766" s="2">
        <v>1177539</v>
      </c>
      <c r="K766" s="2">
        <v>550654.02</v>
      </c>
    </row>
    <row r="767" spans="1:11" x14ac:dyDescent="0.25">
      <c r="A767" t="s">
        <v>14204</v>
      </c>
      <c r="B767" t="s">
        <v>14203</v>
      </c>
      <c r="C767" t="s">
        <v>5592</v>
      </c>
      <c r="D767" t="s">
        <v>5593</v>
      </c>
      <c r="E767" t="s">
        <v>13694</v>
      </c>
      <c r="F767" t="s">
        <v>718</v>
      </c>
      <c r="G767" s="1">
        <v>43669</v>
      </c>
      <c r="H767">
        <v>29212</v>
      </c>
      <c r="I767">
        <v>20614</v>
      </c>
      <c r="J767" s="2">
        <v>20614</v>
      </c>
      <c r="K767" s="2">
        <v>10084.15</v>
      </c>
    </row>
    <row r="768" spans="1:11" x14ac:dyDescent="0.25">
      <c r="A768" t="s">
        <v>14206</v>
      </c>
      <c r="B768" t="s">
        <v>14205</v>
      </c>
      <c r="C768" t="s">
        <v>14207</v>
      </c>
      <c r="D768" t="s">
        <v>14208</v>
      </c>
      <c r="E768" t="s">
        <v>13694</v>
      </c>
      <c r="F768" t="s">
        <v>718</v>
      </c>
      <c r="G768" s="1">
        <v>43782</v>
      </c>
      <c r="H768">
        <v>485120</v>
      </c>
      <c r="I768">
        <v>477267</v>
      </c>
      <c r="J768" s="2">
        <v>477267</v>
      </c>
      <c r="K768" s="2">
        <v>226059.43</v>
      </c>
    </row>
    <row r="769" spans="1:11" x14ac:dyDescent="0.25">
      <c r="A769" t="s">
        <v>14210</v>
      </c>
      <c r="B769" t="s">
        <v>14209</v>
      </c>
      <c r="C769" t="s">
        <v>14211</v>
      </c>
      <c r="D769" t="s">
        <v>14212</v>
      </c>
      <c r="E769" t="s">
        <v>13694</v>
      </c>
      <c r="F769" t="s">
        <v>7</v>
      </c>
      <c r="G769" s="1">
        <v>43741</v>
      </c>
      <c r="H769">
        <v>542840</v>
      </c>
      <c r="I769">
        <v>640779</v>
      </c>
      <c r="J769" s="2">
        <v>640779</v>
      </c>
      <c r="K769" s="2">
        <v>289531.7</v>
      </c>
    </row>
    <row r="770" spans="1:11" x14ac:dyDescent="0.25">
      <c r="A770" t="s">
        <v>14214</v>
      </c>
      <c r="B770" t="s">
        <v>14213</v>
      </c>
      <c r="C770" t="s">
        <v>14215</v>
      </c>
      <c r="D770" t="s">
        <v>14216</v>
      </c>
      <c r="E770" t="s">
        <v>13694</v>
      </c>
      <c r="F770" t="s">
        <v>718</v>
      </c>
      <c r="G770" s="1">
        <v>43752</v>
      </c>
      <c r="H770">
        <v>6472</v>
      </c>
      <c r="I770">
        <v>6256</v>
      </c>
      <c r="J770" s="2">
        <v>6256</v>
      </c>
      <c r="K770" s="2">
        <v>3128</v>
      </c>
    </row>
    <row r="771" spans="1:11" x14ac:dyDescent="0.25">
      <c r="A771" t="s">
        <v>14218</v>
      </c>
      <c r="B771" t="s">
        <v>14217</v>
      </c>
      <c r="C771" t="s">
        <v>14219</v>
      </c>
      <c r="D771" t="s">
        <v>14220</v>
      </c>
      <c r="E771" t="s">
        <v>13694</v>
      </c>
      <c r="F771" t="s">
        <v>718</v>
      </c>
      <c r="G771" s="1">
        <v>43752</v>
      </c>
      <c r="H771">
        <v>2522</v>
      </c>
      <c r="I771">
        <v>2438</v>
      </c>
      <c r="J771" s="2">
        <v>2438</v>
      </c>
      <c r="K771" s="2">
        <v>1219</v>
      </c>
    </row>
    <row r="772" spans="1:11" x14ac:dyDescent="0.25">
      <c r="A772" t="s">
        <v>14222</v>
      </c>
      <c r="B772" t="s">
        <v>14221</v>
      </c>
      <c r="C772" t="s">
        <v>14223</v>
      </c>
      <c r="D772" t="s">
        <v>14224</v>
      </c>
      <c r="E772" t="s">
        <v>13694</v>
      </c>
      <c r="F772" t="s">
        <v>718</v>
      </c>
      <c r="G772" s="1">
        <v>43752</v>
      </c>
      <c r="H772">
        <v>8413</v>
      </c>
      <c r="I772">
        <v>8124</v>
      </c>
      <c r="J772" s="2">
        <v>8124</v>
      </c>
      <c r="K772" s="2">
        <v>4062</v>
      </c>
    </row>
    <row r="773" spans="1:11" x14ac:dyDescent="0.25">
      <c r="A773" t="s">
        <v>14226</v>
      </c>
      <c r="B773" t="s">
        <v>14225</v>
      </c>
      <c r="C773" t="s">
        <v>14227</v>
      </c>
      <c r="D773" t="s">
        <v>14228</v>
      </c>
      <c r="E773" t="s">
        <v>13694</v>
      </c>
      <c r="F773" t="s">
        <v>7</v>
      </c>
      <c r="G773" s="1">
        <v>43745</v>
      </c>
      <c r="H773">
        <v>11668</v>
      </c>
      <c r="I773">
        <v>11267</v>
      </c>
      <c r="J773" s="2">
        <v>11267</v>
      </c>
      <c r="K773" s="2">
        <v>5633.5</v>
      </c>
    </row>
    <row r="774" spans="1:11" x14ac:dyDescent="0.25">
      <c r="A774" t="s">
        <v>14230</v>
      </c>
      <c r="B774" t="s">
        <v>14229</v>
      </c>
      <c r="C774" t="s">
        <v>14231</v>
      </c>
      <c r="D774" t="s">
        <v>14232</v>
      </c>
      <c r="E774" t="s">
        <v>13694</v>
      </c>
      <c r="F774" t="s">
        <v>718</v>
      </c>
      <c r="G774" s="1">
        <v>43762</v>
      </c>
      <c r="H774">
        <v>2614070</v>
      </c>
      <c r="I774">
        <v>2496437</v>
      </c>
      <c r="J774" s="2">
        <v>2496437</v>
      </c>
      <c r="K774" s="2">
        <v>1248218.5</v>
      </c>
    </row>
    <row r="775" spans="1:11" x14ac:dyDescent="0.25">
      <c r="A775" t="s">
        <v>14234</v>
      </c>
      <c r="B775" t="s">
        <v>14233</v>
      </c>
      <c r="C775" t="s">
        <v>11115</v>
      </c>
      <c r="D775" t="s">
        <v>11116</v>
      </c>
      <c r="E775" t="s">
        <v>13694</v>
      </c>
      <c r="F775" t="s">
        <v>718</v>
      </c>
      <c r="G775" s="1">
        <v>43676</v>
      </c>
      <c r="H775">
        <v>88515</v>
      </c>
      <c r="I775">
        <v>88448</v>
      </c>
      <c r="J775" s="2">
        <v>88448</v>
      </c>
      <c r="K775" s="2">
        <v>39801.599999999999</v>
      </c>
    </row>
    <row r="776" spans="1:11" x14ac:dyDescent="0.25">
      <c r="A776" t="s">
        <v>14236</v>
      </c>
      <c r="B776" t="s">
        <v>14235</v>
      </c>
      <c r="C776" t="s">
        <v>14237</v>
      </c>
      <c r="D776" t="s">
        <v>14238</v>
      </c>
      <c r="E776" t="s">
        <v>13694</v>
      </c>
      <c r="F776" t="s">
        <v>718</v>
      </c>
      <c r="G776" s="1">
        <v>43732</v>
      </c>
      <c r="H776">
        <v>13608</v>
      </c>
      <c r="I776">
        <v>13251</v>
      </c>
      <c r="J776" s="2">
        <v>13251</v>
      </c>
      <c r="K776" s="2">
        <v>6456.65</v>
      </c>
    </row>
    <row r="777" spans="1:11" x14ac:dyDescent="0.25">
      <c r="A777" t="s">
        <v>14240</v>
      </c>
      <c r="B777" t="s">
        <v>14239</v>
      </c>
      <c r="C777" t="s">
        <v>14241</v>
      </c>
      <c r="D777" t="s">
        <v>14242</v>
      </c>
      <c r="E777" t="s">
        <v>13694</v>
      </c>
      <c r="F777" t="s">
        <v>718</v>
      </c>
      <c r="G777" s="1">
        <v>43770</v>
      </c>
      <c r="H777">
        <v>2904</v>
      </c>
      <c r="I777">
        <v>2647</v>
      </c>
      <c r="J777" s="2">
        <v>2647</v>
      </c>
      <c r="K777" s="2">
        <v>1323.5</v>
      </c>
    </row>
    <row r="778" spans="1:11" x14ac:dyDescent="0.25">
      <c r="A778" t="s">
        <v>14244</v>
      </c>
      <c r="B778" t="s">
        <v>14243</v>
      </c>
      <c r="C778" t="s">
        <v>13001</v>
      </c>
      <c r="D778" t="s">
        <v>13002</v>
      </c>
      <c r="E778" t="s">
        <v>13694</v>
      </c>
      <c r="F778" t="s">
        <v>718</v>
      </c>
      <c r="G778" s="1">
        <v>43671</v>
      </c>
      <c r="H778">
        <v>181881</v>
      </c>
      <c r="I778">
        <v>181703</v>
      </c>
      <c r="J778" s="2">
        <v>181703</v>
      </c>
      <c r="K778" s="2">
        <v>83955.65</v>
      </c>
    </row>
    <row r="779" spans="1:11" x14ac:dyDescent="0.25">
      <c r="A779" t="s">
        <v>14246</v>
      </c>
      <c r="B779" t="s">
        <v>14245</v>
      </c>
      <c r="C779" t="s">
        <v>14247</v>
      </c>
      <c r="D779" t="s">
        <v>14248</v>
      </c>
      <c r="E779" t="s">
        <v>13694</v>
      </c>
      <c r="F779" t="s">
        <v>718</v>
      </c>
      <c r="G779" s="1">
        <v>43767</v>
      </c>
      <c r="H779">
        <v>21932</v>
      </c>
      <c r="I779">
        <v>17032</v>
      </c>
      <c r="J779" s="2">
        <v>17032</v>
      </c>
      <c r="K779" s="2">
        <v>8516</v>
      </c>
    </row>
    <row r="780" spans="1:11" x14ac:dyDescent="0.25">
      <c r="A780" t="s">
        <v>14250</v>
      </c>
      <c r="B780" t="s">
        <v>14249</v>
      </c>
      <c r="C780" t="s">
        <v>14251</v>
      </c>
      <c r="D780" t="s">
        <v>14252</v>
      </c>
      <c r="E780" t="s">
        <v>13694</v>
      </c>
      <c r="F780" t="s">
        <v>718</v>
      </c>
      <c r="G780" s="1">
        <v>43670</v>
      </c>
      <c r="H780">
        <v>11430</v>
      </c>
      <c r="I780">
        <v>10456</v>
      </c>
      <c r="J780" s="2">
        <v>10456</v>
      </c>
      <c r="K780" s="2">
        <v>5079.2</v>
      </c>
    </row>
    <row r="781" spans="1:11" x14ac:dyDescent="0.25">
      <c r="A781" t="s">
        <v>14254</v>
      </c>
      <c r="B781" t="s">
        <v>14253</v>
      </c>
      <c r="C781" t="s">
        <v>14255</v>
      </c>
      <c r="D781" t="s">
        <v>14256</v>
      </c>
      <c r="E781" t="s">
        <v>13694</v>
      </c>
      <c r="F781" t="s">
        <v>718</v>
      </c>
      <c r="G781" s="1">
        <v>43670</v>
      </c>
      <c r="H781">
        <v>16813</v>
      </c>
      <c r="I781">
        <v>16729</v>
      </c>
      <c r="J781" s="2">
        <v>16729</v>
      </c>
      <c r="K781" s="2">
        <v>8364.5</v>
      </c>
    </row>
    <row r="782" spans="1:11" x14ac:dyDescent="0.25">
      <c r="A782" t="s">
        <v>14258</v>
      </c>
      <c r="B782" t="s">
        <v>14257</v>
      </c>
      <c r="C782" t="s">
        <v>14259</v>
      </c>
      <c r="D782" t="s">
        <v>14260</v>
      </c>
      <c r="E782" t="s">
        <v>13694</v>
      </c>
      <c r="F782" t="s">
        <v>718</v>
      </c>
      <c r="G782" s="1">
        <v>43767</v>
      </c>
      <c r="H782">
        <v>24862</v>
      </c>
      <c r="I782">
        <v>20309</v>
      </c>
      <c r="J782" s="2">
        <v>20309</v>
      </c>
      <c r="K782" s="2">
        <v>10154.5</v>
      </c>
    </row>
    <row r="783" spans="1:11" x14ac:dyDescent="0.25">
      <c r="A783" t="s">
        <v>14262</v>
      </c>
      <c r="B783" t="s">
        <v>14261</v>
      </c>
      <c r="C783" t="s">
        <v>11225</v>
      </c>
      <c r="D783" t="s">
        <v>11226</v>
      </c>
      <c r="E783" t="s">
        <v>13694</v>
      </c>
      <c r="F783" t="s">
        <v>718</v>
      </c>
      <c r="G783" s="1">
        <v>43670</v>
      </c>
      <c r="H783">
        <v>51805</v>
      </c>
      <c r="I783">
        <v>28078</v>
      </c>
      <c r="J783" s="2">
        <v>28078</v>
      </c>
      <c r="K783" s="2">
        <v>14039</v>
      </c>
    </row>
    <row r="784" spans="1:11" x14ac:dyDescent="0.25">
      <c r="A784" t="s">
        <v>14264</v>
      </c>
      <c r="B784" t="s">
        <v>14263</v>
      </c>
      <c r="C784" t="s">
        <v>14265</v>
      </c>
      <c r="D784" t="s">
        <v>14266</v>
      </c>
      <c r="E784" t="s">
        <v>13694</v>
      </c>
      <c r="F784" t="s">
        <v>718</v>
      </c>
      <c r="G784" s="1">
        <v>43670</v>
      </c>
      <c r="H784">
        <v>101595</v>
      </c>
      <c r="I784">
        <v>61474</v>
      </c>
      <c r="J784" s="2">
        <v>61474</v>
      </c>
      <c r="K784" s="2">
        <v>30737</v>
      </c>
    </row>
    <row r="785" spans="1:11" x14ac:dyDescent="0.25">
      <c r="A785" t="s">
        <v>14268</v>
      </c>
      <c r="B785" t="s">
        <v>14267</v>
      </c>
      <c r="C785" t="s">
        <v>5840</v>
      </c>
      <c r="D785" t="s">
        <v>5841</v>
      </c>
      <c r="E785" t="s">
        <v>13694</v>
      </c>
      <c r="F785" t="s">
        <v>718</v>
      </c>
      <c r="G785" s="1">
        <v>43734</v>
      </c>
      <c r="H785">
        <v>353145</v>
      </c>
      <c r="I785">
        <v>542082</v>
      </c>
      <c r="J785" s="2">
        <v>542082</v>
      </c>
      <c r="K785" s="2">
        <v>246661.7</v>
      </c>
    </row>
    <row r="786" spans="1:11" x14ac:dyDescent="0.25">
      <c r="A786" t="s">
        <v>14270</v>
      </c>
      <c r="B786" t="s">
        <v>14269</v>
      </c>
      <c r="C786" t="s">
        <v>7778</v>
      </c>
      <c r="D786" t="s">
        <v>7779</v>
      </c>
      <c r="E786" t="s">
        <v>13694</v>
      </c>
      <c r="F786" t="s">
        <v>718</v>
      </c>
      <c r="G786" s="1">
        <v>43676</v>
      </c>
      <c r="H786">
        <v>280132</v>
      </c>
      <c r="I786">
        <v>293640</v>
      </c>
      <c r="J786" s="2">
        <v>293640</v>
      </c>
      <c r="K786" s="2">
        <v>135279.54</v>
      </c>
    </row>
    <row r="787" spans="1:11" x14ac:dyDescent="0.25">
      <c r="A787" t="s">
        <v>14272</v>
      </c>
      <c r="B787" t="s">
        <v>14271</v>
      </c>
      <c r="C787" t="s">
        <v>2740</v>
      </c>
      <c r="D787" t="s">
        <v>2741</v>
      </c>
      <c r="E787" t="s">
        <v>13694</v>
      </c>
      <c r="F787" t="s">
        <v>718</v>
      </c>
      <c r="G787" s="1">
        <v>43676</v>
      </c>
      <c r="H787">
        <v>502736</v>
      </c>
      <c r="I787">
        <v>489239</v>
      </c>
      <c r="J787" s="2">
        <v>489239</v>
      </c>
      <c r="K787" s="2">
        <v>260276.82</v>
      </c>
    </row>
    <row r="788" spans="1:11" x14ac:dyDescent="0.25">
      <c r="A788" t="s">
        <v>14274</v>
      </c>
      <c r="B788" t="s">
        <v>14273</v>
      </c>
      <c r="C788" t="s">
        <v>14275</v>
      </c>
      <c r="D788" t="s">
        <v>14276</v>
      </c>
      <c r="E788" t="s">
        <v>13694</v>
      </c>
      <c r="F788" t="s">
        <v>718</v>
      </c>
      <c r="G788" s="1">
        <v>43669</v>
      </c>
      <c r="H788">
        <v>398737</v>
      </c>
      <c r="I788">
        <v>398736</v>
      </c>
      <c r="J788" s="2">
        <v>398736</v>
      </c>
      <c r="K788" s="2">
        <v>199368</v>
      </c>
    </row>
    <row r="789" spans="1:11" x14ac:dyDescent="0.25">
      <c r="A789" t="s">
        <v>14278</v>
      </c>
      <c r="B789" t="s">
        <v>14277</v>
      </c>
      <c r="C789" t="s">
        <v>14279</v>
      </c>
      <c r="D789" t="s">
        <v>14280</v>
      </c>
      <c r="E789" t="s">
        <v>13694</v>
      </c>
      <c r="F789" t="s">
        <v>7</v>
      </c>
      <c r="G789" s="1">
        <v>43677</v>
      </c>
      <c r="H789">
        <v>24598</v>
      </c>
      <c r="I789">
        <v>24971</v>
      </c>
      <c r="J789" s="2">
        <v>24971</v>
      </c>
      <c r="K789" s="2">
        <v>12485.5</v>
      </c>
    </row>
    <row r="790" spans="1:11" x14ac:dyDescent="0.25">
      <c r="A790" t="s">
        <v>14282</v>
      </c>
      <c r="B790" t="s">
        <v>14281</v>
      </c>
      <c r="C790" t="s">
        <v>14283</v>
      </c>
      <c r="D790" t="s">
        <v>14284</v>
      </c>
      <c r="E790" t="s">
        <v>13694</v>
      </c>
      <c r="F790" t="s">
        <v>718</v>
      </c>
      <c r="G790" s="1">
        <v>43752</v>
      </c>
      <c r="I790">
        <v>50380</v>
      </c>
      <c r="J790" s="2">
        <v>50380</v>
      </c>
      <c r="K790" s="2">
        <v>22671</v>
      </c>
    </row>
    <row r="791" spans="1:11" x14ac:dyDescent="0.25">
      <c r="A791" t="s">
        <v>14286</v>
      </c>
      <c r="B791" t="s">
        <v>14285</v>
      </c>
      <c r="C791" t="s">
        <v>9922</v>
      </c>
      <c r="D791" t="s">
        <v>9923</v>
      </c>
      <c r="E791" t="s">
        <v>13694</v>
      </c>
      <c r="F791" t="s">
        <v>718</v>
      </c>
      <c r="G791" s="1">
        <v>43768</v>
      </c>
      <c r="H791">
        <v>343519</v>
      </c>
      <c r="I791">
        <v>340357</v>
      </c>
      <c r="J791" s="2">
        <v>340357</v>
      </c>
      <c r="K791" s="2">
        <v>154534.04999999999</v>
      </c>
    </row>
    <row r="792" spans="1:11" x14ac:dyDescent="0.25">
      <c r="A792" t="s">
        <v>14288</v>
      </c>
      <c r="B792" t="s">
        <v>14287</v>
      </c>
      <c r="C792" t="s">
        <v>3263</v>
      </c>
      <c r="D792" t="s">
        <v>3264</v>
      </c>
      <c r="E792" t="s">
        <v>13694</v>
      </c>
      <c r="F792" t="s">
        <v>718</v>
      </c>
      <c r="G792" s="1">
        <v>43812</v>
      </c>
      <c r="H792">
        <v>746734</v>
      </c>
      <c r="I792">
        <v>729579</v>
      </c>
      <c r="J792" s="2">
        <v>729579</v>
      </c>
      <c r="K792" s="2">
        <v>346395.8</v>
      </c>
    </row>
    <row r="793" spans="1:11" x14ac:dyDescent="0.25">
      <c r="A793" t="s">
        <v>14294</v>
      </c>
      <c r="B793" t="s">
        <v>14293</v>
      </c>
      <c r="C793" t="s">
        <v>3309</v>
      </c>
      <c r="D793" t="s">
        <v>3310</v>
      </c>
      <c r="E793" t="s">
        <v>13694</v>
      </c>
      <c r="F793" t="s">
        <v>7</v>
      </c>
      <c r="G793" s="1">
        <v>43796</v>
      </c>
      <c r="H793">
        <v>1652808</v>
      </c>
      <c r="I793">
        <v>1825528</v>
      </c>
      <c r="J793" s="2">
        <v>1825528</v>
      </c>
      <c r="K793" s="2">
        <v>1053070.48</v>
      </c>
    </row>
    <row r="794" spans="1:11" x14ac:dyDescent="0.25">
      <c r="A794" t="s">
        <v>14300</v>
      </c>
      <c r="B794" t="s">
        <v>14299</v>
      </c>
      <c r="C794" t="s">
        <v>14301</v>
      </c>
      <c r="D794" t="s">
        <v>14302</v>
      </c>
      <c r="E794" t="s">
        <v>13694</v>
      </c>
      <c r="F794" t="s">
        <v>718</v>
      </c>
      <c r="G794" s="1">
        <v>43763</v>
      </c>
      <c r="H794">
        <v>559172</v>
      </c>
      <c r="I794">
        <v>557487</v>
      </c>
      <c r="J794" s="2">
        <v>557487</v>
      </c>
      <c r="K794" s="2">
        <v>256236.5</v>
      </c>
    </row>
    <row r="795" spans="1:11" x14ac:dyDescent="0.25">
      <c r="A795" t="s">
        <v>14304</v>
      </c>
      <c r="B795" t="s">
        <v>14303</v>
      </c>
      <c r="C795" t="s">
        <v>14305</v>
      </c>
      <c r="D795" t="s">
        <v>14306</v>
      </c>
      <c r="E795" t="s">
        <v>13694</v>
      </c>
      <c r="F795" t="s">
        <v>7</v>
      </c>
      <c r="G795" s="1">
        <v>43787</v>
      </c>
      <c r="H795">
        <v>353788</v>
      </c>
      <c r="I795">
        <v>341986</v>
      </c>
      <c r="J795" s="2">
        <v>341986</v>
      </c>
      <c r="K795" s="2">
        <v>170993</v>
      </c>
    </row>
    <row r="796" spans="1:11" x14ac:dyDescent="0.25">
      <c r="A796" t="s">
        <v>14308</v>
      </c>
      <c r="B796" t="s">
        <v>14307</v>
      </c>
      <c r="C796" t="s">
        <v>14309</v>
      </c>
      <c r="D796" t="s">
        <v>14310</v>
      </c>
      <c r="E796" t="s">
        <v>13694</v>
      </c>
      <c r="F796" t="s">
        <v>7</v>
      </c>
      <c r="G796" s="1">
        <v>43752</v>
      </c>
      <c r="H796">
        <v>174906</v>
      </c>
      <c r="I796">
        <v>174868</v>
      </c>
      <c r="J796" s="2">
        <v>174868</v>
      </c>
      <c r="K796" s="2">
        <v>87965.97</v>
      </c>
    </row>
    <row r="797" spans="1:11" x14ac:dyDescent="0.25">
      <c r="A797" t="s">
        <v>14312</v>
      </c>
      <c r="B797" t="s">
        <v>14311</v>
      </c>
      <c r="C797" t="s">
        <v>14313</v>
      </c>
      <c r="D797" t="s">
        <v>14314</v>
      </c>
      <c r="E797" t="s">
        <v>13694</v>
      </c>
      <c r="F797" t="s">
        <v>7</v>
      </c>
      <c r="G797" s="1">
        <v>43762</v>
      </c>
      <c r="H797">
        <v>199202</v>
      </c>
      <c r="I797">
        <v>199139</v>
      </c>
      <c r="J797" s="2">
        <v>199139</v>
      </c>
      <c r="K797" s="2">
        <v>89612.55</v>
      </c>
    </row>
    <row r="798" spans="1:11" x14ac:dyDescent="0.25">
      <c r="A798" t="s">
        <v>14316</v>
      </c>
      <c r="B798" t="s">
        <v>14315</v>
      </c>
      <c r="C798" t="s">
        <v>14317</v>
      </c>
      <c r="D798" t="s">
        <v>14318</v>
      </c>
      <c r="E798" t="s">
        <v>13694</v>
      </c>
      <c r="F798" t="s">
        <v>7</v>
      </c>
      <c r="G798" s="1">
        <v>43788</v>
      </c>
      <c r="H798">
        <v>877077</v>
      </c>
      <c r="I798">
        <v>871228</v>
      </c>
      <c r="J798" s="2">
        <v>871228</v>
      </c>
      <c r="K798" s="2">
        <v>410064.81</v>
      </c>
    </row>
    <row r="799" spans="1:11" x14ac:dyDescent="0.25">
      <c r="A799" t="s">
        <v>14320</v>
      </c>
      <c r="B799" t="s">
        <v>14319</v>
      </c>
      <c r="C799" t="s">
        <v>14321</v>
      </c>
      <c r="D799" t="s">
        <v>14322</v>
      </c>
      <c r="E799" t="s">
        <v>13694</v>
      </c>
      <c r="F799" t="s">
        <v>718</v>
      </c>
      <c r="G799" s="1">
        <v>43752</v>
      </c>
      <c r="H799">
        <v>250720</v>
      </c>
      <c r="I799">
        <v>213017</v>
      </c>
      <c r="J799" s="2">
        <v>213017</v>
      </c>
      <c r="K799" s="2">
        <v>123549.86</v>
      </c>
    </row>
    <row r="800" spans="1:11" x14ac:dyDescent="0.25">
      <c r="A800" t="s">
        <v>14324</v>
      </c>
      <c r="B800" t="s">
        <v>14323</v>
      </c>
      <c r="C800" t="s">
        <v>14325</v>
      </c>
      <c r="D800" t="s">
        <v>14326</v>
      </c>
      <c r="E800" t="s">
        <v>13694</v>
      </c>
      <c r="F800" t="s">
        <v>718</v>
      </c>
      <c r="G800" s="1">
        <v>43684</v>
      </c>
      <c r="H800">
        <v>17542</v>
      </c>
      <c r="I800">
        <v>16957</v>
      </c>
      <c r="J800" s="2">
        <v>16957</v>
      </c>
      <c r="K800" s="2">
        <v>8478.5</v>
      </c>
    </row>
    <row r="801" spans="1:11" x14ac:dyDescent="0.25">
      <c r="A801" t="s">
        <v>14328</v>
      </c>
      <c r="B801" t="s">
        <v>14327</v>
      </c>
      <c r="C801" t="s">
        <v>14329</v>
      </c>
      <c r="D801" t="s">
        <v>14330</v>
      </c>
      <c r="E801" t="s">
        <v>13694</v>
      </c>
      <c r="F801" t="s">
        <v>718</v>
      </c>
      <c r="G801" s="1">
        <v>43741</v>
      </c>
      <c r="H801">
        <v>85479</v>
      </c>
      <c r="I801">
        <v>81306</v>
      </c>
      <c r="J801" s="2">
        <v>81306</v>
      </c>
      <c r="K801" s="2">
        <v>40653</v>
      </c>
    </row>
    <row r="802" spans="1:11" x14ac:dyDescent="0.25">
      <c r="A802" t="s">
        <v>14332</v>
      </c>
      <c r="B802" t="s">
        <v>14331</v>
      </c>
      <c r="C802" t="s">
        <v>14333</v>
      </c>
      <c r="D802" t="s">
        <v>14334</v>
      </c>
      <c r="E802" t="s">
        <v>13694</v>
      </c>
      <c r="F802" t="s">
        <v>718</v>
      </c>
      <c r="G802" s="1">
        <v>43784</v>
      </c>
      <c r="H802">
        <v>43636</v>
      </c>
      <c r="I802">
        <v>43508</v>
      </c>
      <c r="J802" s="2">
        <v>43508</v>
      </c>
      <c r="K802" s="2">
        <v>20748.7</v>
      </c>
    </row>
    <row r="803" spans="1:11" x14ac:dyDescent="0.25">
      <c r="A803" t="s">
        <v>14336</v>
      </c>
      <c r="B803" t="s">
        <v>14335</v>
      </c>
      <c r="C803" t="s">
        <v>14337</v>
      </c>
      <c r="D803" t="s">
        <v>14338</v>
      </c>
      <c r="E803" t="s">
        <v>13694</v>
      </c>
      <c r="F803" t="s">
        <v>718</v>
      </c>
      <c r="G803" s="1">
        <v>43740</v>
      </c>
      <c r="H803">
        <v>8456</v>
      </c>
      <c r="I803">
        <v>8452</v>
      </c>
      <c r="J803" s="2">
        <v>8452</v>
      </c>
      <c r="K803" s="2">
        <v>3803.4</v>
      </c>
    </row>
    <row r="804" spans="1:11" x14ac:dyDescent="0.25">
      <c r="A804" t="s">
        <v>14340</v>
      </c>
      <c r="B804" t="s">
        <v>14339</v>
      </c>
      <c r="C804" t="s">
        <v>14341</v>
      </c>
      <c r="D804" t="s">
        <v>14342</v>
      </c>
      <c r="E804" t="s">
        <v>13694</v>
      </c>
      <c r="F804" t="s">
        <v>718</v>
      </c>
      <c r="G804" s="1">
        <v>43677</v>
      </c>
      <c r="H804">
        <v>4223</v>
      </c>
      <c r="I804">
        <v>4222</v>
      </c>
      <c r="J804" s="2">
        <v>4222</v>
      </c>
      <c r="K804" s="2">
        <v>1899.9</v>
      </c>
    </row>
    <row r="805" spans="1:11" x14ac:dyDescent="0.25">
      <c r="A805" t="s">
        <v>14344</v>
      </c>
      <c r="B805" t="s">
        <v>14343</v>
      </c>
      <c r="C805" t="s">
        <v>5254</v>
      </c>
      <c r="D805" t="s">
        <v>5255</v>
      </c>
      <c r="E805" t="s">
        <v>13694</v>
      </c>
      <c r="F805" t="s">
        <v>718</v>
      </c>
      <c r="G805" s="1">
        <v>43732</v>
      </c>
      <c r="H805">
        <v>328582</v>
      </c>
      <c r="I805">
        <v>328382</v>
      </c>
      <c r="J805" s="2">
        <v>328382</v>
      </c>
      <c r="K805" s="2">
        <v>153604.10999999999</v>
      </c>
    </row>
    <row r="806" spans="1:11" x14ac:dyDescent="0.25">
      <c r="A806" t="s">
        <v>14346</v>
      </c>
      <c r="B806" t="s">
        <v>14345</v>
      </c>
      <c r="C806" t="s">
        <v>14347</v>
      </c>
      <c r="D806" t="s">
        <v>14348</v>
      </c>
      <c r="E806" t="s">
        <v>13694</v>
      </c>
      <c r="F806" t="s">
        <v>718</v>
      </c>
      <c r="G806" s="1">
        <v>43752</v>
      </c>
      <c r="H806">
        <v>66804</v>
      </c>
      <c r="I806">
        <v>62690</v>
      </c>
      <c r="J806" s="2">
        <v>62690</v>
      </c>
      <c r="K806" s="2">
        <v>31345</v>
      </c>
    </row>
    <row r="807" spans="1:11" x14ac:dyDescent="0.25">
      <c r="A807" t="s">
        <v>14350</v>
      </c>
      <c r="B807" t="s">
        <v>14349</v>
      </c>
      <c r="C807" t="s">
        <v>10247</v>
      </c>
      <c r="D807" t="s">
        <v>10248</v>
      </c>
      <c r="E807" t="s">
        <v>13694</v>
      </c>
      <c r="F807" t="s">
        <v>718</v>
      </c>
      <c r="G807" s="1">
        <v>43748</v>
      </c>
      <c r="H807">
        <v>686866</v>
      </c>
      <c r="I807">
        <v>663625</v>
      </c>
      <c r="J807" s="2">
        <v>663625</v>
      </c>
      <c r="K807" s="2">
        <v>320633.52</v>
      </c>
    </row>
    <row r="808" spans="1:11" x14ac:dyDescent="0.25">
      <c r="A808" t="s">
        <v>14352</v>
      </c>
      <c r="B808" t="s">
        <v>14351</v>
      </c>
      <c r="C808" t="s">
        <v>14353</v>
      </c>
      <c r="D808" t="s">
        <v>14354</v>
      </c>
      <c r="E808" t="s">
        <v>13694</v>
      </c>
      <c r="F808" t="s">
        <v>718</v>
      </c>
      <c r="G808" s="1">
        <v>43672</v>
      </c>
      <c r="H808">
        <v>45514</v>
      </c>
      <c r="I808">
        <v>45514</v>
      </c>
      <c r="J808" s="2">
        <v>45514</v>
      </c>
      <c r="K808" s="2">
        <v>26398.12</v>
      </c>
    </row>
    <row r="809" spans="1:11" x14ac:dyDescent="0.25">
      <c r="A809" t="s">
        <v>14356</v>
      </c>
      <c r="B809" t="s">
        <v>14355</v>
      </c>
      <c r="C809" t="s">
        <v>14357</v>
      </c>
      <c r="D809" t="s">
        <v>14358</v>
      </c>
      <c r="E809" t="s">
        <v>13694</v>
      </c>
      <c r="F809" t="s">
        <v>718</v>
      </c>
      <c r="G809" s="1">
        <v>43672</v>
      </c>
      <c r="H809">
        <v>63937</v>
      </c>
      <c r="I809">
        <v>63936</v>
      </c>
      <c r="J809" s="2">
        <v>63936</v>
      </c>
      <c r="K809" s="2">
        <v>37082.879999999997</v>
      </c>
    </row>
    <row r="810" spans="1:11" x14ac:dyDescent="0.25">
      <c r="A810" t="s">
        <v>14360</v>
      </c>
      <c r="B810" t="s">
        <v>14359</v>
      </c>
      <c r="C810" t="s">
        <v>14361</v>
      </c>
      <c r="D810" t="s">
        <v>14362</v>
      </c>
      <c r="E810" t="s">
        <v>13694</v>
      </c>
      <c r="F810" t="s">
        <v>718</v>
      </c>
      <c r="G810" s="1">
        <v>43787</v>
      </c>
      <c r="I810">
        <v>524853</v>
      </c>
      <c r="J810" s="2">
        <v>524853</v>
      </c>
      <c r="K810" s="2">
        <v>297872.23</v>
      </c>
    </row>
    <row r="811" spans="1:11" x14ac:dyDescent="0.25">
      <c r="A811" t="s">
        <v>14364</v>
      </c>
      <c r="B811" t="s">
        <v>14363</v>
      </c>
      <c r="C811" t="s">
        <v>14365</v>
      </c>
      <c r="D811" t="s">
        <v>14366</v>
      </c>
      <c r="E811" t="s">
        <v>13694</v>
      </c>
      <c r="F811" t="s">
        <v>7</v>
      </c>
      <c r="G811" s="1">
        <v>43676</v>
      </c>
      <c r="I811">
        <v>1283384</v>
      </c>
      <c r="J811" s="2">
        <v>1283384</v>
      </c>
      <c r="K811" s="2">
        <v>645918.99</v>
      </c>
    </row>
    <row r="812" spans="1:11" x14ac:dyDescent="0.25">
      <c r="A812" t="s">
        <v>14368</v>
      </c>
      <c r="B812" t="s">
        <v>14367</v>
      </c>
      <c r="C812" t="s">
        <v>14369</v>
      </c>
      <c r="D812" t="s">
        <v>14370</v>
      </c>
      <c r="E812" t="s">
        <v>13694</v>
      </c>
      <c r="F812" t="s">
        <v>718</v>
      </c>
      <c r="G812" s="1">
        <v>43678</v>
      </c>
      <c r="H812">
        <v>16200</v>
      </c>
      <c r="I812">
        <v>15390</v>
      </c>
      <c r="J812" s="2">
        <v>15390</v>
      </c>
      <c r="K812" s="2">
        <v>7695</v>
      </c>
    </row>
    <row r="813" spans="1:11" x14ac:dyDescent="0.25">
      <c r="A813" t="s">
        <v>14372</v>
      </c>
      <c r="B813" t="s">
        <v>14371</v>
      </c>
      <c r="C813" t="s">
        <v>14373</v>
      </c>
      <c r="D813" t="s">
        <v>14374</v>
      </c>
      <c r="E813" t="s">
        <v>13694</v>
      </c>
      <c r="F813" t="s">
        <v>718</v>
      </c>
      <c r="G813" s="1">
        <v>43780</v>
      </c>
      <c r="H813">
        <v>134750</v>
      </c>
      <c r="I813">
        <v>134076</v>
      </c>
      <c r="J813" s="2">
        <v>134076</v>
      </c>
      <c r="K813" s="2">
        <v>67038</v>
      </c>
    </row>
    <row r="814" spans="1:11" x14ac:dyDescent="0.25">
      <c r="A814" t="s">
        <v>14376</v>
      </c>
      <c r="B814" t="s">
        <v>14375</v>
      </c>
      <c r="C814" t="s">
        <v>11285</v>
      </c>
      <c r="D814" t="s">
        <v>11286</v>
      </c>
      <c r="E814" t="s">
        <v>13694</v>
      </c>
      <c r="F814" t="s">
        <v>7</v>
      </c>
      <c r="G814" s="1">
        <v>43676</v>
      </c>
      <c r="H814">
        <v>829737</v>
      </c>
      <c r="I814">
        <v>933658</v>
      </c>
      <c r="J814" s="2">
        <v>933658</v>
      </c>
      <c r="K814" s="2">
        <v>435334.61</v>
      </c>
    </row>
    <row r="815" spans="1:11" x14ac:dyDescent="0.25">
      <c r="A815" t="s">
        <v>14378</v>
      </c>
      <c r="B815" t="s">
        <v>14377</v>
      </c>
      <c r="C815" t="s">
        <v>14379</v>
      </c>
      <c r="D815" t="s">
        <v>14380</v>
      </c>
      <c r="E815" t="s">
        <v>13694</v>
      </c>
      <c r="F815" t="s">
        <v>718</v>
      </c>
      <c r="G815" s="1">
        <v>43748</v>
      </c>
      <c r="H815">
        <v>293832</v>
      </c>
      <c r="I815">
        <v>294813</v>
      </c>
      <c r="J815" s="2">
        <v>294813</v>
      </c>
      <c r="K815" s="2">
        <v>132665.85</v>
      </c>
    </row>
    <row r="816" spans="1:11" x14ac:dyDescent="0.25">
      <c r="A816" t="s">
        <v>14382</v>
      </c>
      <c r="B816" t="s">
        <v>14381</v>
      </c>
      <c r="C816" t="s">
        <v>14383</v>
      </c>
      <c r="D816" t="s">
        <v>14384</v>
      </c>
      <c r="E816" t="s">
        <v>13694</v>
      </c>
      <c r="F816" t="s">
        <v>718</v>
      </c>
      <c r="G816" s="1">
        <v>43745</v>
      </c>
      <c r="H816">
        <v>30924</v>
      </c>
      <c r="I816">
        <v>29892</v>
      </c>
      <c r="J816" s="2">
        <v>29892</v>
      </c>
      <c r="K816" s="2">
        <v>14946</v>
      </c>
    </row>
    <row r="817" spans="1:11" x14ac:dyDescent="0.25">
      <c r="A817" t="s">
        <v>14386</v>
      </c>
      <c r="B817" t="s">
        <v>14385</v>
      </c>
      <c r="C817" t="s">
        <v>14387</v>
      </c>
      <c r="D817" t="s">
        <v>14388</v>
      </c>
      <c r="E817" t="s">
        <v>13694</v>
      </c>
      <c r="F817" t="s">
        <v>718</v>
      </c>
      <c r="G817" s="1">
        <v>43671</v>
      </c>
      <c r="H817">
        <v>62660</v>
      </c>
      <c r="I817">
        <v>57685</v>
      </c>
      <c r="J817" s="2">
        <v>57685</v>
      </c>
      <c r="K817" s="2">
        <v>28842.5</v>
      </c>
    </row>
    <row r="818" spans="1:11" x14ac:dyDescent="0.25">
      <c r="A818" t="s">
        <v>14390</v>
      </c>
      <c r="B818" t="s">
        <v>14389</v>
      </c>
      <c r="C818" t="s">
        <v>14391</v>
      </c>
      <c r="D818" t="s">
        <v>14392</v>
      </c>
      <c r="E818" t="s">
        <v>13694</v>
      </c>
      <c r="F818" t="s">
        <v>718</v>
      </c>
      <c r="G818" s="1">
        <v>43677</v>
      </c>
      <c r="H818">
        <v>20790</v>
      </c>
      <c r="I818">
        <v>20780</v>
      </c>
      <c r="J818" s="2">
        <v>20780</v>
      </c>
      <c r="K818" s="2">
        <v>9351</v>
      </c>
    </row>
    <row r="819" spans="1:11" x14ac:dyDescent="0.25">
      <c r="A819" t="s">
        <v>14394</v>
      </c>
      <c r="B819" t="s">
        <v>14393</v>
      </c>
      <c r="C819" t="s">
        <v>14395</v>
      </c>
      <c r="D819" t="s">
        <v>14396</v>
      </c>
      <c r="E819" t="s">
        <v>13694</v>
      </c>
      <c r="F819" t="s">
        <v>718</v>
      </c>
      <c r="G819" s="1">
        <v>43797</v>
      </c>
      <c r="H819">
        <v>87766</v>
      </c>
      <c r="I819">
        <v>84128</v>
      </c>
      <c r="J819" s="2">
        <v>84128</v>
      </c>
      <c r="K819" s="2">
        <v>42064</v>
      </c>
    </row>
    <row r="820" spans="1:11" x14ac:dyDescent="0.25">
      <c r="A820" t="s">
        <v>14402</v>
      </c>
      <c r="B820" t="s">
        <v>14401</v>
      </c>
      <c r="C820" t="s">
        <v>7431</v>
      </c>
      <c r="D820" t="s">
        <v>14403</v>
      </c>
      <c r="E820" t="s">
        <v>13694</v>
      </c>
      <c r="F820" t="s">
        <v>718</v>
      </c>
      <c r="G820" s="1">
        <v>43670</v>
      </c>
      <c r="H820">
        <v>9500</v>
      </c>
      <c r="I820">
        <v>9305</v>
      </c>
      <c r="J820" s="2">
        <v>9305</v>
      </c>
      <c r="K820" s="2">
        <v>4652.5</v>
      </c>
    </row>
    <row r="821" spans="1:11" x14ac:dyDescent="0.25">
      <c r="A821" t="s">
        <v>14405</v>
      </c>
      <c r="B821" t="s">
        <v>14404</v>
      </c>
      <c r="C821" t="s">
        <v>14406</v>
      </c>
      <c r="D821" t="s">
        <v>14407</v>
      </c>
      <c r="E821" t="s">
        <v>13694</v>
      </c>
      <c r="F821" t="s">
        <v>718</v>
      </c>
      <c r="G821" s="1">
        <v>43670</v>
      </c>
      <c r="H821">
        <v>6072</v>
      </c>
      <c r="I821">
        <v>5478</v>
      </c>
      <c r="J821" s="2">
        <v>5478</v>
      </c>
      <c r="K821" s="2">
        <v>2685.8</v>
      </c>
    </row>
    <row r="822" spans="1:11" x14ac:dyDescent="0.25">
      <c r="A822" t="s">
        <v>14409</v>
      </c>
      <c r="B822" t="s">
        <v>14408</v>
      </c>
      <c r="C822" t="s">
        <v>9398</v>
      </c>
      <c r="D822" t="s">
        <v>9399</v>
      </c>
      <c r="E822" t="s">
        <v>13694</v>
      </c>
      <c r="F822" t="s">
        <v>718</v>
      </c>
      <c r="G822" s="1">
        <v>43734</v>
      </c>
      <c r="H822">
        <v>14827</v>
      </c>
      <c r="I822">
        <v>11120</v>
      </c>
      <c r="J822" s="2">
        <v>11120</v>
      </c>
      <c r="K822" s="2">
        <v>5560</v>
      </c>
    </row>
    <row r="823" spans="1:11" x14ac:dyDescent="0.25">
      <c r="A823" t="s">
        <v>14411</v>
      </c>
      <c r="B823" t="s">
        <v>14410</v>
      </c>
      <c r="C823" t="s">
        <v>14412</v>
      </c>
      <c r="D823" t="s">
        <v>14413</v>
      </c>
      <c r="E823" t="s">
        <v>13694</v>
      </c>
      <c r="F823" t="s">
        <v>718</v>
      </c>
      <c r="G823" s="1">
        <v>43740</v>
      </c>
      <c r="H823">
        <v>2661</v>
      </c>
      <c r="I823">
        <v>2569</v>
      </c>
      <c r="J823" s="2">
        <v>2569</v>
      </c>
      <c r="K823" s="2">
        <v>1284.5</v>
      </c>
    </row>
    <row r="824" spans="1:11" x14ac:dyDescent="0.25">
      <c r="A824" t="s">
        <v>14415</v>
      </c>
      <c r="B824" t="s">
        <v>14414</v>
      </c>
      <c r="C824" t="s">
        <v>14416</v>
      </c>
      <c r="D824" t="s">
        <v>14417</v>
      </c>
      <c r="E824" t="s">
        <v>13694</v>
      </c>
      <c r="F824" t="s">
        <v>718</v>
      </c>
      <c r="G824" s="1">
        <v>43788</v>
      </c>
      <c r="H824">
        <v>36494</v>
      </c>
      <c r="I824">
        <v>48640</v>
      </c>
      <c r="J824" s="2">
        <v>48640</v>
      </c>
      <c r="K824" s="2">
        <v>21888</v>
      </c>
    </row>
    <row r="825" spans="1:11" x14ac:dyDescent="0.25">
      <c r="A825" t="s">
        <v>14419</v>
      </c>
      <c r="B825" t="s">
        <v>14418</v>
      </c>
      <c r="C825" t="s">
        <v>14420</v>
      </c>
      <c r="D825" t="s">
        <v>14421</v>
      </c>
      <c r="E825" t="s">
        <v>13694</v>
      </c>
      <c r="F825" t="s">
        <v>7</v>
      </c>
      <c r="G825" s="1">
        <v>43789</v>
      </c>
      <c r="H825">
        <v>105442</v>
      </c>
      <c r="I825">
        <v>105441</v>
      </c>
      <c r="J825" s="2">
        <v>105441</v>
      </c>
      <c r="K825" s="2">
        <v>49811.46</v>
      </c>
    </row>
    <row r="826" spans="1:11" x14ac:dyDescent="0.25">
      <c r="A826" t="s">
        <v>14423</v>
      </c>
      <c r="B826" t="s">
        <v>14422</v>
      </c>
      <c r="C826" t="s">
        <v>14424</v>
      </c>
      <c r="D826" t="s">
        <v>14425</v>
      </c>
      <c r="E826" t="s">
        <v>13694</v>
      </c>
      <c r="F826" t="s">
        <v>7</v>
      </c>
      <c r="G826" s="1">
        <v>43686</v>
      </c>
      <c r="H826">
        <v>7557</v>
      </c>
      <c r="I826">
        <v>0</v>
      </c>
      <c r="J826" s="2">
        <v>7557</v>
      </c>
      <c r="K826" s="2">
        <v>3778.5</v>
      </c>
    </row>
    <row r="827" spans="1:11" x14ac:dyDescent="0.25">
      <c r="A827" t="s">
        <v>14427</v>
      </c>
      <c r="B827" t="s">
        <v>14426</v>
      </c>
      <c r="C827" t="s">
        <v>14428</v>
      </c>
      <c r="D827" t="s">
        <v>14429</v>
      </c>
      <c r="E827" t="s">
        <v>13694</v>
      </c>
      <c r="F827" t="s">
        <v>718</v>
      </c>
      <c r="G827" s="1">
        <v>43672</v>
      </c>
      <c r="H827">
        <v>4206</v>
      </c>
      <c r="I827">
        <v>4065</v>
      </c>
      <c r="J827" s="2">
        <v>4065</v>
      </c>
      <c r="K827" s="2">
        <v>2032.5</v>
      </c>
    </row>
    <row r="828" spans="1:11" x14ac:dyDescent="0.25">
      <c r="A828" t="s">
        <v>14431</v>
      </c>
      <c r="B828" t="s">
        <v>14430</v>
      </c>
      <c r="C828" t="s">
        <v>14432</v>
      </c>
      <c r="D828" t="s">
        <v>14433</v>
      </c>
      <c r="E828" t="s">
        <v>13694</v>
      </c>
      <c r="F828" t="s">
        <v>718</v>
      </c>
      <c r="G828" s="1">
        <v>43672</v>
      </c>
      <c r="H828">
        <v>9205</v>
      </c>
      <c r="I828">
        <v>23366</v>
      </c>
      <c r="J828" s="2">
        <v>23366</v>
      </c>
      <c r="K828" s="2">
        <v>10695.7</v>
      </c>
    </row>
    <row r="829" spans="1:11" x14ac:dyDescent="0.25">
      <c r="A829" t="s">
        <v>14435</v>
      </c>
      <c r="B829" t="s">
        <v>14434</v>
      </c>
      <c r="C829" t="s">
        <v>14436</v>
      </c>
      <c r="D829" t="s">
        <v>14437</v>
      </c>
      <c r="E829" t="s">
        <v>13694</v>
      </c>
      <c r="F829" t="s">
        <v>718</v>
      </c>
      <c r="G829" s="1">
        <v>43671</v>
      </c>
      <c r="H829">
        <v>48643</v>
      </c>
      <c r="I829">
        <v>42695</v>
      </c>
      <c r="J829" s="2">
        <v>42695</v>
      </c>
      <c r="K829" s="2">
        <v>21347.5</v>
      </c>
    </row>
    <row r="830" spans="1:11" x14ac:dyDescent="0.25">
      <c r="A830" t="s">
        <v>14439</v>
      </c>
      <c r="B830" t="s">
        <v>14438</v>
      </c>
      <c r="C830" t="s">
        <v>14440</v>
      </c>
      <c r="D830" t="s">
        <v>14441</v>
      </c>
      <c r="E830" t="s">
        <v>13694</v>
      </c>
      <c r="F830" t="s">
        <v>718</v>
      </c>
      <c r="G830" s="1">
        <v>43770</v>
      </c>
      <c r="H830">
        <v>19271</v>
      </c>
      <c r="I830">
        <v>19271</v>
      </c>
      <c r="J830" s="2">
        <v>19271</v>
      </c>
      <c r="K830" s="2">
        <v>9635.5</v>
      </c>
    </row>
    <row r="831" spans="1:11" x14ac:dyDescent="0.25">
      <c r="A831" t="s">
        <v>14443</v>
      </c>
      <c r="B831" t="s">
        <v>14442</v>
      </c>
      <c r="C831" t="s">
        <v>14444</v>
      </c>
      <c r="D831" t="s">
        <v>14445</v>
      </c>
      <c r="E831" t="s">
        <v>13694</v>
      </c>
      <c r="F831" t="s">
        <v>718</v>
      </c>
      <c r="G831" s="1">
        <v>43803</v>
      </c>
      <c r="H831">
        <v>38676</v>
      </c>
      <c r="I831">
        <v>38676</v>
      </c>
      <c r="J831" s="2">
        <v>38676</v>
      </c>
      <c r="K831" s="2">
        <v>18781.8</v>
      </c>
    </row>
    <row r="832" spans="1:11" x14ac:dyDescent="0.25">
      <c r="A832" t="s">
        <v>14447</v>
      </c>
      <c r="B832" t="s">
        <v>14446</v>
      </c>
      <c r="C832" t="s">
        <v>14448</v>
      </c>
      <c r="D832" t="s">
        <v>14449</v>
      </c>
      <c r="E832" t="s">
        <v>13694</v>
      </c>
      <c r="F832" t="s">
        <v>718</v>
      </c>
      <c r="G832" s="1">
        <v>43671</v>
      </c>
      <c r="I832">
        <v>5280</v>
      </c>
      <c r="J832" s="2">
        <v>5280</v>
      </c>
      <c r="K832" s="2">
        <v>2640</v>
      </c>
    </row>
    <row r="833" spans="1:11" x14ac:dyDescent="0.25">
      <c r="A833" t="s">
        <v>14451</v>
      </c>
      <c r="B833" t="s">
        <v>14450</v>
      </c>
      <c r="C833" t="s">
        <v>1057</v>
      </c>
      <c r="D833" t="s">
        <v>14452</v>
      </c>
      <c r="E833" t="s">
        <v>13694</v>
      </c>
      <c r="F833" t="s">
        <v>718</v>
      </c>
      <c r="G833" s="1">
        <v>43678</v>
      </c>
      <c r="H833">
        <v>100352</v>
      </c>
      <c r="I833">
        <v>101474</v>
      </c>
      <c r="J833" s="2">
        <v>101474</v>
      </c>
      <c r="K833" s="2">
        <v>46244.800000000003</v>
      </c>
    </row>
    <row r="834" spans="1:11" x14ac:dyDescent="0.25">
      <c r="A834" t="s">
        <v>14454</v>
      </c>
      <c r="B834" t="s">
        <v>14453</v>
      </c>
      <c r="C834" t="s">
        <v>10943</v>
      </c>
      <c r="D834" t="s">
        <v>10944</v>
      </c>
      <c r="E834" t="s">
        <v>13694</v>
      </c>
      <c r="F834" t="s">
        <v>718</v>
      </c>
      <c r="G834" s="1">
        <v>43762</v>
      </c>
      <c r="H834">
        <v>40454</v>
      </c>
      <c r="I834">
        <v>40454</v>
      </c>
      <c r="J834" s="2">
        <v>40454</v>
      </c>
      <c r="K834" s="2">
        <v>19367.150000000001</v>
      </c>
    </row>
    <row r="835" spans="1:11" x14ac:dyDescent="0.25">
      <c r="A835" t="s">
        <v>14456</v>
      </c>
      <c r="B835" t="s">
        <v>14455</v>
      </c>
      <c r="C835" t="s">
        <v>14457</v>
      </c>
      <c r="D835" t="s">
        <v>14458</v>
      </c>
      <c r="E835" t="s">
        <v>13694</v>
      </c>
      <c r="F835" t="s">
        <v>718</v>
      </c>
      <c r="G835" s="1">
        <v>43812</v>
      </c>
      <c r="H835">
        <v>8790</v>
      </c>
      <c r="I835">
        <v>8790</v>
      </c>
      <c r="J835" s="2">
        <v>8790</v>
      </c>
      <c r="K835" s="2">
        <v>4395</v>
      </c>
    </row>
    <row r="836" spans="1:11" x14ac:dyDescent="0.25">
      <c r="A836" t="s">
        <v>14462</v>
      </c>
      <c r="B836" t="s">
        <v>14461</v>
      </c>
      <c r="C836" t="s">
        <v>14463</v>
      </c>
      <c r="D836" t="s">
        <v>14464</v>
      </c>
      <c r="E836" t="s">
        <v>13694</v>
      </c>
      <c r="F836" t="s">
        <v>718</v>
      </c>
      <c r="G836" s="1">
        <v>43706</v>
      </c>
      <c r="I836">
        <v>903123</v>
      </c>
      <c r="J836" s="2">
        <v>903123</v>
      </c>
      <c r="K836" s="2">
        <v>415061.83</v>
      </c>
    </row>
    <row r="837" spans="1:11" x14ac:dyDescent="0.25">
      <c r="A837" t="s">
        <v>14466</v>
      </c>
      <c r="B837" t="s">
        <v>14465</v>
      </c>
      <c r="C837" t="s">
        <v>14467</v>
      </c>
      <c r="D837" t="s">
        <v>14468</v>
      </c>
      <c r="E837" t="s">
        <v>13694</v>
      </c>
      <c r="F837" t="s">
        <v>718</v>
      </c>
      <c r="G837" s="1">
        <v>43788</v>
      </c>
      <c r="H837">
        <v>17860</v>
      </c>
      <c r="I837">
        <v>14534</v>
      </c>
      <c r="J837" s="2">
        <v>14534</v>
      </c>
      <c r="K837" s="2">
        <v>7267</v>
      </c>
    </row>
    <row r="838" spans="1:11" x14ac:dyDescent="0.25">
      <c r="A838" t="s">
        <v>14470</v>
      </c>
      <c r="B838" t="s">
        <v>14469</v>
      </c>
      <c r="C838" t="s">
        <v>14471</v>
      </c>
      <c r="D838" t="s">
        <v>14472</v>
      </c>
      <c r="E838" t="s">
        <v>13694</v>
      </c>
      <c r="F838" t="s">
        <v>718</v>
      </c>
      <c r="G838" s="1">
        <v>43732</v>
      </c>
      <c r="H838">
        <v>700021</v>
      </c>
      <c r="I838">
        <v>693990</v>
      </c>
      <c r="J838" s="2">
        <v>693990</v>
      </c>
      <c r="K838" s="2">
        <v>316733.2</v>
      </c>
    </row>
    <row r="839" spans="1:11" x14ac:dyDescent="0.25">
      <c r="A839" t="s">
        <v>14474</v>
      </c>
      <c r="B839" t="s">
        <v>14473</v>
      </c>
      <c r="C839" t="s">
        <v>14475</v>
      </c>
      <c r="D839" t="s">
        <v>14476</v>
      </c>
      <c r="E839" t="s">
        <v>13694</v>
      </c>
      <c r="F839" t="s">
        <v>718</v>
      </c>
      <c r="G839" s="1">
        <v>43762</v>
      </c>
      <c r="H839">
        <v>174304</v>
      </c>
      <c r="I839">
        <v>174266</v>
      </c>
      <c r="J839" s="2">
        <v>174266</v>
      </c>
      <c r="K839" s="2">
        <v>101074.28</v>
      </c>
    </row>
    <row r="840" spans="1:11" x14ac:dyDescent="0.25">
      <c r="A840" t="s">
        <v>14478</v>
      </c>
      <c r="B840" t="s">
        <v>14477</v>
      </c>
      <c r="C840" t="s">
        <v>14479</v>
      </c>
      <c r="D840" t="s">
        <v>14480</v>
      </c>
      <c r="E840" t="s">
        <v>13694</v>
      </c>
      <c r="F840" t="s">
        <v>7</v>
      </c>
      <c r="G840" s="1">
        <v>43676</v>
      </c>
      <c r="H840">
        <v>469080</v>
      </c>
      <c r="I840">
        <v>466102</v>
      </c>
      <c r="J840" s="2">
        <v>466102</v>
      </c>
      <c r="K840" s="2">
        <v>217275.97</v>
      </c>
    </row>
    <row r="841" spans="1:11" x14ac:dyDescent="0.25">
      <c r="A841" t="s">
        <v>14482</v>
      </c>
      <c r="B841" t="s">
        <v>14481</v>
      </c>
      <c r="C841" t="s">
        <v>14483</v>
      </c>
      <c r="D841" t="s">
        <v>14484</v>
      </c>
      <c r="E841" t="s">
        <v>13694</v>
      </c>
      <c r="F841" t="s">
        <v>718</v>
      </c>
      <c r="G841" s="1">
        <v>43671</v>
      </c>
      <c r="H841">
        <v>46273</v>
      </c>
      <c r="I841">
        <v>74649</v>
      </c>
      <c r="J841" s="2">
        <v>74649</v>
      </c>
      <c r="K841" s="2">
        <v>37230.39</v>
      </c>
    </row>
    <row r="842" spans="1:11" x14ac:dyDescent="0.25">
      <c r="A842" t="s">
        <v>14486</v>
      </c>
      <c r="B842" t="s">
        <v>14485</v>
      </c>
      <c r="C842" t="s">
        <v>14483</v>
      </c>
      <c r="D842" t="s">
        <v>14487</v>
      </c>
      <c r="E842" t="s">
        <v>13694</v>
      </c>
      <c r="F842" t="s">
        <v>718</v>
      </c>
      <c r="G842" s="1">
        <v>43671</v>
      </c>
      <c r="H842">
        <v>37621</v>
      </c>
      <c r="I842">
        <v>38647</v>
      </c>
      <c r="J842" s="2">
        <v>38647</v>
      </c>
      <c r="K842" s="2">
        <v>18930.22</v>
      </c>
    </row>
    <row r="843" spans="1:11" x14ac:dyDescent="0.25">
      <c r="A843" t="s">
        <v>14489</v>
      </c>
      <c r="B843" t="s">
        <v>14488</v>
      </c>
      <c r="C843" t="s">
        <v>14490</v>
      </c>
      <c r="D843" t="s">
        <v>14491</v>
      </c>
      <c r="E843" t="s">
        <v>13694</v>
      </c>
      <c r="F843" t="s">
        <v>718</v>
      </c>
      <c r="G843" s="1">
        <v>43670</v>
      </c>
      <c r="H843">
        <v>15084</v>
      </c>
      <c r="I843">
        <v>13255</v>
      </c>
      <c r="J843" s="2">
        <v>13255</v>
      </c>
      <c r="K843" s="2">
        <v>6627.5</v>
      </c>
    </row>
    <row r="844" spans="1:11" x14ac:dyDescent="0.25">
      <c r="A844" t="s">
        <v>14493</v>
      </c>
      <c r="B844" t="s">
        <v>14492</v>
      </c>
      <c r="C844" t="s">
        <v>14494</v>
      </c>
      <c r="D844" t="s">
        <v>14495</v>
      </c>
      <c r="E844" t="s">
        <v>13694</v>
      </c>
      <c r="F844" t="s">
        <v>718</v>
      </c>
      <c r="G844" s="1">
        <v>43670</v>
      </c>
      <c r="H844">
        <v>208844</v>
      </c>
      <c r="I844">
        <v>182377</v>
      </c>
      <c r="J844" s="2">
        <v>182377</v>
      </c>
      <c r="K844" s="2">
        <v>91188.5</v>
      </c>
    </row>
    <row r="845" spans="1:11" x14ac:dyDescent="0.25">
      <c r="A845" t="s">
        <v>14497</v>
      </c>
      <c r="B845" t="s">
        <v>14496</v>
      </c>
      <c r="C845" t="s">
        <v>3020</v>
      </c>
      <c r="D845" t="s">
        <v>3021</v>
      </c>
      <c r="E845" t="s">
        <v>13694</v>
      </c>
      <c r="F845" t="s">
        <v>7</v>
      </c>
      <c r="G845" s="1">
        <v>43670</v>
      </c>
      <c r="H845">
        <v>305105</v>
      </c>
      <c r="I845">
        <v>281017</v>
      </c>
      <c r="J845" s="2">
        <v>281017</v>
      </c>
      <c r="K845" s="2">
        <v>136090.29999999999</v>
      </c>
    </row>
    <row r="846" spans="1:11" x14ac:dyDescent="0.25">
      <c r="A846" t="s">
        <v>14499</v>
      </c>
      <c r="B846" t="s">
        <v>14498</v>
      </c>
      <c r="C846" t="s">
        <v>8818</v>
      </c>
      <c r="D846" t="s">
        <v>8819</v>
      </c>
      <c r="E846" t="s">
        <v>13694</v>
      </c>
      <c r="F846" t="s">
        <v>718</v>
      </c>
      <c r="G846" s="1">
        <v>43685</v>
      </c>
      <c r="H846">
        <v>377850</v>
      </c>
      <c r="I846">
        <v>182321</v>
      </c>
      <c r="J846" s="2">
        <v>182321</v>
      </c>
      <c r="K846" s="2">
        <v>85813.95</v>
      </c>
    </row>
    <row r="847" spans="1:11" x14ac:dyDescent="0.25">
      <c r="A847" t="s">
        <v>14501</v>
      </c>
      <c r="B847" t="s">
        <v>14500</v>
      </c>
      <c r="C847" t="s">
        <v>14502</v>
      </c>
      <c r="D847" t="s">
        <v>14503</v>
      </c>
      <c r="E847" t="s">
        <v>13694</v>
      </c>
      <c r="F847" t="s">
        <v>718</v>
      </c>
      <c r="G847" s="1">
        <v>43748</v>
      </c>
      <c r="H847">
        <v>170689</v>
      </c>
      <c r="I847">
        <v>122215</v>
      </c>
      <c r="J847" s="2">
        <v>122215</v>
      </c>
      <c r="K847" s="2">
        <v>61107.5</v>
      </c>
    </row>
    <row r="848" spans="1:11" x14ac:dyDescent="0.25">
      <c r="A848" t="s">
        <v>14505</v>
      </c>
      <c r="B848" t="s">
        <v>14504</v>
      </c>
      <c r="C848" t="s">
        <v>14506</v>
      </c>
      <c r="D848" t="s">
        <v>14507</v>
      </c>
      <c r="E848" t="s">
        <v>13694</v>
      </c>
      <c r="F848" t="s">
        <v>718</v>
      </c>
      <c r="G848" s="1">
        <v>43748</v>
      </c>
      <c r="H848">
        <v>12854</v>
      </c>
      <c r="I848">
        <v>12843</v>
      </c>
      <c r="J848" s="2">
        <v>12843</v>
      </c>
      <c r="K848" s="2">
        <v>5779.35</v>
      </c>
    </row>
    <row r="849" spans="1:11" x14ac:dyDescent="0.25">
      <c r="A849" t="s">
        <v>14509</v>
      </c>
      <c r="B849" t="s">
        <v>14508</v>
      </c>
      <c r="C849" t="s">
        <v>14510</v>
      </c>
      <c r="D849" t="s">
        <v>14511</v>
      </c>
      <c r="E849" t="s">
        <v>13694</v>
      </c>
      <c r="F849" t="s">
        <v>718</v>
      </c>
      <c r="G849" s="1">
        <v>43763</v>
      </c>
      <c r="H849">
        <v>20638</v>
      </c>
      <c r="I849">
        <v>18484</v>
      </c>
      <c r="J849" s="2">
        <v>18484</v>
      </c>
      <c r="K849" s="2">
        <v>9242</v>
      </c>
    </row>
    <row r="850" spans="1:11" x14ac:dyDescent="0.25">
      <c r="A850" t="s">
        <v>14513</v>
      </c>
      <c r="B850" t="s">
        <v>14512</v>
      </c>
      <c r="C850" t="s">
        <v>9472</v>
      </c>
      <c r="D850" t="s">
        <v>9473</v>
      </c>
      <c r="E850" t="s">
        <v>13694</v>
      </c>
      <c r="F850" t="s">
        <v>718</v>
      </c>
      <c r="G850" s="1">
        <v>43752</v>
      </c>
      <c r="H850">
        <v>19712</v>
      </c>
      <c r="I850">
        <v>19053</v>
      </c>
      <c r="J850" s="2">
        <v>19053</v>
      </c>
      <c r="K850" s="2">
        <v>9526.5</v>
      </c>
    </row>
    <row r="851" spans="1:11" x14ac:dyDescent="0.25">
      <c r="A851" t="s">
        <v>14515</v>
      </c>
      <c r="B851" t="s">
        <v>14514</v>
      </c>
      <c r="C851" t="s">
        <v>5184</v>
      </c>
      <c r="D851" t="s">
        <v>5185</v>
      </c>
      <c r="E851" t="s">
        <v>13694</v>
      </c>
      <c r="F851" t="s">
        <v>718</v>
      </c>
      <c r="G851" s="1">
        <v>43749</v>
      </c>
      <c r="H851">
        <v>16180</v>
      </c>
      <c r="I851">
        <v>15287</v>
      </c>
      <c r="J851" s="2">
        <v>15287</v>
      </c>
      <c r="K851" s="2">
        <v>7341.8</v>
      </c>
    </row>
    <row r="852" spans="1:11" x14ac:dyDescent="0.25">
      <c r="A852" t="s">
        <v>14517</v>
      </c>
      <c r="B852" t="s">
        <v>14516</v>
      </c>
      <c r="C852" t="s">
        <v>10396</v>
      </c>
      <c r="D852" t="s">
        <v>10397</v>
      </c>
      <c r="E852" t="s">
        <v>13694</v>
      </c>
      <c r="F852" t="s">
        <v>7</v>
      </c>
      <c r="G852" s="1">
        <v>43734</v>
      </c>
      <c r="H852">
        <v>613506</v>
      </c>
      <c r="I852">
        <v>576984</v>
      </c>
      <c r="J852" s="2">
        <v>576984</v>
      </c>
      <c r="K852" s="2">
        <v>275640.8</v>
      </c>
    </row>
    <row r="853" spans="1:11" x14ac:dyDescent="0.25">
      <c r="A853" t="s">
        <v>14519</v>
      </c>
      <c r="B853" t="s">
        <v>14518</v>
      </c>
      <c r="C853" t="s">
        <v>10249</v>
      </c>
      <c r="D853" t="s">
        <v>10250</v>
      </c>
      <c r="E853" t="s">
        <v>13694</v>
      </c>
      <c r="F853" t="s">
        <v>718</v>
      </c>
      <c r="G853" s="1">
        <v>43787</v>
      </c>
      <c r="H853">
        <v>1841092</v>
      </c>
      <c r="I853">
        <v>1765144</v>
      </c>
      <c r="J853" s="2">
        <v>1765144</v>
      </c>
      <c r="K853" s="2">
        <v>827321.55</v>
      </c>
    </row>
    <row r="854" spans="1:11" x14ac:dyDescent="0.25">
      <c r="A854" t="s">
        <v>14521</v>
      </c>
      <c r="B854" t="s">
        <v>14520</v>
      </c>
      <c r="C854" t="s">
        <v>9496</v>
      </c>
      <c r="D854" t="s">
        <v>9497</v>
      </c>
      <c r="E854" t="s">
        <v>13694</v>
      </c>
      <c r="F854" t="s">
        <v>718</v>
      </c>
      <c r="G854" s="1">
        <v>43752</v>
      </c>
      <c r="H854">
        <v>349117</v>
      </c>
      <c r="I854">
        <v>342388</v>
      </c>
      <c r="J854" s="2">
        <v>342388</v>
      </c>
      <c r="K854" s="2">
        <v>160446.56</v>
      </c>
    </row>
    <row r="855" spans="1:11" x14ac:dyDescent="0.25">
      <c r="A855" t="s">
        <v>14523</v>
      </c>
      <c r="B855" t="s">
        <v>14522</v>
      </c>
      <c r="C855" t="s">
        <v>14524</v>
      </c>
      <c r="D855" t="s">
        <v>14525</v>
      </c>
      <c r="E855" t="s">
        <v>13694</v>
      </c>
      <c r="F855" t="s">
        <v>718</v>
      </c>
      <c r="G855" s="1">
        <v>43676</v>
      </c>
      <c r="H855">
        <v>616158</v>
      </c>
      <c r="I855">
        <v>605748</v>
      </c>
      <c r="J855" s="2">
        <v>605748</v>
      </c>
      <c r="K855" s="2">
        <v>280102</v>
      </c>
    </row>
    <row r="856" spans="1:11" x14ac:dyDescent="0.25">
      <c r="A856" t="s">
        <v>14527</v>
      </c>
      <c r="B856" t="s">
        <v>14526</v>
      </c>
      <c r="C856" t="s">
        <v>14528</v>
      </c>
      <c r="D856" t="s">
        <v>14529</v>
      </c>
      <c r="E856" t="s">
        <v>13694</v>
      </c>
      <c r="F856" t="s">
        <v>718</v>
      </c>
      <c r="G856" s="1">
        <v>43677</v>
      </c>
      <c r="H856">
        <v>1097120</v>
      </c>
      <c r="I856">
        <v>853741</v>
      </c>
      <c r="J856" s="2">
        <v>853741</v>
      </c>
      <c r="K856" s="2">
        <v>494440.61</v>
      </c>
    </row>
    <row r="857" spans="1:11" x14ac:dyDescent="0.25">
      <c r="A857" t="s">
        <v>14531</v>
      </c>
      <c r="B857" t="s">
        <v>14530</v>
      </c>
      <c r="C857" t="s">
        <v>14532</v>
      </c>
      <c r="D857" t="s">
        <v>14533</v>
      </c>
      <c r="E857" t="s">
        <v>13694</v>
      </c>
      <c r="F857" t="s">
        <v>7</v>
      </c>
      <c r="G857" s="1">
        <v>43735</v>
      </c>
      <c r="H857">
        <v>13800</v>
      </c>
      <c r="I857">
        <v>12206</v>
      </c>
      <c r="J857" s="2">
        <v>12206</v>
      </c>
      <c r="K857" s="2">
        <v>6103</v>
      </c>
    </row>
    <row r="858" spans="1:11" x14ac:dyDescent="0.25">
      <c r="A858" t="s">
        <v>14535</v>
      </c>
      <c r="B858" t="s">
        <v>14534</v>
      </c>
      <c r="C858" t="s">
        <v>14536</v>
      </c>
      <c r="D858" t="s">
        <v>14537</v>
      </c>
      <c r="E858" t="s">
        <v>13694</v>
      </c>
      <c r="F858" t="s">
        <v>718</v>
      </c>
      <c r="G858" s="1">
        <v>43677</v>
      </c>
      <c r="I858">
        <v>11211</v>
      </c>
      <c r="J858" s="2">
        <v>11211</v>
      </c>
      <c r="K858" s="2">
        <v>5605.5</v>
      </c>
    </row>
    <row r="859" spans="1:11" x14ac:dyDescent="0.25">
      <c r="A859" t="s">
        <v>14539</v>
      </c>
      <c r="B859" t="s">
        <v>14538</v>
      </c>
      <c r="C859" t="s">
        <v>624</v>
      </c>
      <c r="D859" t="s">
        <v>625</v>
      </c>
      <c r="E859" t="s">
        <v>13694</v>
      </c>
      <c r="F859" t="s">
        <v>7</v>
      </c>
      <c r="G859" s="1">
        <v>43671</v>
      </c>
      <c r="H859">
        <v>37600</v>
      </c>
      <c r="I859">
        <v>33261</v>
      </c>
      <c r="J859" s="2">
        <v>33261</v>
      </c>
      <c r="K859" s="2">
        <v>16630.5</v>
      </c>
    </row>
    <row r="860" spans="1:11" x14ac:dyDescent="0.25">
      <c r="A860" t="s">
        <v>14541</v>
      </c>
      <c r="B860" t="s">
        <v>14540</v>
      </c>
      <c r="C860" t="s">
        <v>14542</v>
      </c>
      <c r="D860" t="s">
        <v>14543</v>
      </c>
      <c r="E860" t="s">
        <v>13694</v>
      </c>
      <c r="F860" t="s">
        <v>718</v>
      </c>
      <c r="G860" s="1">
        <v>43734</v>
      </c>
      <c r="H860">
        <v>550334</v>
      </c>
      <c r="I860">
        <v>925703</v>
      </c>
      <c r="J860" s="2">
        <v>925703</v>
      </c>
      <c r="K860" s="2">
        <v>536654.89</v>
      </c>
    </row>
    <row r="861" spans="1:11" x14ac:dyDescent="0.25">
      <c r="A861" t="s">
        <v>14545</v>
      </c>
      <c r="B861" t="s">
        <v>14544</v>
      </c>
      <c r="C861" t="s">
        <v>14546</v>
      </c>
      <c r="D861" t="s">
        <v>14547</v>
      </c>
      <c r="E861" t="s">
        <v>13694</v>
      </c>
      <c r="F861" t="s">
        <v>718</v>
      </c>
      <c r="G861" s="1">
        <v>43770</v>
      </c>
      <c r="H861">
        <v>1283428</v>
      </c>
      <c r="I861">
        <v>970389</v>
      </c>
      <c r="J861" s="2">
        <v>970389</v>
      </c>
      <c r="K861" s="2">
        <v>462216.1</v>
      </c>
    </row>
    <row r="862" spans="1:11" x14ac:dyDescent="0.25">
      <c r="A862" t="s">
        <v>14549</v>
      </c>
      <c r="B862" t="s">
        <v>14548</v>
      </c>
      <c r="C862" t="s">
        <v>14550</v>
      </c>
      <c r="D862" t="s">
        <v>14551</v>
      </c>
      <c r="E862" t="s">
        <v>13694</v>
      </c>
      <c r="F862" t="s">
        <v>718</v>
      </c>
      <c r="G862" s="1">
        <v>43755</v>
      </c>
      <c r="H862">
        <v>55094</v>
      </c>
      <c r="I862">
        <v>21120</v>
      </c>
      <c r="J862" s="2">
        <v>21120</v>
      </c>
      <c r="K862" s="2">
        <v>24907</v>
      </c>
    </row>
    <row r="863" spans="1:11" x14ac:dyDescent="0.25">
      <c r="A863" t="s">
        <v>14553</v>
      </c>
      <c r="B863" t="s">
        <v>14552</v>
      </c>
      <c r="C863" t="s">
        <v>14554</v>
      </c>
      <c r="D863" t="s">
        <v>14555</v>
      </c>
      <c r="E863" t="s">
        <v>13694</v>
      </c>
      <c r="F863" t="s">
        <v>718</v>
      </c>
      <c r="G863" s="1">
        <v>43668</v>
      </c>
      <c r="H863">
        <v>11064</v>
      </c>
      <c r="I863">
        <v>9723</v>
      </c>
      <c r="J863" s="2">
        <v>9723</v>
      </c>
      <c r="K863" s="2">
        <v>4861.5</v>
      </c>
    </row>
    <row r="864" spans="1:11" x14ac:dyDescent="0.25">
      <c r="A864" t="s">
        <v>14557</v>
      </c>
      <c r="B864" t="s">
        <v>14556</v>
      </c>
      <c r="C864" t="s">
        <v>1319</v>
      </c>
      <c r="D864" t="s">
        <v>1320</v>
      </c>
      <c r="E864" t="s">
        <v>13694</v>
      </c>
      <c r="F864" t="s">
        <v>718</v>
      </c>
      <c r="G864" s="1">
        <v>43762</v>
      </c>
      <c r="H864">
        <v>1077755</v>
      </c>
      <c r="I864">
        <v>1177890</v>
      </c>
      <c r="J864" s="2">
        <v>1177890</v>
      </c>
      <c r="K864" s="2">
        <v>552827.31000000006</v>
      </c>
    </row>
    <row r="865" spans="1:11" x14ac:dyDescent="0.25">
      <c r="A865" t="s">
        <v>14559</v>
      </c>
      <c r="B865" t="s">
        <v>14558</v>
      </c>
      <c r="C865" t="s">
        <v>14560</v>
      </c>
      <c r="D865" t="s">
        <v>14561</v>
      </c>
      <c r="E865" t="s">
        <v>13694</v>
      </c>
      <c r="F865" t="s">
        <v>7</v>
      </c>
      <c r="G865" s="1">
        <v>43671</v>
      </c>
      <c r="I865">
        <v>310588</v>
      </c>
      <c r="J865" s="2">
        <v>310588</v>
      </c>
      <c r="K865" s="2">
        <v>145652</v>
      </c>
    </row>
    <row r="866" spans="1:11" x14ac:dyDescent="0.25">
      <c r="A866" t="s">
        <v>14563</v>
      </c>
      <c r="B866" t="s">
        <v>14562</v>
      </c>
      <c r="C866" t="s">
        <v>14564</v>
      </c>
      <c r="D866" t="s">
        <v>14565</v>
      </c>
      <c r="E866" t="s">
        <v>13694</v>
      </c>
      <c r="F866" t="s">
        <v>718</v>
      </c>
      <c r="G866" s="1">
        <v>43684</v>
      </c>
      <c r="H866">
        <v>13094</v>
      </c>
      <c r="I866">
        <v>13094</v>
      </c>
      <c r="J866" s="2">
        <v>13094</v>
      </c>
      <c r="K866" s="2">
        <v>6547</v>
      </c>
    </row>
    <row r="867" spans="1:11" x14ac:dyDescent="0.25">
      <c r="A867" t="s">
        <v>14567</v>
      </c>
      <c r="B867" t="s">
        <v>14566</v>
      </c>
      <c r="C867" t="s">
        <v>14568</v>
      </c>
      <c r="D867" t="s">
        <v>14569</v>
      </c>
      <c r="E867" t="s">
        <v>13694</v>
      </c>
      <c r="F867" t="s">
        <v>7</v>
      </c>
      <c r="G867" s="1">
        <v>43669</v>
      </c>
      <c r="H867">
        <v>235401</v>
      </c>
      <c r="I867">
        <v>232827</v>
      </c>
      <c r="J867" s="2">
        <v>232827</v>
      </c>
      <c r="K867" s="2">
        <v>108147.65</v>
      </c>
    </row>
    <row r="868" spans="1:11" x14ac:dyDescent="0.25">
      <c r="A868" t="s">
        <v>14571</v>
      </c>
      <c r="B868" t="s">
        <v>14570</v>
      </c>
      <c r="C868" t="s">
        <v>14572</v>
      </c>
      <c r="D868" t="s">
        <v>14573</v>
      </c>
      <c r="E868" t="s">
        <v>13694</v>
      </c>
      <c r="F868" t="s">
        <v>718</v>
      </c>
      <c r="G868" s="1">
        <v>43669</v>
      </c>
      <c r="H868">
        <v>12815</v>
      </c>
      <c r="I868">
        <v>128157</v>
      </c>
      <c r="J868" s="2">
        <v>128157</v>
      </c>
      <c r="K868" s="2">
        <v>57670.65</v>
      </c>
    </row>
    <row r="869" spans="1:11" x14ac:dyDescent="0.25">
      <c r="A869" t="s">
        <v>14575</v>
      </c>
      <c r="B869" t="s">
        <v>14574</v>
      </c>
      <c r="C869" t="s">
        <v>6114</v>
      </c>
      <c r="D869" t="s">
        <v>6115</v>
      </c>
      <c r="E869" t="s">
        <v>13694</v>
      </c>
      <c r="F869" t="s">
        <v>718</v>
      </c>
      <c r="G869" s="1">
        <v>43734</v>
      </c>
      <c r="H869">
        <v>715490</v>
      </c>
      <c r="I869">
        <v>714495</v>
      </c>
      <c r="J869" s="2">
        <v>714495</v>
      </c>
      <c r="K869" s="2">
        <v>327244.05</v>
      </c>
    </row>
    <row r="870" spans="1:11" x14ac:dyDescent="0.25">
      <c r="A870" t="s">
        <v>14577</v>
      </c>
      <c r="B870" t="s">
        <v>14576</v>
      </c>
      <c r="C870" t="s">
        <v>14578</v>
      </c>
      <c r="D870" t="s">
        <v>14579</v>
      </c>
      <c r="E870" t="s">
        <v>13694</v>
      </c>
      <c r="F870" t="s">
        <v>718</v>
      </c>
      <c r="G870" s="1">
        <v>43734</v>
      </c>
      <c r="H870">
        <v>3305392</v>
      </c>
      <c r="I870">
        <v>3789383</v>
      </c>
      <c r="J870" s="2">
        <v>3789383</v>
      </c>
      <c r="K870" s="2">
        <v>2192720.5299999998</v>
      </c>
    </row>
    <row r="871" spans="1:11" x14ac:dyDescent="0.25">
      <c r="A871" t="s">
        <v>14581</v>
      </c>
      <c r="B871" t="s">
        <v>14580</v>
      </c>
      <c r="C871" t="s">
        <v>14582</v>
      </c>
      <c r="D871" t="s">
        <v>14583</v>
      </c>
      <c r="E871" t="s">
        <v>13694</v>
      </c>
      <c r="F871" t="s">
        <v>718</v>
      </c>
      <c r="G871" s="1">
        <v>43788</v>
      </c>
      <c r="I871">
        <v>3587</v>
      </c>
      <c r="J871" s="2">
        <v>3587</v>
      </c>
      <c r="K871" s="2">
        <v>1793.5</v>
      </c>
    </row>
    <row r="872" spans="1:11" x14ac:dyDescent="0.25">
      <c r="A872" t="s">
        <v>14585</v>
      </c>
      <c r="B872" t="s">
        <v>14584</v>
      </c>
      <c r="C872" t="s">
        <v>3946</v>
      </c>
      <c r="D872" t="s">
        <v>3947</v>
      </c>
      <c r="E872" t="s">
        <v>13694</v>
      </c>
      <c r="F872" t="s">
        <v>718</v>
      </c>
      <c r="G872" s="1">
        <v>43734</v>
      </c>
      <c r="H872">
        <v>683326</v>
      </c>
      <c r="I872">
        <v>681781</v>
      </c>
      <c r="J872" s="2">
        <v>681781</v>
      </c>
      <c r="K872" s="2">
        <v>308782.8</v>
      </c>
    </row>
    <row r="873" spans="1:11" x14ac:dyDescent="0.25">
      <c r="A873" t="s">
        <v>14587</v>
      </c>
      <c r="B873" t="s">
        <v>14586</v>
      </c>
      <c r="C873" t="s">
        <v>6838</v>
      </c>
      <c r="D873" t="s">
        <v>6839</v>
      </c>
      <c r="E873" t="s">
        <v>13694</v>
      </c>
      <c r="F873" t="s">
        <v>718</v>
      </c>
      <c r="G873" s="1">
        <v>43670</v>
      </c>
      <c r="H873">
        <v>715665</v>
      </c>
      <c r="I873">
        <v>701264</v>
      </c>
      <c r="J873" s="2">
        <v>701264</v>
      </c>
      <c r="K873" s="2">
        <v>325749.09999999998</v>
      </c>
    </row>
    <row r="874" spans="1:11" x14ac:dyDescent="0.25">
      <c r="A874" t="s">
        <v>14589</v>
      </c>
      <c r="B874" t="s">
        <v>14588</v>
      </c>
      <c r="C874" t="s">
        <v>6828</v>
      </c>
      <c r="D874" t="s">
        <v>6829</v>
      </c>
      <c r="E874" t="s">
        <v>13694</v>
      </c>
      <c r="F874" t="s">
        <v>718</v>
      </c>
      <c r="G874" s="1">
        <v>43768</v>
      </c>
      <c r="H874">
        <v>281402</v>
      </c>
      <c r="I874">
        <v>279995</v>
      </c>
      <c r="J874" s="2">
        <v>279995</v>
      </c>
      <c r="K874" s="2">
        <v>139997.5</v>
      </c>
    </row>
    <row r="875" spans="1:11" x14ac:dyDescent="0.25">
      <c r="A875" t="s">
        <v>14591</v>
      </c>
      <c r="B875" t="s">
        <v>14590</v>
      </c>
      <c r="C875" t="s">
        <v>14592</v>
      </c>
      <c r="D875" t="s">
        <v>14593</v>
      </c>
      <c r="E875" t="s">
        <v>13694</v>
      </c>
      <c r="F875" t="s">
        <v>718</v>
      </c>
      <c r="G875" s="1">
        <v>43671</v>
      </c>
      <c r="H875">
        <v>3704</v>
      </c>
      <c r="I875">
        <v>3581</v>
      </c>
      <c r="J875" s="2">
        <v>3581</v>
      </c>
      <c r="K875" s="2">
        <v>1790.5</v>
      </c>
    </row>
    <row r="876" spans="1:11" x14ac:dyDescent="0.25">
      <c r="A876" t="s">
        <v>14595</v>
      </c>
      <c r="B876" t="s">
        <v>14594</v>
      </c>
      <c r="C876" t="s">
        <v>14596</v>
      </c>
      <c r="D876" t="s">
        <v>14597</v>
      </c>
      <c r="E876" t="s">
        <v>13694</v>
      </c>
      <c r="F876" t="s">
        <v>718</v>
      </c>
      <c r="G876" s="1">
        <v>43780</v>
      </c>
      <c r="H876">
        <v>44632</v>
      </c>
      <c r="I876">
        <v>43717</v>
      </c>
      <c r="J876" s="2">
        <v>43717</v>
      </c>
      <c r="K876" s="2">
        <v>21858.5</v>
      </c>
    </row>
    <row r="877" spans="1:11" x14ac:dyDescent="0.25">
      <c r="A877" t="s">
        <v>14599</v>
      </c>
      <c r="B877" t="s">
        <v>14598</v>
      </c>
      <c r="C877" t="s">
        <v>14600</v>
      </c>
      <c r="D877" t="s">
        <v>14601</v>
      </c>
      <c r="E877" t="s">
        <v>13694</v>
      </c>
      <c r="F877" t="s">
        <v>718</v>
      </c>
      <c r="G877" s="1">
        <v>43780</v>
      </c>
      <c r="H877">
        <v>157444</v>
      </c>
      <c r="I877">
        <v>154216</v>
      </c>
      <c r="J877" s="2">
        <v>154216</v>
      </c>
      <c r="K877" s="2">
        <v>77108</v>
      </c>
    </row>
    <row r="878" spans="1:11" x14ac:dyDescent="0.25">
      <c r="A878" t="s">
        <v>14603</v>
      </c>
      <c r="B878" t="s">
        <v>14602</v>
      </c>
      <c r="C878" t="s">
        <v>5756</v>
      </c>
      <c r="D878" t="s">
        <v>5757</v>
      </c>
      <c r="E878" t="s">
        <v>13694</v>
      </c>
      <c r="F878" t="s">
        <v>7</v>
      </c>
      <c r="G878" s="1">
        <v>43696</v>
      </c>
      <c r="I878">
        <v>53541</v>
      </c>
      <c r="J878" s="2">
        <v>53541</v>
      </c>
      <c r="K878" s="2">
        <v>26770.5</v>
      </c>
    </row>
    <row r="879" spans="1:11" x14ac:dyDescent="0.25">
      <c r="A879" t="s">
        <v>14605</v>
      </c>
      <c r="B879" t="s">
        <v>14604</v>
      </c>
      <c r="C879" t="s">
        <v>9742</v>
      </c>
      <c r="D879" t="s">
        <v>9743</v>
      </c>
      <c r="E879" t="s">
        <v>13694</v>
      </c>
      <c r="F879" t="s">
        <v>718</v>
      </c>
      <c r="G879" s="1">
        <v>43697</v>
      </c>
      <c r="H879">
        <v>792375</v>
      </c>
      <c r="I879">
        <v>791724</v>
      </c>
      <c r="J879" s="2">
        <v>791724</v>
      </c>
      <c r="K879" s="2">
        <v>374708.37</v>
      </c>
    </row>
    <row r="880" spans="1:11" x14ac:dyDescent="0.25">
      <c r="A880" t="s">
        <v>14607</v>
      </c>
      <c r="B880" t="s">
        <v>14606</v>
      </c>
      <c r="C880" t="s">
        <v>14608</v>
      </c>
      <c r="D880" t="s">
        <v>14609</v>
      </c>
      <c r="E880" t="s">
        <v>13694</v>
      </c>
      <c r="F880" t="s">
        <v>718</v>
      </c>
      <c r="G880" s="1">
        <v>43763</v>
      </c>
      <c r="H880">
        <v>254944</v>
      </c>
      <c r="I880">
        <v>254944</v>
      </c>
      <c r="J880" s="2">
        <v>254944</v>
      </c>
      <c r="K880" s="2">
        <v>117575.31</v>
      </c>
    </row>
    <row r="881" spans="1:11" x14ac:dyDescent="0.25">
      <c r="A881" t="s">
        <v>14611</v>
      </c>
      <c r="B881" t="s">
        <v>14610</v>
      </c>
      <c r="C881" t="s">
        <v>5372</v>
      </c>
      <c r="D881" t="s">
        <v>5373</v>
      </c>
      <c r="E881" t="s">
        <v>13694</v>
      </c>
      <c r="F881" t="s">
        <v>718</v>
      </c>
      <c r="G881" s="1">
        <v>43698</v>
      </c>
      <c r="H881">
        <v>52322</v>
      </c>
      <c r="I881">
        <v>43417</v>
      </c>
      <c r="J881" s="2">
        <v>43417</v>
      </c>
      <c r="K881" s="2">
        <v>21708.5</v>
      </c>
    </row>
    <row r="882" spans="1:11" x14ac:dyDescent="0.25">
      <c r="A882" t="s">
        <v>14613</v>
      </c>
      <c r="B882" t="s">
        <v>14612</v>
      </c>
      <c r="C882" t="s">
        <v>14614</v>
      </c>
      <c r="D882" t="s">
        <v>14615</v>
      </c>
      <c r="E882" t="s">
        <v>13694</v>
      </c>
      <c r="F882" t="s">
        <v>7</v>
      </c>
      <c r="G882" s="1">
        <v>43677</v>
      </c>
      <c r="H882">
        <v>64204</v>
      </c>
      <c r="I882">
        <v>64318</v>
      </c>
      <c r="J882" s="2">
        <v>64318</v>
      </c>
      <c r="K882" s="2">
        <v>39196.239999999998</v>
      </c>
    </row>
    <row r="883" spans="1:11" x14ac:dyDescent="0.25">
      <c r="A883" t="s">
        <v>14617</v>
      </c>
      <c r="B883" t="s">
        <v>14616</v>
      </c>
      <c r="C883" t="s">
        <v>14618</v>
      </c>
      <c r="D883" t="s">
        <v>14619</v>
      </c>
      <c r="E883" t="s">
        <v>13694</v>
      </c>
      <c r="F883" t="s">
        <v>718</v>
      </c>
      <c r="G883" s="1">
        <v>43795</v>
      </c>
      <c r="H883">
        <v>13716</v>
      </c>
      <c r="I883">
        <v>13702</v>
      </c>
      <c r="J883" s="2">
        <v>13702</v>
      </c>
      <c r="K883" s="2">
        <v>6165.9</v>
      </c>
    </row>
    <row r="884" spans="1:11" x14ac:dyDescent="0.25">
      <c r="A884" t="s">
        <v>14621</v>
      </c>
      <c r="B884" t="s">
        <v>14620</v>
      </c>
      <c r="C884" t="s">
        <v>14622</v>
      </c>
      <c r="D884" t="s">
        <v>14623</v>
      </c>
      <c r="E884" t="s">
        <v>13694</v>
      </c>
      <c r="F884" t="s">
        <v>718</v>
      </c>
      <c r="G884" s="1">
        <v>43734</v>
      </c>
      <c r="H884">
        <v>222536</v>
      </c>
      <c r="I884">
        <v>239150</v>
      </c>
      <c r="J884" s="2">
        <v>239150</v>
      </c>
      <c r="K884" s="2">
        <v>113156.1</v>
      </c>
    </row>
    <row r="885" spans="1:11" x14ac:dyDescent="0.25">
      <c r="A885" t="s">
        <v>14625</v>
      </c>
      <c r="B885" t="s">
        <v>14624</v>
      </c>
      <c r="C885" t="s">
        <v>14626</v>
      </c>
      <c r="D885" t="s">
        <v>14627</v>
      </c>
      <c r="E885" t="s">
        <v>13694</v>
      </c>
      <c r="F885" t="s">
        <v>718</v>
      </c>
      <c r="G885" s="1">
        <v>43696</v>
      </c>
      <c r="I885">
        <v>118070</v>
      </c>
      <c r="J885" s="2">
        <v>118070</v>
      </c>
      <c r="K885" s="2">
        <v>58670.62</v>
      </c>
    </row>
    <row r="886" spans="1:11" x14ac:dyDescent="0.25">
      <c r="A886" t="s">
        <v>14629</v>
      </c>
      <c r="B886" t="s">
        <v>14628</v>
      </c>
      <c r="C886" t="s">
        <v>14630</v>
      </c>
      <c r="D886" t="s">
        <v>14631</v>
      </c>
      <c r="E886" t="s">
        <v>13694</v>
      </c>
      <c r="F886" t="s">
        <v>718</v>
      </c>
      <c r="G886" s="1">
        <v>43669</v>
      </c>
      <c r="H886">
        <v>78364</v>
      </c>
      <c r="I886">
        <v>75750</v>
      </c>
      <c r="J886" s="2">
        <v>75750</v>
      </c>
      <c r="K886" s="2">
        <v>37875</v>
      </c>
    </row>
    <row r="887" spans="1:11" x14ac:dyDescent="0.25">
      <c r="A887" t="s">
        <v>14633</v>
      </c>
      <c r="B887" t="s">
        <v>14632</v>
      </c>
      <c r="C887" t="s">
        <v>10311</v>
      </c>
      <c r="D887" t="s">
        <v>10312</v>
      </c>
      <c r="E887" t="s">
        <v>13694</v>
      </c>
      <c r="F887" t="s">
        <v>718</v>
      </c>
      <c r="G887" s="1">
        <v>43732</v>
      </c>
      <c r="H887">
        <v>867234</v>
      </c>
      <c r="I887">
        <v>859003</v>
      </c>
      <c r="J887" s="2">
        <v>859003</v>
      </c>
      <c r="K887" s="2">
        <v>399201.88</v>
      </c>
    </row>
    <row r="888" spans="1:11" x14ac:dyDescent="0.25">
      <c r="A888" t="s">
        <v>14635</v>
      </c>
      <c r="B888" t="s">
        <v>14634</v>
      </c>
      <c r="C888" t="s">
        <v>5048</v>
      </c>
      <c r="D888" t="s">
        <v>5049</v>
      </c>
      <c r="E888" t="s">
        <v>13694</v>
      </c>
      <c r="F888" t="s">
        <v>7</v>
      </c>
      <c r="G888" s="1">
        <v>43684</v>
      </c>
      <c r="H888">
        <v>79561</v>
      </c>
      <c r="I888">
        <v>79561</v>
      </c>
      <c r="J888" s="2">
        <v>79561</v>
      </c>
      <c r="K888" s="2">
        <v>39780.5</v>
      </c>
    </row>
    <row r="889" spans="1:11" x14ac:dyDescent="0.25">
      <c r="A889" t="s">
        <v>14637</v>
      </c>
      <c r="B889" t="s">
        <v>14636</v>
      </c>
      <c r="C889" t="s">
        <v>14638</v>
      </c>
      <c r="D889" t="s">
        <v>14639</v>
      </c>
      <c r="E889" t="s">
        <v>13694</v>
      </c>
      <c r="F889" t="s">
        <v>718</v>
      </c>
      <c r="G889" s="1">
        <v>43776</v>
      </c>
      <c r="H889">
        <v>16592</v>
      </c>
      <c r="I889">
        <v>14416</v>
      </c>
      <c r="J889" s="2">
        <v>14416</v>
      </c>
      <c r="K889" s="2">
        <v>7208</v>
      </c>
    </row>
    <row r="890" spans="1:11" x14ac:dyDescent="0.25">
      <c r="A890" t="s">
        <v>14641</v>
      </c>
      <c r="B890" t="s">
        <v>14640</v>
      </c>
      <c r="C890" t="s">
        <v>14642</v>
      </c>
      <c r="D890" t="s">
        <v>14643</v>
      </c>
      <c r="E890" t="s">
        <v>13694</v>
      </c>
      <c r="F890" t="s">
        <v>718</v>
      </c>
      <c r="G890" s="1">
        <v>43669</v>
      </c>
      <c r="H890">
        <v>136892</v>
      </c>
      <c r="I890">
        <v>135494</v>
      </c>
      <c r="J890" s="2">
        <v>135494</v>
      </c>
      <c r="K890" s="2">
        <v>64782.9</v>
      </c>
    </row>
    <row r="891" spans="1:11" x14ac:dyDescent="0.25">
      <c r="A891" t="s">
        <v>14645</v>
      </c>
      <c r="B891" t="s">
        <v>14644</v>
      </c>
      <c r="C891" t="s">
        <v>14646</v>
      </c>
      <c r="D891" t="s">
        <v>14647</v>
      </c>
      <c r="E891" t="s">
        <v>13694</v>
      </c>
      <c r="F891" t="s">
        <v>7</v>
      </c>
      <c r="G891" s="1">
        <v>43735</v>
      </c>
      <c r="H891">
        <v>45896</v>
      </c>
      <c r="I891">
        <v>44993</v>
      </c>
      <c r="J891" s="2">
        <v>44993</v>
      </c>
      <c r="K891" s="2">
        <v>21464.6</v>
      </c>
    </row>
    <row r="892" spans="1:11" x14ac:dyDescent="0.25">
      <c r="A892" t="s">
        <v>14649</v>
      </c>
      <c r="B892" t="s">
        <v>14648</v>
      </c>
      <c r="C892" t="s">
        <v>14650</v>
      </c>
      <c r="D892" t="s">
        <v>14651</v>
      </c>
      <c r="E892" t="s">
        <v>13694</v>
      </c>
      <c r="F892" t="s">
        <v>7</v>
      </c>
      <c r="G892" s="1">
        <v>43763</v>
      </c>
      <c r="H892">
        <v>43316</v>
      </c>
      <c r="J892" s="2">
        <v>43316</v>
      </c>
      <c r="K892" s="2">
        <v>21658</v>
      </c>
    </row>
    <row r="893" spans="1:11" x14ac:dyDescent="0.25">
      <c r="A893" t="s">
        <v>14653</v>
      </c>
      <c r="B893" t="s">
        <v>14652</v>
      </c>
      <c r="C893" t="s">
        <v>781</v>
      </c>
      <c r="D893" t="s">
        <v>782</v>
      </c>
      <c r="E893" t="s">
        <v>13694</v>
      </c>
      <c r="F893" t="s">
        <v>718</v>
      </c>
      <c r="G893" s="1">
        <v>43732</v>
      </c>
      <c r="H893">
        <v>256584</v>
      </c>
      <c r="I893">
        <v>285833</v>
      </c>
      <c r="J893" s="2">
        <v>285833</v>
      </c>
      <c r="K893" s="2">
        <v>130180.4</v>
      </c>
    </row>
    <row r="894" spans="1:11" x14ac:dyDescent="0.25">
      <c r="A894" t="s">
        <v>14655</v>
      </c>
      <c r="B894" t="s">
        <v>14654</v>
      </c>
      <c r="C894" t="s">
        <v>5982</v>
      </c>
      <c r="D894" t="s">
        <v>5983</v>
      </c>
      <c r="E894" t="s">
        <v>13694</v>
      </c>
      <c r="F894" t="s">
        <v>718</v>
      </c>
      <c r="G894" s="1">
        <v>43678</v>
      </c>
      <c r="H894">
        <v>438503</v>
      </c>
      <c r="I894">
        <v>430538</v>
      </c>
      <c r="J894" s="2">
        <v>430538</v>
      </c>
      <c r="K894" s="2">
        <v>204601.12</v>
      </c>
    </row>
    <row r="895" spans="1:11" x14ac:dyDescent="0.25">
      <c r="A895" t="s">
        <v>14657</v>
      </c>
      <c r="B895" t="s">
        <v>14656</v>
      </c>
      <c r="C895" t="s">
        <v>14658</v>
      </c>
      <c r="D895" t="s">
        <v>14659</v>
      </c>
      <c r="E895" t="s">
        <v>13694</v>
      </c>
      <c r="F895" t="s">
        <v>7</v>
      </c>
      <c r="G895" s="1">
        <v>43676</v>
      </c>
      <c r="H895">
        <v>179163</v>
      </c>
      <c r="I895">
        <v>148694</v>
      </c>
      <c r="J895" s="2">
        <v>148694</v>
      </c>
      <c r="K895" s="2">
        <v>83925.7</v>
      </c>
    </row>
    <row r="896" spans="1:11" x14ac:dyDescent="0.25">
      <c r="A896" t="s">
        <v>14661</v>
      </c>
      <c r="B896" t="s">
        <v>14660</v>
      </c>
      <c r="C896" t="s">
        <v>14662</v>
      </c>
      <c r="D896" t="s">
        <v>14663</v>
      </c>
      <c r="E896" t="s">
        <v>13694</v>
      </c>
      <c r="F896" t="s">
        <v>718</v>
      </c>
      <c r="G896" s="1">
        <v>43810</v>
      </c>
      <c r="H896">
        <v>2114551</v>
      </c>
      <c r="I896">
        <v>2195880</v>
      </c>
      <c r="J896" s="2">
        <v>2195880</v>
      </c>
      <c r="K896" s="2">
        <v>1097940</v>
      </c>
    </row>
    <row r="897" spans="1:11" x14ac:dyDescent="0.25">
      <c r="A897" t="s">
        <v>14665</v>
      </c>
      <c r="B897" t="s">
        <v>14664</v>
      </c>
      <c r="C897" t="s">
        <v>1560</v>
      </c>
      <c r="D897" t="s">
        <v>1561</v>
      </c>
      <c r="E897" t="s">
        <v>13694</v>
      </c>
      <c r="F897" t="s">
        <v>7</v>
      </c>
      <c r="G897" s="1">
        <v>43735</v>
      </c>
      <c r="H897">
        <v>1082056</v>
      </c>
      <c r="I897">
        <v>1080507</v>
      </c>
      <c r="J897" s="2">
        <v>1080507</v>
      </c>
      <c r="K897" s="2">
        <v>496628.8</v>
      </c>
    </row>
    <row r="898" spans="1:11" x14ac:dyDescent="0.25">
      <c r="A898" t="s">
        <v>14667</v>
      </c>
      <c r="B898" t="s">
        <v>14666</v>
      </c>
      <c r="C898" t="s">
        <v>795</v>
      </c>
      <c r="D898" t="s">
        <v>796</v>
      </c>
      <c r="E898" t="s">
        <v>13694</v>
      </c>
      <c r="F898" t="s">
        <v>7</v>
      </c>
      <c r="G898" s="1">
        <v>43669</v>
      </c>
      <c r="H898">
        <v>44304</v>
      </c>
      <c r="I898">
        <v>42826</v>
      </c>
      <c r="J898" s="2">
        <v>42826</v>
      </c>
      <c r="K898" s="2">
        <v>21413</v>
      </c>
    </row>
    <row r="899" spans="1:11" x14ac:dyDescent="0.25">
      <c r="A899" t="s">
        <v>14669</v>
      </c>
      <c r="B899" t="s">
        <v>14668</v>
      </c>
      <c r="C899" t="s">
        <v>14670</v>
      </c>
      <c r="D899" t="s">
        <v>14671</v>
      </c>
      <c r="E899" t="s">
        <v>13694</v>
      </c>
      <c r="F899" t="s">
        <v>718</v>
      </c>
      <c r="G899" s="1">
        <v>43677</v>
      </c>
      <c r="H899">
        <v>1111388</v>
      </c>
      <c r="I899">
        <v>784298</v>
      </c>
      <c r="J899" s="2">
        <v>784298</v>
      </c>
      <c r="K899" s="2">
        <v>453574.38</v>
      </c>
    </row>
    <row r="900" spans="1:11" x14ac:dyDescent="0.25">
      <c r="A900" t="s">
        <v>14673</v>
      </c>
      <c r="B900" t="s">
        <v>14672</v>
      </c>
      <c r="C900" t="s">
        <v>14674</v>
      </c>
      <c r="D900" t="s">
        <v>14675</v>
      </c>
      <c r="E900" t="s">
        <v>13694</v>
      </c>
      <c r="F900" t="s">
        <v>718</v>
      </c>
      <c r="G900" s="1">
        <v>43752</v>
      </c>
      <c r="H900">
        <v>654719</v>
      </c>
      <c r="I900">
        <v>299095</v>
      </c>
      <c r="J900" s="2">
        <v>299095</v>
      </c>
      <c r="K900" s="2">
        <v>139727.84</v>
      </c>
    </row>
    <row r="901" spans="1:11" x14ac:dyDescent="0.25">
      <c r="A901" t="s">
        <v>14677</v>
      </c>
      <c r="B901" t="s">
        <v>14676</v>
      </c>
      <c r="C901" t="s">
        <v>14678</v>
      </c>
      <c r="D901" t="s">
        <v>14679</v>
      </c>
      <c r="E901" t="s">
        <v>13694</v>
      </c>
      <c r="F901" t="s">
        <v>7</v>
      </c>
      <c r="G901" s="1">
        <v>43671</v>
      </c>
      <c r="H901">
        <v>11250</v>
      </c>
      <c r="I901">
        <v>10687</v>
      </c>
      <c r="J901" s="2">
        <v>10687</v>
      </c>
      <c r="K901" s="2">
        <v>5343.5</v>
      </c>
    </row>
    <row r="902" spans="1:11" x14ac:dyDescent="0.25">
      <c r="A902" t="s">
        <v>14681</v>
      </c>
      <c r="B902" t="s">
        <v>14680</v>
      </c>
      <c r="C902" t="s">
        <v>14682</v>
      </c>
      <c r="D902" t="s">
        <v>14683</v>
      </c>
      <c r="E902" t="s">
        <v>13694</v>
      </c>
      <c r="F902" t="s">
        <v>7</v>
      </c>
      <c r="G902" s="1">
        <v>43686</v>
      </c>
      <c r="I902">
        <v>24092</v>
      </c>
      <c r="J902" s="2">
        <v>24092</v>
      </c>
      <c r="K902" s="2">
        <v>12046</v>
      </c>
    </row>
    <row r="903" spans="1:11" x14ac:dyDescent="0.25">
      <c r="A903" t="s">
        <v>14685</v>
      </c>
      <c r="B903" t="s">
        <v>14684</v>
      </c>
      <c r="C903" t="s">
        <v>14686</v>
      </c>
      <c r="D903" t="s">
        <v>14687</v>
      </c>
      <c r="E903" t="s">
        <v>13694</v>
      </c>
      <c r="F903" t="s">
        <v>718</v>
      </c>
      <c r="G903" s="1">
        <v>43752</v>
      </c>
      <c r="H903">
        <v>1830208</v>
      </c>
      <c r="I903">
        <v>1749381</v>
      </c>
      <c r="J903" s="2">
        <v>1749381</v>
      </c>
      <c r="K903" s="2">
        <v>791356.75</v>
      </c>
    </row>
    <row r="904" spans="1:11" x14ac:dyDescent="0.25">
      <c r="A904" t="s">
        <v>14689</v>
      </c>
      <c r="B904" t="s">
        <v>14688</v>
      </c>
      <c r="C904" t="s">
        <v>14690</v>
      </c>
      <c r="D904" t="s">
        <v>14691</v>
      </c>
      <c r="E904" t="s">
        <v>13694</v>
      </c>
      <c r="F904" t="s">
        <v>7</v>
      </c>
      <c r="G904" s="1">
        <v>43671</v>
      </c>
      <c r="H904">
        <v>1852</v>
      </c>
      <c r="I904">
        <v>1770</v>
      </c>
      <c r="J904" s="2">
        <v>1770</v>
      </c>
      <c r="K904" s="2">
        <v>885</v>
      </c>
    </row>
    <row r="905" spans="1:11" x14ac:dyDescent="0.25">
      <c r="A905" t="s">
        <v>14693</v>
      </c>
      <c r="B905" t="s">
        <v>14692</v>
      </c>
      <c r="C905" t="s">
        <v>14694</v>
      </c>
      <c r="D905" t="s">
        <v>14695</v>
      </c>
      <c r="E905" t="s">
        <v>13694</v>
      </c>
      <c r="F905" t="s">
        <v>7</v>
      </c>
      <c r="G905" s="1">
        <v>43670</v>
      </c>
      <c r="H905">
        <v>4509</v>
      </c>
      <c r="I905">
        <v>4486</v>
      </c>
      <c r="J905" s="2">
        <v>4486</v>
      </c>
      <c r="K905" s="2">
        <v>2243</v>
      </c>
    </row>
    <row r="906" spans="1:11" x14ac:dyDescent="0.25">
      <c r="A906" t="s">
        <v>14697</v>
      </c>
      <c r="B906" t="s">
        <v>14696</v>
      </c>
      <c r="C906" t="s">
        <v>14698</v>
      </c>
      <c r="D906" t="s">
        <v>14699</v>
      </c>
      <c r="E906" t="s">
        <v>13694</v>
      </c>
      <c r="F906" t="s">
        <v>718</v>
      </c>
      <c r="G906" s="1">
        <v>43735</v>
      </c>
      <c r="H906">
        <v>12964</v>
      </c>
      <c r="I906">
        <v>10804</v>
      </c>
      <c r="J906" s="2">
        <v>10804</v>
      </c>
      <c r="K906" s="2">
        <v>5402</v>
      </c>
    </row>
    <row r="907" spans="1:11" x14ac:dyDescent="0.25">
      <c r="A907" t="s">
        <v>14701</v>
      </c>
      <c r="B907" t="s">
        <v>14700</v>
      </c>
      <c r="C907" t="s">
        <v>14702</v>
      </c>
      <c r="D907" t="s">
        <v>14703</v>
      </c>
      <c r="E907" t="s">
        <v>13694</v>
      </c>
      <c r="F907" t="s">
        <v>718</v>
      </c>
      <c r="G907" s="1">
        <v>43686</v>
      </c>
      <c r="I907">
        <v>87558</v>
      </c>
      <c r="J907" s="2">
        <v>87558</v>
      </c>
      <c r="K907" s="2">
        <v>39401.1</v>
      </c>
    </row>
    <row r="908" spans="1:11" x14ac:dyDescent="0.25">
      <c r="A908" t="s">
        <v>14705</v>
      </c>
      <c r="B908" t="s">
        <v>14704</v>
      </c>
      <c r="C908" t="s">
        <v>14706</v>
      </c>
      <c r="D908" t="s">
        <v>14707</v>
      </c>
      <c r="E908" t="s">
        <v>13694</v>
      </c>
      <c r="F908" t="s">
        <v>718</v>
      </c>
      <c r="G908" s="1">
        <v>43685</v>
      </c>
      <c r="I908">
        <v>187134</v>
      </c>
      <c r="J908" s="2">
        <v>187134</v>
      </c>
      <c r="K908" s="2">
        <v>106860.46</v>
      </c>
    </row>
    <row r="909" spans="1:11" x14ac:dyDescent="0.25">
      <c r="A909" t="s">
        <v>14709</v>
      </c>
      <c r="B909" t="s">
        <v>14708</v>
      </c>
      <c r="C909" t="s">
        <v>14710</v>
      </c>
      <c r="D909" t="s">
        <v>14711</v>
      </c>
      <c r="E909" t="s">
        <v>13694</v>
      </c>
      <c r="F909" t="s">
        <v>718</v>
      </c>
      <c r="G909" s="1">
        <v>43752</v>
      </c>
      <c r="H909">
        <v>1057224</v>
      </c>
      <c r="I909">
        <v>1021957</v>
      </c>
      <c r="J909" s="2">
        <v>1021957</v>
      </c>
      <c r="K909" s="2">
        <v>510978.5</v>
      </c>
    </row>
    <row r="910" spans="1:11" x14ac:dyDescent="0.25">
      <c r="A910" t="s">
        <v>14713</v>
      </c>
      <c r="B910" t="s">
        <v>14712</v>
      </c>
      <c r="C910" t="s">
        <v>8507</v>
      </c>
      <c r="D910" t="s">
        <v>8508</v>
      </c>
      <c r="E910" t="s">
        <v>13694</v>
      </c>
      <c r="F910" t="s">
        <v>718</v>
      </c>
      <c r="G910" s="1">
        <v>43741</v>
      </c>
      <c r="H910">
        <v>815030</v>
      </c>
      <c r="I910">
        <v>787842</v>
      </c>
      <c r="J910" s="2">
        <v>787842</v>
      </c>
      <c r="K910" s="2">
        <v>393921</v>
      </c>
    </row>
    <row r="911" spans="1:11" x14ac:dyDescent="0.25">
      <c r="A911" t="s">
        <v>14715</v>
      </c>
      <c r="B911" t="s">
        <v>14714</v>
      </c>
      <c r="C911" t="s">
        <v>14716</v>
      </c>
      <c r="D911" t="s">
        <v>14717</v>
      </c>
      <c r="E911" t="s">
        <v>13694</v>
      </c>
      <c r="F911" t="s">
        <v>7</v>
      </c>
      <c r="G911" s="1">
        <v>43686</v>
      </c>
      <c r="H911">
        <v>141600</v>
      </c>
      <c r="I911">
        <v>230339</v>
      </c>
      <c r="J911" s="2">
        <v>230339</v>
      </c>
      <c r="K911" s="2">
        <v>115169.5</v>
      </c>
    </row>
    <row r="912" spans="1:11" x14ac:dyDescent="0.25">
      <c r="A912" t="s">
        <v>14723</v>
      </c>
      <c r="B912" t="s">
        <v>14722</v>
      </c>
      <c r="C912" t="s">
        <v>14724</v>
      </c>
      <c r="D912" t="s">
        <v>14725</v>
      </c>
      <c r="E912" t="s">
        <v>13694</v>
      </c>
      <c r="F912" t="s">
        <v>718</v>
      </c>
      <c r="G912" s="1">
        <v>43676</v>
      </c>
      <c r="H912">
        <v>168548</v>
      </c>
      <c r="I912">
        <v>166977</v>
      </c>
      <c r="J912" s="2">
        <v>166977</v>
      </c>
      <c r="K912" s="2">
        <v>77181</v>
      </c>
    </row>
    <row r="913" spans="1:11" x14ac:dyDescent="0.25">
      <c r="A913" t="s">
        <v>14727</v>
      </c>
      <c r="B913" t="s">
        <v>14726</v>
      </c>
      <c r="C913" t="s">
        <v>14728</v>
      </c>
      <c r="D913" t="s">
        <v>14729</v>
      </c>
      <c r="E913" t="s">
        <v>13694</v>
      </c>
      <c r="F913" t="s">
        <v>7</v>
      </c>
      <c r="G913" s="1">
        <v>43752</v>
      </c>
      <c r="H913">
        <v>260334</v>
      </c>
      <c r="I913">
        <v>236733</v>
      </c>
      <c r="J913" s="2">
        <v>236733</v>
      </c>
      <c r="K913" s="2">
        <v>118366.5</v>
      </c>
    </row>
    <row r="914" spans="1:11" x14ac:dyDescent="0.25">
      <c r="A914" t="s">
        <v>14731</v>
      </c>
      <c r="B914" t="s">
        <v>14730</v>
      </c>
      <c r="C914" t="s">
        <v>4222</v>
      </c>
      <c r="D914" t="s">
        <v>4223</v>
      </c>
      <c r="E914" t="s">
        <v>13694</v>
      </c>
      <c r="F914" t="s">
        <v>718</v>
      </c>
      <c r="G914" s="1">
        <v>43678</v>
      </c>
      <c r="H914">
        <v>7886</v>
      </c>
      <c r="I914">
        <v>6930</v>
      </c>
      <c r="J914" s="2">
        <v>6930</v>
      </c>
      <c r="K914" s="2">
        <v>3465</v>
      </c>
    </row>
    <row r="915" spans="1:11" x14ac:dyDescent="0.25">
      <c r="A915" t="s">
        <v>14733</v>
      </c>
      <c r="B915" t="s">
        <v>14732</v>
      </c>
      <c r="C915" t="s">
        <v>14734</v>
      </c>
      <c r="D915" t="s">
        <v>14735</v>
      </c>
      <c r="E915" t="s">
        <v>13694</v>
      </c>
      <c r="F915" t="s">
        <v>718</v>
      </c>
      <c r="G915" s="1">
        <v>43671</v>
      </c>
      <c r="H915">
        <v>5577</v>
      </c>
      <c r="I915">
        <v>5392</v>
      </c>
      <c r="J915" s="2">
        <v>5392</v>
      </c>
      <c r="K915" s="2">
        <v>2696</v>
      </c>
    </row>
    <row r="916" spans="1:11" x14ac:dyDescent="0.25">
      <c r="A916" t="s">
        <v>14737</v>
      </c>
      <c r="B916" t="s">
        <v>14736</v>
      </c>
      <c r="C916" t="s">
        <v>14738</v>
      </c>
      <c r="D916" t="s">
        <v>14739</v>
      </c>
      <c r="E916" t="s">
        <v>13694</v>
      </c>
      <c r="F916" t="s">
        <v>718</v>
      </c>
      <c r="G916" s="1">
        <v>43671</v>
      </c>
      <c r="H916">
        <v>27488</v>
      </c>
      <c r="I916">
        <v>27479</v>
      </c>
      <c r="J916" s="2">
        <v>27479</v>
      </c>
      <c r="K916" s="2">
        <v>12365.55</v>
      </c>
    </row>
    <row r="917" spans="1:11" x14ac:dyDescent="0.25">
      <c r="A917" t="s">
        <v>14741</v>
      </c>
      <c r="B917" t="s">
        <v>14740</v>
      </c>
      <c r="C917" t="s">
        <v>14742</v>
      </c>
      <c r="D917" t="s">
        <v>14743</v>
      </c>
      <c r="E917" t="s">
        <v>13694</v>
      </c>
      <c r="F917" t="s">
        <v>718</v>
      </c>
      <c r="G917" s="1">
        <v>43698</v>
      </c>
      <c r="H917">
        <v>5610</v>
      </c>
      <c r="I917">
        <v>5582</v>
      </c>
      <c r="J917" s="2">
        <v>5582</v>
      </c>
      <c r="K917" s="2">
        <v>2791</v>
      </c>
    </row>
    <row r="918" spans="1:11" x14ac:dyDescent="0.25">
      <c r="A918" t="s">
        <v>14745</v>
      </c>
      <c r="B918" t="s">
        <v>14744</v>
      </c>
      <c r="C918" t="s">
        <v>5306</v>
      </c>
      <c r="D918" t="s">
        <v>5307</v>
      </c>
      <c r="E918" t="s">
        <v>13694</v>
      </c>
      <c r="F918" t="s">
        <v>718</v>
      </c>
      <c r="G918" s="1">
        <v>43698</v>
      </c>
      <c r="H918">
        <v>230640</v>
      </c>
      <c r="I918">
        <v>199483</v>
      </c>
      <c r="J918" s="2">
        <v>199483</v>
      </c>
      <c r="K918" s="2">
        <v>99741.5</v>
      </c>
    </row>
    <row r="919" spans="1:11" x14ac:dyDescent="0.25">
      <c r="A919" t="s">
        <v>14747</v>
      </c>
      <c r="B919" t="s">
        <v>14746</v>
      </c>
      <c r="C919" t="s">
        <v>9504</v>
      </c>
      <c r="D919" t="s">
        <v>9505</v>
      </c>
      <c r="E919" t="s">
        <v>13694</v>
      </c>
      <c r="F919" t="s">
        <v>718</v>
      </c>
      <c r="G919" s="1">
        <v>43782</v>
      </c>
      <c r="H919">
        <v>50868</v>
      </c>
      <c r="I919">
        <v>49171</v>
      </c>
      <c r="J919" s="2">
        <v>49171</v>
      </c>
      <c r="K919" s="2">
        <v>24585.5</v>
      </c>
    </row>
    <row r="920" spans="1:11" x14ac:dyDescent="0.25">
      <c r="A920" t="s">
        <v>14749</v>
      </c>
      <c r="B920" t="s">
        <v>14748</v>
      </c>
      <c r="C920" t="s">
        <v>14750</v>
      </c>
      <c r="D920" t="s">
        <v>14751</v>
      </c>
      <c r="E920" t="s">
        <v>13694</v>
      </c>
      <c r="F920" t="s">
        <v>718</v>
      </c>
      <c r="G920" s="1">
        <v>43768</v>
      </c>
      <c r="H920">
        <v>279900</v>
      </c>
      <c r="I920">
        <v>278651</v>
      </c>
      <c r="J920" s="2">
        <v>278651</v>
      </c>
      <c r="K920" s="2">
        <v>139325.5</v>
      </c>
    </row>
    <row r="921" spans="1:11" x14ac:dyDescent="0.25">
      <c r="A921" t="s">
        <v>14753</v>
      </c>
      <c r="B921" t="s">
        <v>14752</v>
      </c>
      <c r="C921" t="s">
        <v>5006</v>
      </c>
      <c r="D921" t="s">
        <v>5007</v>
      </c>
      <c r="E921" t="s">
        <v>13694</v>
      </c>
      <c r="F921" t="s">
        <v>718</v>
      </c>
      <c r="G921" s="1">
        <v>43684</v>
      </c>
      <c r="H921">
        <v>392167</v>
      </c>
      <c r="I921">
        <v>392167</v>
      </c>
      <c r="J921" s="2">
        <v>392167</v>
      </c>
      <c r="K921" s="2">
        <v>176475.15</v>
      </c>
    </row>
    <row r="922" spans="1:11" x14ac:dyDescent="0.25">
      <c r="A922" t="s">
        <v>14755</v>
      </c>
      <c r="B922" t="s">
        <v>14754</v>
      </c>
      <c r="C922" t="s">
        <v>7054</v>
      </c>
      <c r="D922" t="s">
        <v>7055</v>
      </c>
      <c r="E922" t="s">
        <v>13694</v>
      </c>
      <c r="F922" t="s">
        <v>718</v>
      </c>
      <c r="G922" s="1">
        <v>43788</v>
      </c>
      <c r="H922">
        <v>179021</v>
      </c>
      <c r="I922">
        <v>140645</v>
      </c>
      <c r="J922" s="2">
        <v>140645</v>
      </c>
      <c r="K922" s="2">
        <v>70322.5</v>
      </c>
    </row>
    <row r="923" spans="1:11" x14ac:dyDescent="0.25">
      <c r="A923" t="s">
        <v>14757</v>
      </c>
      <c r="B923" t="s">
        <v>14756</v>
      </c>
      <c r="C923" t="s">
        <v>14758</v>
      </c>
      <c r="D923" t="s">
        <v>14759</v>
      </c>
      <c r="E923" t="s">
        <v>13694</v>
      </c>
      <c r="F923" t="s">
        <v>718</v>
      </c>
      <c r="G923" s="1">
        <v>43735</v>
      </c>
      <c r="H923">
        <v>6252</v>
      </c>
      <c r="I923">
        <v>6044</v>
      </c>
      <c r="J923" s="2">
        <v>6044</v>
      </c>
      <c r="K923" s="2">
        <v>3022</v>
      </c>
    </row>
    <row r="924" spans="1:11" x14ac:dyDescent="0.25">
      <c r="A924" t="s">
        <v>14763</v>
      </c>
      <c r="B924" t="s">
        <v>14762</v>
      </c>
      <c r="C924" t="s">
        <v>14764</v>
      </c>
      <c r="D924" t="s">
        <v>14765</v>
      </c>
      <c r="E924" t="s">
        <v>13694</v>
      </c>
      <c r="F924" t="s">
        <v>718</v>
      </c>
      <c r="G924" s="1">
        <v>43671</v>
      </c>
      <c r="H924">
        <v>18480</v>
      </c>
      <c r="I924">
        <v>18388</v>
      </c>
      <c r="J924" s="2">
        <v>18388</v>
      </c>
      <c r="K924" s="2">
        <v>9194</v>
      </c>
    </row>
    <row r="925" spans="1:11" x14ac:dyDescent="0.25">
      <c r="A925" t="s">
        <v>14767</v>
      </c>
      <c r="B925" t="s">
        <v>14766</v>
      </c>
      <c r="C925" t="s">
        <v>14768</v>
      </c>
      <c r="D925" t="s">
        <v>14769</v>
      </c>
      <c r="E925" t="s">
        <v>13694</v>
      </c>
      <c r="F925" t="s">
        <v>718</v>
      </c>
      <c r="G925" s="1">
        <v>43671</v>
      </c>
      <c r="H925">
        <v>19800</v>
      </c>
      <c r="I925">
        <v>19701</v>
      </c>
      <c r="J925" s="2">
        <v>19701</v>
      </c>
      <c r="K925" s="2">
        <v>9850.5</v>
      </c>
    </row>
    <row r="926" spans="1:11" x14ac:dyDescent="0.25">
      <c r="A926" t="s">
        <v>14771</v>
      </c>
      <c r="B926" t="s">
        <v>14770</v>
      </c>
      <c r="C926" t="s">
        <v>5278</v>
      </c>
      <c r="D926" t="s">
        <v>5279</v>
      </c>
      <c r="E926" t="s">
        <v>13694</v>
      </c>
      <c r="F926" t="s">
        <v>718</v>
      </c>
      <c r="G926" s="1">
        <v>43804</v>
      </c>
      <c r="H926">
        <v>1514191</v>
      </c>
      <c r="I926">
        <v>1512291</v>
      </c>
      <c r="J926" s="2">
        <v>1512291</v>
      </c>
      <c r="K926" s="2">
        <v>686410.45</v>
      </c>
    </row>
    <row r="927" spans="1:11" x14ac:dyDescent="0.25">
      <c r="A927" t="s">
        <v>14773</v>
      </c>
      <c r="B927" t="s">
        <v>14772</v>
      </c>
      <c r="C927" t="s">
        <v>8194</v>
      </c>
      <c r="D927" t="s">
        <v>8195</v>
      </c>
      <c r="E927" t="s">
        <v>13694</v>
      </c>
      <c r="F927" t="s">
        <v>718</v>
      </c>
      <c r="G927" s="1">
        <v>43759</v>
      </c>
      <c r="H927">
        <v>2548237</v>
      </c>
      <c r="I927">
        <v>2492561</v>
      </c>
      <c r="J927" s="2">
        <v>2492561</v>
      </c>
      <c r="K927" s="2">
        <v>1306264.4099999999</v>
      </c>
    </row>
    <row r="928" spans="1:11" x14ac:dyDescent="0.25">
      <c r="A928" t="s">
        <v>14775</v>
      </c>
      <c r="B928" t="s">
        <v>14774</v>
      </c>
      <c r="C928" t="s">
        <v>14776</v>
      </c>
      <c r="D928" t="s">
        <v>14777</v>
      </c>
      <c r="E928" t="s">
        <v>13694</v>
      </c>
      <c r="F928" t="s">
        <v>718</v>
      </c>
      <c r="G928" s="1">
        <v>43665</v>
      </c>
      <c r="H928">
        <v>35700</v>
      </c>
      <c r="I928">
        <v>35522</v>
      </c>
      <c r="J928" s="2">
        <v>35522</v>
      </c>
      <c r="K928" s="2">
        <v>17761</v>
      </c>
    </row>
    <row r="929" spans="1:11" x14ac:dyDescent="0.25">
      <c r="A929" t="s">
        <v>14779</v>
      </c>
      <c r="B929" t="s">
        <v>14778</v>
      </c>
      <c r="C929" t="s">
        <v>14780</v>
      </c>
      <c r="D929" t="s">
        <v>14781</v>
      </c>
      <c r="E929" t="s">
        <v>13694</v>
      </c>
      <c r="F929" t="s">
        <v>7</v>
      </c>
      <c r="G929" s="1">
        <v>43782</v>
      </c>
      <c r="H929">
        <v>19950</v>
      </c>
      <c r="I929">
        <v>16437</v>
      </c>
      <c r="J929" s="2">
        <v>16437</v>
      </c>
      <c r="K929" s="2">
        <v>8218.5</v>
      </c>
    </row>
    <row r="930" spans="1:11" x14ac:dyDescent="0.25">
      <c r="A930" t="s">
        <v>14787</v>
      </c>
      <c r="B930" t="s">
        <v>14786</v>
      </c>
      <c r="C930" t="s">
        <v>14788</v>
      </c>
      <c r="D930" t="s">
        <v>14789</v>
      </c>
      <c r="E930" t="s">
        <v>13694</v>
      </c>
      <c r="F930" t="s">
        <v>718</v>
      </c>
      <c r="G930" s="1">
        <v>43746</v>
      </c>
      <c r="H930">
        <v>7801</v>
      </c>
      <c r="I930">
        <v>7089</v>
      </c>
      <c r="J930" s="2">
        <v>7089</v>
      </c>
      <c r="K930" s="2">
        <v>3544.5</v>
      </c>
    </row>
    <row r="931" spans="1:11" x14ac:dyDescent="0.25">
      <c r="A931" t="s">
        <v>14791</v>
      </c>
      <c r="B931" t="s">
        <v>14790</v>
      </c>
      <c r="C931" t="s">
        <v>14788</v>
      </c>
      <c r="D931" t="s">
        <v>14792</v>
      </c>
      <c r="E931" t="s">
        <v>13694</v>
      </c>
      <c r="F931" t="s">
        <v>718</v>
      </c>
      <c r="G931" s="1">
        <v>43746</v>
      </c>
      <c r="H931">
        <v>4836</v>
      </c>
      <c r="I931">
        <v>4581</v>
      </c>
      <c r="J931" s="2">
        <v>4581</v>
      </c>
      <c r="K931" s="2">
        <v>2290.5</v>
      </c>
    </row>
    <row r="932" spans="1:11" x14ac:dyDescent="0.25">
      <c r="A932" t="s">
        <v>14798</v>
      </c>
      <c r="B932" t="s">
        <v>14797</v>
      </c>
      <c r="C932" t="s">
        <v>14799</v>
      </c>
      <c r="D932" t="s">
        <v>14800</v>
      </c>
      <c r="E932" t="s">
        <v>13694</v>
      </c>
      <c r="F932" t="s">
        <v>718</v>
      </c>
      <c r="G932" s="1">
        <v>43734</v>
      </c>
      <c r="H932">
        <v>16868</v>
      </c>
      <c r="I932">
        <v>16522</v>
      </c>
      <c r="J932" s="2">
        <v>16522</v>
      </c>
      <c r="K932" s="2">
        <v>8261</v>
      </c>
    </row>
    <row r="933" spans="1:11" x14ac:dyDescent="0.25">
      <c r="A933" t="s">
        <v>14806</v>
      </c>
      <c r="B933" t="s">
        <v>14805</v>
      </c>
      <c r="C933" t="s">
        <v>14807</v>
      </c>
      <c r="D933" t="s">
        <v>14808</v>
      </c>
      <c r="E933" t="s">
        <v>13694</v>
      </c>
      <c r="F933" t="s">
        <v>7</v>
      </c>
      <c r="G933" s="1">
        <v>43740</v>
      </c>
      <c r="H933">
        <v>303786</v>
      </c>
      <c r="I933">
        <v>296269</v>
      </c>
      <c r="J933" s="2">
        <v>296269</v>
      </c>
      <c r="K933" s="2">
        <v>147816.5</v>
      </c>
    </row>
    <row r="934" spans="1:11" x14ac:dyDescent="0.25">
      <c r="A934" t="s">
        <v>14810</v>
      </c>
      <c r="B934" t="s">
        <v>14809</v>
      </c>
      <c r="C934" t="s">
        <v>1794</v>
      </c>
      <c r="D934" t="s">
        <v>1795</v>
      </c>
      <c r="E934" t="s">
        <v>13694</v>
      </c>
      <c r="F934" t="s">
        <v>718</v>
      </c>
      <c r="G934" s="1">
        <v>43768</v>
      </c>
      <c r="H934">
        <v>36248</v>
      </c>
      <c r="I934">
        <v>31626</v>
      </c>
      <c r="J934" s="2">
        <v>31626</v>
      </c>
      <c r="K934" s="2">
        <v>15813</v>
      </c>
    </row>
    <row r="935" spans="1:11" x14ac:dyDescent="0.25">
      <c r="A935" t="s">
        <v>14812</v>
      </c>
      <c r="B935" t="s">
        <v>14811</v>
      </c>
      <c r="C935" t="s">
        <v>14813</v>
      </c>
      <c r="D935" t="s">
        <v>14814</v>
      </c>
      <c r="E935" t="s">
        <v>13694</v>
      </c>
      <c r="F935" t="s">
        <v>718</v>
      </c>
      <c r="G935" s="1">
        <v>43706</v>
      </c>
      <c r="I935">
        <v>9576</v>
      </c>
      <c r="J935" s="2">
        <v>9576</v>
      </c>
      <c r="K935" s="2">
        <v>4788</v>
      </c>
    </row>
    <row r="936" spans="1:11" x14ac:dyDescent="0.25">
      <c r="A936" t="s">
        <v>14816</v>
      </c>
      <c r="B936" t="s">
        <v>14815</v>
      </c>
      <c r="C936" t="s">
        <v>6908</v>
      </c>
      <c r="D936" t="s">
        <v>6909</v>
      </c>
      <c r="E936" t="s">
        <v>13694</v>
      </c>
      <c r="F936" t="s">
        <v>718</v>
      </c>
      <c r="G936" s="1">
        <v>43665</v>
      </c>
      <c r="H936">
        <v>295948</v>
      </c>
      <c r="I936">
        <v>295740</v>
      </c>
      <c r="J936" s="2">
        <v>295740</v>
      </c>
      <c r="K936" s="2">
        <v>133749.65</v>
      </c>
    </row>
    <row r="937" spans="1:11" x14ac:dyDescent="0.25">
      <c r="A937" t="s">
        <v>14818</v>
      </c>
      <c r="B937" t="s">
        <v>14817</v>
      </c>
      <c r="C937" t="s">
        <v>14819</v>
      </c>
      <c r="D937" t="s">
        <v>14820</v>
      </c>
      <c r="E937" t="s">
        <v>13694</v>
      </c>
      <c r="F937" t="s">
        <v>7</v>
      </c>
      <c r="G937" s="1">
        <v>43665</v>
      </c>
      <c r="H937">
        <v>83334</v>
      </c>
      <c r="I937">
        <v>83294</v>
      </c>
      <c r="J937" s="2">
        <v>83294</v>
      </c>
      <c r="K937" s="2">
        <v>32693.85</v>
      </c>
    </row>
    <row r="938" spans="1:11" x14ac:dyDescent="0.25">
      <c r="A938" t="s">
        <v>14822</v>
      </c>
      <c r="B938" t="s">
        <v>14821</v>
      </c>
      <c r="C938" t="s">
        <v>14823</v>
      </c>
      <c r="D938" t="s">
        <v>14824</v>
      </c>
      <c r="E938" t="s">
        <v>13694</v>
      </c>
      <c r="F938" t="s">
        <v>718</v>
      </c>
      <c r="G938" s="1">
        <v>43685</v>
      </c>
      <c r="H938">
        <v>26126</v>
      </c>
      <c r="I938">
        <v>23803</v>
      </c>
      <c r="J938" s="2">
        <v>23803</v>
      </c>
      <c r="K938" s="2">
        <v>11901.5</v>
      </c>
    </row>
    <row r="939" spans="1:11" x14ac:dyDescent="0.25">
      <c r="A939" t="s">
        <v>14826</v>
      </c>
      <c r="B939" t="s">
        <v>14825</v>
      </c>
      <c r="C939" t="s">
        <v>2734</v>
      </c>
      <c r="D939" t="s">
        <v>2735</v>
      </c>
      <c r="E939" t="s">
        <v>13694</v>
      </c>
      <c r="F939" t="s">
        <v>718</v>
      </c>
      <c r="G939" s="1">
        <v>43711</v>
      </c>
      <c r="H939">
        <v>138666</v>
      </c>
      <c r="I939">
        <v>137525</v>
      </c>
      <c r="J939" s="2">
        <v>137525</v>
      </c>
      <c r="K939" s="2">
        <v>62724.45</v>
      </c>
    </row>
    <row r="940" spans="1:11" x14ac:dyDescent="0.25">
      <c r="A940" t="s">
        <v>14828</v>
      </c>
      <c r="B940" t="s">
        <v>14827</v>
      </c>
      <c r="C940" t="s">
        <v>4834</v>
      </c>
      <c r="D940" t="s">
        <v>4835</v>
      </c>
      <c r="E940" t="s">
        <v>13694</v>
      </c>
      <c r="F940" t="s">
        <v>718</v>
      </c>
      <c r="G940" s="1">
        <v>43776</v>
      </c>
      <c r="H940">
        <v>408890</v>
      </c>
      <c r="I940">
        <v>398403</v>
      </c>
      <c r="J940" s="2">
        <v>398403</v>
      </c>
      <c r="K940" s="2">
        <v>194591.01</v>
      </c>
    </row>
    <row r="941" spans="1:11" x14ac:dyDescent="0.25">
      <c r="A941" t="s">
        <v>14830</v>
      </c>
      <c r="B941" t="s">
        <v>14829</v>
      </c>
      <c r="C941" t="s">
        <v>821</v>
      </c>
      <c r="D941" t="s">
        <v>822</v>
      </c>
      <c r="E941" t="s">
        <v>13694</v>
      </c>
      <c r="F941" t="s">
        <v>718</v>
      </c>
      <c r="G941" s="1">
        <v>43676</v>
      </c>
      <c r="H941">
        <v>265006</v>
      </c>
      <c r="I941">
        <v>278114</v>
      </c>
      <c r="J941" s="2">
        <v>278114</v>
      </c>
      <c r="K941" s="2">
        <v>131139.70000000001</v>
      </c>
    </row>
    <row r="942" spans="1:11" x14ac:dyDescent="0.25">
      <c r="A942" t="s">
        <v>14832</v>
      </c>
      <c r="B942" t="s">
        <v>14831</v>
      </c>
      <c r="C942" t="s">
        <v>6238</v>
      </c>
      <c r="D942" t="s">
        <v>6239</v>
      </c>
      <c r="E942" t="s">
        <v>13694</v>
      </c>
      <c r="F942" t="s">
        <v>718</v>
      </c>
      <c r="G942" s="1">
        <v>43733</v>
      </c>
      <c r="H942">
        <v>88301</v>
      </c>
      <c r="I942">
        <v>93466</v>
      </c>
      <c r="J942" s="2">
        <v>93466</v>
      </c>
      <c r="K942" s="2">
        <v>46366.03</v>
      </c>
    </row>
    <row r="943" spans="1:11" x14ac:dyDescent="0.25">
      <c r="A943" t="s">
        <v>14834</v>
      </c>
      <c r="B943" t="s">
        <v>14833</v>
      </c>
      <c r="C943" t="s">
        <v>14835</v>
      </c>
      <c r="D943" t="s">
        <v>14836</v>
      </c>
      <c r="E943" t="s">
        <v>13694</v>
      </c>
      <c r="F943" t="s">
        <v>718</v>
      </c>
      <c r="G943" s="1">
        <v>43678</v>
      </c>
      <c r="H943">
        <v>20948</v>
      </c>
      <c r="I943">
        <v>21122</v>
      </c>
      <c r="J943" s="2">
        <v>21122</v>
      </c>
      <c r="K943" s="2">
        <v>10561</v>
      </c>
    </row>
    <row r="944" spans="1:11" x14ac:dyDescent="0.25">
      <c r="A944" t="s">
        <v>14838</v>
      </c>
      <c r="B944" t="s">
        <v>14837</v>
      </c>
      <c r="C944" t="s">
        <v>14839</v>
      </c>
      <c r="D944" t="s">
        <v>14840</v>
      </c>
      <c r="E944" t="s">
        <v>13694</v>
      </c>
      <c r="F944" t="s">
        <v>7</v>
      </c>
      <c r="G944" s="1">
        <v>43752</v>
      </c>
      <c r="H944">
        <v>5792</v>
      </c>
      <c r="I944">
        <v>5694</v>
      </c>
      <c r="J944" s="2">
        <v>5694</v>
      </c>
      <c r="K944" s="2">
        <v>2795</v>
      </c>
    </row>
    <row r="945" spans="1:11" x14ac:dyDescent="0.25">
      <c r="A945" t="s">
        <v>14842</v>
      </c>
      <c r="B945" t="s">
        <v>14841</v>
      </c>
      <c r="C945" t="s">
        <v>5042</v>
      </c>
      <c r="D945" t="s">
        <v>5043</v>
      </c>
      <c r="E945" t="s">
        <v>13694</v>
      </c>
      <c r="F945" t="s">
        <v>718</v>
      </c>
      <c r="G945" s="1">
        <v>43676</v>
      </c>
      <c r="H945">
        <v>128540</v>
      </c>
      <c r="I945">
        <v>128540</v>
      </c>
      <c r="J945" s="2">
        <v>128540</v>
      </c>
      <c r="K945" s="2">
        <v>61943.1</v>
      </c>
    </row>
    <row r="946" spans="1:11" x14ac:dyDescent="0.25">
      <c r="A946" t="s">
        <v>14844</v>
      </c>
      <c r="B946" t="s">
        <v>14843</v>
      </c>
      <c r="C946" t="s">
        <v>14845</v>
      </c>
      <c r="D946" t="s">
        <v>14846</v>
      </c>
      <c r="E946" t="s">
        <v>13694</v>
      </c>
      <c r="F946" t="s">
        <v>718</v>
      </c>
      <c r="G946" s="1">
        <v>43670</v>
      </c>
      <c r="H946">
        <v>13800</v>
      </c>
      <c r="I946">
        <v>13340</v>
      </c>
      <c r="J946" s="2">
        <v>13340</v>
      </c>
      <c r="K946" s="2">
        <v>6670</v>
      </c>
    </row>
    <row r="947" spans="1:11" x14ac:dyDescent="0.25">
      <c r="A947" t="s">
        <v>14850</v>
      </c>
      <c r="B947" t="s">
        <v>14849</v>
      </c>
      <c r="C947" t="s">
        <v>5312</v>
      </c>
      <c r="D947" t="s">
        <v>5313</v>
      </c>
      <c r="E947" t="s">
        <v>13694</v>
      </c>
      <c r="F947" t="s">
        <v>718</v>
      </c>
      <c r="G947" s="1">
        <v>43670</v>
      </c>
      <c r="H947">
        <v>71343</v>
      </c>
      <c r="I947">
        <v>68963</v>
      </c>
      <c r="J947" s="2">
        <v>68963</v>
      </c>
      <c r="K947" s="2">
        <v>34481.5</v>
      </c>
    </row>
    <row r="948" spans="1:11" x14ac:dyDescent="0.25">
      <c r="A948" t="s">
        <v>14862</v>
      </c>
      <c r="B948" t="s">
        <v>14861</v>
      </c>
      <c r="C948" t="s">
        <v>1279</v>
      </c>
      <c r="D948" t="s">
        <v>1280</v>
      </c>
      <c r="E948" t="s">
        <v>13694</v>
      </c>
      <c r="F948" t="s">
        <v>718</v>
      </c>
      <c r="G948" s="1">
        <v>43787</v>
      </c>
      <c r="H948">
        <v>250309</v>
      </c>
      <c r="I948">
        <v>241023</v>
      </c>
      <c r="J948" s="2">
        <v>241023</v>
      </c>
      <c r="K948" s="2">
        <v>111541</v>
      </c>
    </row>
    <row r="949" spans="1:11" x14ac:dyDescent="0.25">
      <c r="A949" t="s">
        <v>14866</v>
      </c>
      <c r="B949" t="s">
        <v>14865</v>
      </c>
      <c r="C949" t="s">
        <v>14867</v>
      </c>
      <c r="D949" t="s">
        <v>14868</v>
      </c>
      <c r="E949" t="s">
        <v>13694</v>
      </c>
      <c r="F949" t="s">
        <v>718</v>
      </c>
      <c r="G949" s="1">
        <v>43741</v>
      </c>
      <c r="H949">
        <v>173274</v>
      </c>
      <c r="I949">
        <v>166018</v>
      </c>
      <c r="J949" s="2">
        <v>166018</v>
      </c>
      <c r="K949" s="2">
        <v>79796.11</v>
      </c>
    </row>
    <row r="950" spans="1:11" x14ac:dyDescent="0.25">
      <c r="A950" t="s">
        <v>14870</v>
      </c>
      <c r="B950" t="s">
        <v>14869</v>
      </c>
      <c r="C950" t="s">
        <v>14871</v>
      </c>
      <c r="D950" t="s">
        <v>14872</v>
      </c>
      <c r="E950" t="s">
        <v>13694</v>
      </c>
      <c r="F950" t="s">
        <v>7</v>
      </c>
      <c r="G950" s="1">
        <v>43810</v>
      </c>
      <c r="H950">
        <v>389279</v>
      </c>
      <c r="I950">
        <v>532171</v>
      </c>
      <c r="J950" s="2">
        <v>532171</v>
      </c>
      <c r="K950" s="2">
        <v>241839.05</v>
      </c>
    </row>
    <row r="951" spans="1:11" x14ac:dyDescent="0.25">
      <c r="A951" t="s">
        <v>14874</v>
      </c>
      <c r="B951" t="s">
        <v>14873</v>
      </c>
      <c r="C951" t="s">
        <v>14875</v>
      </c>
      <c r="D951" t="s">
        <v>14876</v>
      </c>
      <c r="E951" t="s">
        <v>13694</v>
      </c>
      <c r="F951" t="s">
        <v>718</v>
      </c>
      <c r="G951" s="1">
        <v>43810</v>
      </c>
      <c r="H951">
        <v>294595</v>
      </c>
      <c r="I951">
        <v>358631</v>
      </c>
      <c r="J951" s="2">
        <v>358631</v>
      </c>
      <c r="K951" s="2">
        <v>170488.5</v>
      </c>
    </row>
    <row r="952" spans="1:11" x14ac:dyDescent="0.25">
      <c r="A952" t="s">
        <v>14878</v>
      </c>
      <c r="B952" t="s">
        <v>14877</v>
      </c>
      <c r="C952" t="s">
        <v>14879</v>
      </c>
      <c r="D952" t="s">
        <v>14880</v>
      </c>
      <c r="E952" t="s">
        <v>13694</v>
      </c>
      <c r="F952" t="s">
        <v>718</v>
      </c>
      <c r="G952" s="1">
        <v>43741</v>
      </c>
      <c r="H952">
        <v>125018</v>
      </c>
      <c r="I952">
        <v>95865</v>
      </c>
      <c r="J952" s="2">
        <v>95865</v>
      </c>
      <c r="K952" s="2">
        <v>44738.82</v>
      </c>
    </row>
    <row r="953" spans="1:11" x14ac:dyDescent="0.25">
      <c r="A953" t="s">
        <v>14882</v>
      </c>
      <c r="B953" t="s">
        <v>14881</v>
      </c>
      <c r="C953" t="s">
        <v>13985</v>
      </c>
      <c r="D953" t="s">
        <v>13986</v>
      </c>
      <c r="E953" t="s">
        <v>13694</v>
      </c>
      <c r="F953" t="s">
        <v>718</v>
      </c>
      <c r="G953" s="1">
        <v>43810</v>
      </c>
      <c r="H953">
        <v>508806</v>
      </c>
      <c r="I953">
        <v>740019</v>
      </c>
      <c r="J953" s="2">
        <v>740019</v>
      </c>
      <c r="K953" s="2">
        <v>378162.31</v>
      </c>
    </row>
    <row r="954" spans="1:11" x14ac:dyDescent="0.25">
      <c r="A954" t="s">
        <v>14884</v>
      </c>
      <c r="B954" t="s">
        <v>14883</v>
      </c>
      <c r="C954" t="s">
        <v>14885</v>
      </c>
      <c r="D954" t="s">
        <v>14886</v>
      </c>
      <c r="E954" t="s">
        <v>13694</v>
      </c>
      <c r="F954" t="s">
        <v>718</v>
      </c>
      <c r="G954" s="1">
        <v>43810</v>
      </c>
      <c r="H954">
        <v>826776</v>
      </c>
      <c r="I954">
        <v>540582</v>
      </c>
      <c r="J954" s="2">
        <v>540582</v>
      </c>
      <c r="K954" s="2">
        <v>304760.82</v>
      </c>
    </row>
    <row r="955" spans="1:11" x14ac:dyDescent="0.25">
      <c r="A955" t="s">
        <v>14888</v>
      </c>
      <c r="B955" t="s">
        <v>14887</v>
      </c>
      <c r="C955" t="s">
        <v>14889</v>
      </c>
      <c r="D955" t="s">
        <v>14890</v>
      </c>
      <c r="E955" t="s">
        <v>13694</v>
      </c>
      <c r="F955" t="s">
        <v>718</v>
      </c>
      <c r="G955" s="1">
        <v>43740</v>
      </c>
      <c r="H955">
        <v>221130</v>
      </c>
      <c r="I955">
        <v>220516</v>
      </c>
      <c r="J955" s="2">
        <v>220516</v>
      </c>
      <c r="K955" s="2">
        <v>110258</v>
      </c>
    </row>
    <row r="956" spans="1:11" x14ac:dyDescent="0.25">
      <c r="A956" t="s">
        <v>14892</v>
      </c>
      <c r="B956" t="s">
        <v>14891</v>
      </c>
      <c r="C956" t="s">
        <v>14893</v>
      </c>
      <c r="D956" t="s">
        <v>14894</v>
      </c>
      <c r="E956" t="s">
        <v>13694</v>
      </c>
      <c r="F956" t="s">
        <v>718</v>
      </c>
      <c r="G956" s="1">
        <v>43672</v>
      </c>
      <c r="H956">
        <v>23085</v>
      </c>
      <c r="I956">
        <v>28851</v>
      </c>
      <c r="J956" s="2">
        <v>28851</v>
      </c>
      <c r="K956" s="2">
        <v>16733.580000000002</v>
      </c>
    </row>
    <row r="957" spans="1:11" x14ac:dyDescent="0.25">
      <c r="A957" t="s">
        <v>14896</v>
      </c>
      <c r="B957" t="s">
        <v>14895</v>
      </c>
      <c r="C957" t="s">
        <v>7513</v>
      </c>
      <c r="D957" t="s">
        <v>7514</v>
      </c>
      <c r="E957" t="s">
        <v>13694</v>
      </c>
      <c r="F957" t="s">
        <v>718</v>
      </c>
      <c r="G957" s="1">
        <v>43732</v>
      </c>
      <c r="H957">
        <v>589508</v>
      </c>
      <c r="I957">
        <v>591176</v>
      </c>
      <c r="J957" s="2">
        <v>591176</v>
      </c>
      <c r="K957" s="2">
        <v>272569.15000000002</v>
      </c>
    </row>
    <row r="958" spans="1:11" x14ac:dyDescent="0.25">
      <c r="A958" t="s">
        <v>14898</v>
      </c>
      <c r="B958" t="s">
        <v>14897</v>
      </c>
      <c r="C958" t="s">
        <v>14899</v>
      </c>
      <c r="D958" t="s">
        <v>14900</v>
      </c>
      <c r="E958" t="s">
        <v>13694</v>
      </c>
      <c r="F958" t="s">
        <v>7</v>
      </c>
      <c r="G958" s="1">
        <v>43803</v>
      </c>
      <c r="H958">
        <v>93307</v>
      </c>
      <c r="I958">
        <v>89975</v>
      </c>
      <c r="J958" s="2">
        <v>89975</v>
      </c>
      <c r="K958" s="2">
        <v>44987.5</v>
      </c>
    </row>
    <row r="959" spans="1:11" x14ac:dyDescent="0.25">
      <c r="A959" t="s">
        <v>14904</v>
      </c>
      <c r="B959" t="s">
        <v>14903</v>
      </c>
      <c r="C959" t="s">
        <v>14905</v>
      </c>
      <c r="D959" t="s">
        <v>14906</v>
      </c>
      <c r="E959" t="s">
        <v>13694</v>
      </c>
      <c r="F959" t="s">
        <v>718</v>
      </c>
      <c r="G959" s="1">
        <v>43696</v>
      </c>
      <c r="H959">
        <v>16150</v>
      </c>
      <c r="I959">
        <v>15611</v>
      </c>
      <c r="J959" s="2">
        <v>15611</v>
      </c>
      <c r="K959" s="2">
        <v>7805.5</v>
      </c>
    </row>
    <row r="960" spans="1:11" x14ac:dyDescent="0.25">
      <c r="A960" t="s">
        <v>14908</v>
      </c>
      <c r="B960" t="s">
        <v>14907</v>
      </c>
      <c r="C960" t="s">
        <v>14909</v>
      </c>
      <c r="D960" t="s">
        <v>14910</v>
      </c>
      <c r="E960" t="s">
        <v>13694</v>
      </c>
      <c r="F960" t="s">
        <v>718</v>
      </c>
      <c r="G960" s="1">
        <v>43733</v>
      </c>
      <c r="H960">
        <v>32886</v>
      </c>
      <c r="I960">
        <v>35380</v>
      </c>
      <c r="J960" s="2">
        <v>35380</v>
      </c>
      <c r="K960" s="2">
        <v>16169.3</v>
      </c>
    </row>
    <row r="961" spans="1:11" x14ac:dyDescent="0.25">
      <c r="A961" t="s">
        <v>14912</v>
      </c>
      <c r="B961" t="s">
        <v>14911</v>
      </c>
      <c r="C961" t="s">
        <v>14913</v>
      </c>
      <c r="D961" t="s">
        <v>14914</v>
      </c>
      <c r="E961" t="s">
        <v>13694</v>
      </c>
      <c r="F961" t="s">
        <v>7</v>
      </c>
      <c r="G961" s="1">
        <v>43696</v>
      </c>
      <c r="H961">
        <v>20519</v>
      </c>
      <c r="I961">
        <v>25165</v>
      </c>
      <c r="J961" s="2">
        <v>25165</v>
      </c>
      <c r="K961" s="2">
        <v>11724.35</v>
      </c>
    </row>
    <row r="962" spans="1:11" x14ac:dyDescent="0.25">
      <c r="A962" t="s">
        <v>14916</v>
      </c>
      <c r="B962" t="s">
        <v>14915</v>
      </c>
      <c r="C962" t="s">
        <v>14917</v>
      </c>
      <c r="D962" t="s">
        <v>14918</v>
      </c>
      <c r="E962" t="s">
        <v>13694</v>
      </c>
      <c r="F962" t="s">
        <v>718</v>
      </c>
      <c r="G962" s="1">
        <v>43781</v>
      </c>
      <c r="H962">
        <v>814833</v>
      </c>
      <c r="I962">
        <v>814287</v>
      </c>
      <c r="J962" s="2">
        <v>814287</v>
      </c>
      <c r="K962" s="2">
        <v>377200.5</v>
      </c>
    </row>
    <row r="963" spans="1:11" x14ac:dyDescent="0.25">
      <c r="A963" t="s">
        <v>14920</v>
      </c>
      <c r="B963" t="s">
        <v>14919</v>
      </c>
      <c r="C963" t="s">
        <v>14921</v>
      </c>
      <c r="D963" t="s">
        <v>14922</v>
      </c>
      <c r="E963" t="s">
        <v>13694</v>
      </c>
      <c r="F963" t="s">
        <v>718</v>
      </c>
      <c r="G963" s="1">
        <v>43696</v>
      </c>
      <c r="H963">
        <v>4420</v>
      </c>
      <c r="I963">
        <v>11560</v>
      </c>
      <c r="J963" s="2">
        <v>11560</v>
      </c>
      <c r="K963" s="2">
        <v>5202</v>
      </c>
    </row>
    <row r="964" spans="1:11" x14ac:dyDescent="0.25">
      <c r="A964" t="s">
        <v>14924</v>
      </c>
      <c r="B964" t="s">
        <v>14923</v>
      </c>
      <c r="C964" t="s">
        <v>14925</v>
      </c>
      <c r="D964" t="s">
        <v>14926</v>
      </c>
      <c r="E964" t="s">
        <v>13694</v>
      </c>
      <c r="F964" t="s">
        <v>718</v>
      </c>
      <c r="G964" s="1">
        <v>43803</v>
      </c>
      <c r="H964">
        <v>11794</v>
      </c>
      <c r="I964">
        <v>11735</v>
      </c>
      <c r="J964" s="2">
        <v>11735</v>
      </c>
      <c r="K964" s="2">
        <v>5867.5</v>
      </c>
    </row>
    <row r="965" spans="1:11" x14ac:dyDescent="0.25">
      <c r="A965" t="s">
        <v>14928</v>
      </c>
      <c r="B965" t="s">
        <v>14927</v>
      </c>
      <c r="C965" t="s">
        <v>14929</v>
      </c>
      <c r="D965" t="s">
        <v>14930</v>
      </c>
      <c r="E965" t="s">
        <v>13694</v>
      </c>
      <c r="F965" t="s">
        <v>718</v>
      </c>
      <c r="G965" s="1">
        <v>43685</v>
      </c>
      <c r="H965">
        <v>146710</v>
      </c>
      <c r="I965">
        <v>144281</v>
      </c>
      <c r="J965" s="2">
        <v>144281</v>
      </c>
      <c r="K965" s="2">
        <v>68197.850000000006</v>
      </c>
    </row>
    <row r="966" spans="1:11" x14ac:dyDescent="0.25">
      <c r="A966" t="s">
        <v>14932</v>
      </c>
      <c r="B966" t="s">
        <v>14931</v>
      </c>
      <c r="C966" t="s">
        <v>14933</v>
      </c>
      <c r="D966" t="s">
        <v>14934</v>
      </c>
      <c r="E966" t="s">
        <v>13694</v>
      </c>
      <c r="F966" t="s">
        <v>718</v>
      </c>
      <c r="G966" s="1">
        <v>43776</v>
      </c>
      <c r="H966">
        <v>306254</v>
      </c>
      <c r="I966">
        <v>299760</v>
      </c>
      <c r="J966" s="2">
        <v>299760</v>
      </c>
      <c r="K966" s="2">
        <v>139014.29999999999</v>
      </c>
    </row>
    <row r="967" spans="1:11" x14ac:dyDescent="0.25">
      <c r="A967" t="s">
        <v>14936</v>
      </c>
      <c r="B967" t="s">
        <v>14935</v>
      </c>
      <c r="C967" t="s">
        <v>10140</v>
      </c>
      <c r="D967" t="s">
        <v>10141</v>
      </c>
      <c r="E967" t="s">
        <v>13694</v>
      </c>
      <c r="F967" t="s">
        <v>718</v>
      </c>
      <c r="G967" s="1">
        <v>43696</v>
      </c>
      <c r="H967">
        <v>66432</v>
      </c>
      <c r="I967">
        <v>64190</v>
      </c>
      <c r="J967" s="2">
        <v>64190</v>
      </c>
      <c r="K967" s="2">
        <v>32095</v>
      </c>
    </row>
    <row r="968" spans="1:11" x14ac:dyDescent="0.25">
      <c r="A968" t="s">
        <v>14938</v>
      </c>
      <c r="B968" t="s">
        <v>14937</v>
      </c>
      <c r="C968" t="s">
        <v>7447</v>
      </c>
      <c r="D968" t="s">
        <v>7448</v>
      </c>
      <c r="E968" t="s">
        <v>13694</v>
      </c>
      <c r="F968" t="s">
        <v>7</v>
      </c>
      <c r="G968" s="1">
        <v>43740</v>
      </c>
      <c r="H968">
        <v>352012</v>
      </c>
      <c r="I968">
        <v>385812</v>
      </c>
      <c r="J968" s="2">
        <v>385812</v>
      </c>
      <c r="K968" s="2">
        <v>177291.3</v>
      </c>
    </row>
    <row r="969" spans="1:11" x14ac:dyDescent="0.25">
      <c r="A969" t="s">
        <v>14940</v>
      </c>
      <c r="B969" t="s">
        <v>14939</v>
      </c>
      <c r="C969" t="s">
        <v>7308</v>
      </c>
      <c r="D969" t="s">
        <v>7309</v>
      </c>
      <c r="E969" t="s">
        <v>13694</v>
      </c>
      <c r="F969" t="s">
        <v>718</v>
      </c>
      <c r="G969" s="1">
        <v>43801</v>
      </c>
      <c r="H969">
        <v>76540</v>
      </c>
      <c r="I969">
        <v>73987</v>
      </c>
      <c r="J969" s="2">
        <v>73987</v>
      </c>
      <c r="K969" s="2">
        <v>36993.5</v>
      </c>
    </row>
    <row r="970" spans="1:11" x14ac:dyDescent="0.25">
      <c r="A970" t="s">
        <v>14942</v>
      </c>
      <c r="B970" t="s">
        <v>14941</v>
      </c>
      <c r="C970" t="s">
        <v>12067</v>
      </c>
      <c r="D970" t="s">
        <v>12068</v>
      </c>
      <c r="E970" t="s">
        <v>13694</v>
      </c>
      <c r="F970" t="s">
        <v>7</v>
      </c>
      <c r="G970" s="1">
        <v>43677</v>
      </c>
      <c r="H970">
        <v>10768</v>
      </c>
      <c r="I970">
        <v>12023</v>
      </c>
      <c r="J970" s="2">
        <v>12023</v>
      </c>
      <c r="K970" s="2">
        <v>5787.8</v>
      </c>
    </row>
    <row r="971" spans="1:11" x14ac:dyDescent="0.25">
      <c r="A971" t="s">
        <v>14944</v>
      </c>
      <c r="B971" t="s">
        <v>14943</v>
      </c>
      <c r="C971" t="s">
        <v>14945</v>
      </c>
      <c r="D971" t="s">
        <v>14946</v>
      </c>
      <c r="E971" t="s">
        <v>13694</v>
      </c>
      <c r="F971" t="s">
        <v>718</v>
      </c>
      <c r="G971" s="1">
        <v>43696</v>
      </c>
      <c r="H971">
        <v>18276</v>
      </c>
      <c r="I971">
        <v>17678</v>
      </c>
      <c r="J971" s="2">
        <v>17678</v>
      </c>
      <c r="K971" s="2">
        <v>8444.15</v>
      </c>
    </row>
    <row r="972" spans="1:11" x14ac:dyDescent="0.25">
      <c r="A972" t="s">
        <v>14948</v>
      </c>
      <c r="B972" t="s">
        <v>14947</v>
      </c>
      <c r="C972" t="s">
        <v>14949</v>
      </c>
      <c r="D972" t="s">
        <v>14950</v>
      </c>
      <c r="E972" t="s">
        <v>13694</v>
      </c>
      <c r="F972" t="s">
        <v>718</v>
      </c>
      <c r="G972" s="1">
        <v>43770</v>
      </c>
      <c r="H972">
        <v>2523368</v>
      </c>
      <c r="I972">
        <v>2267507</v>
      </c>
      <c r="J972" s="2">
        <v>2267507</v>
      </c>
      <c r="K972" s="2">
        <v>1081168.6000000001</v>
      </c>
    </row>
    <row r="973" spans="1:11" x14ac:dyDescent="0.25">
      <c r="A973" t="s">
        <v>14956</v>
      </c>
      <c r="B973" t="s">
        <v>14955</v>
      </c>
      <c r="C973" t="s">
        <v>14957</v>
      </c>
      <c r="D973" t="s">
        <v>14958</v>
      </c>
      <c r="E973" t="s">
        <v>13694</v>
      </c>
      <c r="F973" t="s">
        <v>718</v>
      </c>
      <c r="G973" s="1">
        <v>43752</v>
      </c>
      <c r="H973">
        <v>6022</v>
      </c>
      <c r="I973">
        <v>5995</v>
      </c>
      <c r="J973" s="2">
        <v>5995</v>
      </c>
      <c r="K973" s="2">
        <v>2997.5</v>
      </c>
    </row>
    <row r="974" spans="1:11" x14ac:dyDescent="0.25">
      <c r="A974" t="s">
        <v>14960</v>
      </c>
      <c r="B974" t="s">
        <v>14959</v>
      </c>
      <c r="C974" t="s">
        <v>14961</v>
      </c>
      <c r="D974" t="s">
        <v>14962</v>
      </c>
      <c r="E974" t="s">
        <v>13694</v>
      </c>
      <c r="F974" t="s">
        <v>718</v>
      </c>
      <c r="G974" s="1">
        <v>43671</v>
      </c>
      <c r="H974">
        <v>35505</v>
      </c>
      <c r="I974">
        <v>34385</v>
      </c>
      <c r="J974" s="2">
        <v>34385</v>
      </c>
      <c r="K974" s="2">
        <v>16868.45</v>
      </c>
    </row>
    <row r="975" spans="1:11" x14ac:dyDescent="0.25">
      <c r="A975" t="s">
        <v>14964</v>
      </c>
      <c r="B975" t="s">
        <v>14963</v>
      </c>
      <c r="C975" t="s">
        <v>14965</v>
      </c>
      <c r="D975" t="s">
        <v>14966</v>
      </c>
      <c r="E975" t="s">
        <v>13694</v>
      </c>
      <c r="F975" t="s">
        <v>718</v>
      </c>
      <c r="G975" s="1">
        <v>43776</v>
      </c>
      <c r="H975">
        <v>202898</v>
      </c>
      <c r="I975">
        <v>206292</v>
      </c>
      <c r="J975" s="2">
        <v>206292</v>
      </c>
      <c r="K975" s="2">
        <v>95623.85</v>
      </c>
    </row>
    <row r="976" spans="1:11" x14ac:dyDescent="0.25">
      <c r="A976" t="s">
        <v>14968</v>
      </c>
      <c r="B976" t="s">
        <v>14967</v>
      </c>
      <c r="C976" t="s">
        <v>10688</v>
      </c>
      <c r="D976" t="s">
        <v>10689</v>
      </c>
      <c r="E976" t="s">
        <v>13694</v>
      </c>
      <c r="F976" t="s">
        <v>7</v>
      </c>
      <c r="G976" s="1">
        <v>43780</v>
      </c>
      <c r="H976">
        <v>239100</v>
      </c>
      <c r="I976">
        <v>230143</v>
      </c>
      <c r="J976" s="2">
        <v>230143</v>
      </c>
      <c r="K976" s="2">
        <v>106984.05</v>
      </c>
    </row>
    <row r="977" spans="1:11" x14ac:dyDescent="0.25">
      <c r="A977" t="s">
        <v>14970</v>
      </c>
      <c r="B977" t="s">
        <v>14969</v>
      </c>
      <c r="C977" t="s">
        <v>14971</v>
      </c>
      <c r="D977" t="s">
        <v>14972</v>
      </c>
      <c r="E977" t="s">
        <v>13694</v>
      </c>
      <c r="F977" t="s">
        <v>718</v>
      </c>
      <c r="G977" s="1">
        <v>43677</v>
      </c>
      <c r="H977">
        <v>527857</v>
      </c>
      <c r="I977">
        <v>524382</v>
      </c>
      <c r="J977" s="2">
        <v>524382</v>
      </c>
      <c r="K977" s="2">
        <v>239619.45</v>
      </c>
    </row>
    <row r="978" spans="1:11" x14ac:dyDescent="0.25">
      <c r="A978" t="s">
        <v>14974</v>
      </c>
      <c r="B978" t="s">
        <v>14973</v>
      </c>
      <c r="C978" t="s">
        <v>14975</v>
      </c>
      <c r="D978" t="s">
        <v>14976</v>
      </c>
      <c r="E978" t="s">
        <v>13694</v>
      </c>
      <c r="F978" t="s">
        <v>7</v>
      </c>
      <c r="G978" s="1">
        <v>43684</v>
      </c>
      <c r="H978">
        <v>28793</v>
      </c>
      <c r="I978">
        <v>25647</v>
      </c>
      <c r="J978" s="2">
        <v>25647</v>
      </c>
      <c r="K978" s="2">
        <v>12202.15</v>
      </c>
    </row>
    <row r="979" spans="1:11" x14ac:dyDescent="0.25">
      <c r="A979" t="s">
        <v>14978</v>
      </c>
      <c r="B979" t="s">
        <v>14977</v>
      </c>
      <c r="C979" t="s">
        <v>14979</v>
      </c>
      <c r="D979" t="s">
        <v>14980</v>
      </c>
      <c r="E979" t="s">
        <v>13694</v>
      </c>
      <c r="F979" t="s">
        <v>718</v>
      </c>
      <c r="G979" s="1">
        <v>43696</v>
      </c>
      <c r="H979">
        <v>2816</v>
      </c>
      <c r="I979">
        <v>3678</v>
      </c>
      <c r="J979" s="2">
        <v>3678</v>
      </c>
      <c r="K979" s="2">
        <v>1839</v>
      </c>
    </row>
    <row r="980" spans="1:11" x14ac:dyDescent="0.25">
      <c r="A980" t="s">
        <v>14982</v>
      </c>
      <c r="B980" t="s">
        <v>14981</v>
      </c>
      <c r="C980" t="s">
        <v>3582</v>
      </c>
      <c r="D980" t="s">
        <v>3583</v>
      </c>
      <c r="E980" t="s">
        <v>13694</v>
      </c>
      <c r="F980" t="s">
        <v>718</v>
      </c>
      <c r="G980" s="1">
        <v>43762</v>
      </c>
      <c r="H980">
        <v>446770</v>
      </c>
      <c r="I980">
        <v>421156</v>
      </c>
      <c r="J980" s="2">
        <v>421156</v>
      </c>
      <c r="K980" s="2">
        <v>192715.85</v>
      </c>
    </row>
    <row r="981" spans="1:11" x14ac:dyDescent="0.25">
      <c r="A981" t="s">
        <v>14984</v>
      </c>
      <c r="B981" t="s">
        <v>14983</v>
      </c>
      <c r="C981" t="s">
        <v>14985</v>
      </c>
      <c r="D981" t="s">
        <v>14986</v>
      </c>
      <c r="E981" t="s">
        <v>13694</v>
      </c>
      <c r="F981" t="s">
        <v>718</v>
      </c>
      <c r="G981" s="1">
        <v>43720</v>
      </c>
      <c r="H981">
        <v>33660</v>
      </c>
      <c r="I981">
        <v>33660</v>
      </c>
      <c r="J981" s="2">
        <v>33660</v>
      </c>
      <c r="K981" s="2">
        <v>16830</v>
      </c>
    </row>
    <row r="982" spans="1:11" x14ac:dyDescent="0.25">
      <c r="A982" t="s">
        <v>14988</v>
      </c>
      <c r="B982" t="s">
        <v>14987</v>
      </c>
      <c r="C982" t="s">
        <v>14989</v>
      </c>
      <c r="D982" t="s">
        <v>14990</v>
      </c>
      <c r="E982" t="s">
        <v>13694</v>
      </c>
      <c r="F982" t="s">
        <v>718</v>
      </c>
      <c r="G982" s="1">
        <v>43759</v>
      </c>
      <c r="H982">
        <v>17640</v>
      </c>
      <c r="I982">
        <v>17052</v>
      </c>
      <c r="J982" s="2">
        <v>17052</v>
      </c>
      <c r="K982" s="2">
        <v>8526</v>
      </c>
    </row>
    <row r="983" spans="1:11" x14ac:dyDescent="0.25">
      <c r="A983" t="s">
        <v>14992</v>
      </c>
      <c r="B983" t="s">
        <v>14991</v>
      </c>
      <c r="C983" t="s">
        <v>5116</v>
      </c>
      <c r="D983" t="s">
        <v>5117</v>
      </c>
      <c r="E983" t="s">
        <v>13694</v>
      </c>
      <c r="F983" t="s">
        <v>718</v>
      </c>
      <c r="G983" s="1">
        <v>43763</v>
      </c>
      <c r="H983">
        <v>228018</v>
      </c>
      <c r="I983">
        <v>237641</v>
      </c>
      <c r="J983" s="2">
        <v>237641</v>
      </c>
      <c r="K983" s="2">
        <v>106938.45</v>
      </c>
    </row>
    <row r="984" spans="1:11" x14ac:dyDescent="0.25">
      <c r="A984" t="s">
        <v>14994</v>
      </c>
      <c r="B984" t="s">
        <v>14993</v>
      </c>
      <c r="C984" t="s">
        <v>14995</v>
      </c>
      <c r="D984" t="s">
        <v>14996</v>
      </c>
      <c r="E984" t="s">
        <v>13694</v>
      </c>
      <c r="F984" t="s">
        <v>718</v>
      </c>
      <c r="G984" s="1">
        <v>43671</v>
      </c>
      <c r="H984">
        <v>1972</v>
      </c>
      <c r="I984">
        <v>1971</v>
      </c>
      <c r="J984" s="2">
        <v>1971</v>
      </c>
      <c r="K984" s="2">
        <v>886.95</v>
      </c>
    </row>
    <row r="985" spans="1:11" x14ac:dyDescent="0.25">
      <c r="A985" t="s">
        <v>14998</v>
      </c>
      <c r="B985" t="s">
        <v>14997</v>
      </c>
      <c r="C985" t="s">
        <v>14999</v>
      </c>
      <c r="D985" t="s">
        <v>15000</v>
      </c>
      <c r="E985" t="s">
        <v>13694</v>
      </c>
      <c r="F985" t="s">
        <v>718</v>
      </c>
      <c r="G985" s="1">
        <v>43791</v>
      </c>
      <c r="H985">
        <v>50572</v>
      </c>
      <c r="I985">
        <v>48885</v>
      </c>
      <c r="J985" s="2">
        <v>48885</v>
      </c>
      <c r="K985" s="2">
        <v>24442.5</v>
      </c>
    </row>
    <row r="986" spans="1:11" x14ac:dyDescent="0.25">
      <c r="A986" t="s">
        <v>15002</v>
      </c>
      <c r="B986" t="s">
        <v>15001</v>
      </c>
      <c r="C986" t="s">
        <v>15003</v>
      </c>
      <c r="D986" t="s">
        <v>15004</v>
      </c>
      <c r="E986" t="s">
        <v>13694</v>
      </c>
      <c r="F986" t="s">
        <v>718</v>
      </c>
      <c r="G986" s="1">
        <v>43740</v>
      </c>
      <c r="H986">
        <v>418438</v>
      </c>
      <c r="I986">
        <v>402765</v>
      </c>
      <c r="J986" s="2">
        <v>402765</v>
      </c>
      <c r="K986" s="2">
        <v>188557.43</v>
      </c>
    </row>
    <row r="987" spans="1:11" x14ac:dyDescent="0.25">
      <c r="A987" t="s">
        <v>15006</v>
      </c>
      <c r="B987" t="s">
        <v>15005</v>
      </c>
      <c r="C987" t="s">
        <v>15007</v>
      </c>
      <c r="D987" t="s">
        <v>15008</v>
      </c>
      <c r="E987" t="s">
        <v>13694</v>
      </c>
      <c r="F987" t="s">
        <v>718</v>
      </c>
      <c r="G987" s="1">
        <v>43740</v>
      </c>
      <c r="H987">
        <v>490328</v>
      </c>
      <c r="I987">
        <v>469148</v>
      </c>
      <c r="J987" s="2">
        <v>469148</v>
      </c>
      <c r="K987" s="2">
        <v>211607.3</v>
      </c>
    </row>
    <row r="988" spans="1:11" x14ac:dyDescent="0.25">
      <c r="A988" t="s">
        <v>15010</v>
      </c>
      <c r="B988" t="s">
        <v>15009</v>
      </c>
      <c r="C988" t="s">
        <v>15011</v>
      </c>
      <c r="D988" t="s">
        <v>15012</v>
      </c>
      <c r="E988" t="s">
        <v>13694</v>
      </c>
      <c r="F988" t="s">
        <v>718</v>
      </c>
      <c r="G988" s="1">
        <v>43670</v>
      </c>
      <c r="I988">
        <v>12351</v>
      </c>
      <c r="J988" s="2">
        <v>12351</v>
      </c>
      <c r="K988" s="2">
        <v>6175.5</v>
      </c>
    </row>
    <row r="989" spans="1:11" x14ac:dyDescent="0.25">
      <c r="A989" t="s">
        <v>15014</v>
      </c>
      <c r="B989" t="s">
        <v>15013</v>
      </c>
      <c r="C989" t="s">
        <v>3437</v>
      </c>
      <c r="D989" t="s">
        <v>3438</v>
      </c>
      <c r="E989" t="s">
        <v>13694</v>
      </c>
      <c r="F989" t="s">
        <v>718</v>
      </c>
      <c r="G989" s="1">
        <v>43734</v>
      </c>
      <c r="H989">
        <v>307156</v>
      </c>
      <c r="I989">
        <v>440790</v>
      </c>
      <c r="J989" s="2">
        <v>440790</v>
      </c>
      <c r="K989" s="2">
        <v>201929.65</v>
      </c>
    </row>
    <row r="990" spans="1:11" x14ac:dyDescent="0.25">
      <c r="A990" t="s">
        <v>15016</v>
      </c>
      <c r="B990" t="s">
        <v>15015</v>
      </c>
      <c r="C990" t="s">
        <v>15017</v>
      </c>
      <c r="D990" t="s">
        <v>15018</v>
      </c>
      <c r="E990" t="s">
        <v>13694</v>
      </c>
      <c r="F990" t="s">
        <v>718</v>
      </c>
      <c r="G990" s="1">
        <v>43763</v>
      </c>
      <c r="H990">
        <v>381731</v>
      </c>
      <c r="I990">
        <v>381603</v>
      </c>
      <c r="J990" s="2">
        <v>381603</v>
      </c>
      <c r="K990" s="2">
        <v>175433.98</v>
      </c>
    </row>
    <row r="991" spans="1:11" x14ac:dyDescent="0.25">
      <c r="A991" t="s">
        <v>15020</v>
      </c>
      <c r="B991" t="s">
        <v>15019</v>
      </c>
      <c r="C991" t="s">
        <v>15021</v>
      </c>
      <c r="D991" t="s">
        <v>15022</v>
      </c>
      <c r="E991" t="s">
        <v>13694</v>
      </c>
      <c r="F991" t="s">
        <v>7</v>
      </c>
      <c r="G991" s="1">
        <v>43671</v>
      </c>
      <c r="H991">
        <v>2842</v>
      </c>
      <c r="I991">
        <v>2747</v>
      </c>
      <c r="J991" s="2">
        <v>2747</v>
      </c>
      <c r="K991" s="2">
        <v>1373.5</v>
      </c>
    </row>
    <row r="992" spans="1:11" x14ac:dyDescent="0.25">
      <c r="A992" t="s">
        <v>15024</v>
      </c>
      <c r="B992" t="s">
        <v>15023</v>
      </c>
      <c r="C992" t="s">
        <v>6680</v>
      </c>
      <c r="D992" t="s">
        <v>6681</v>
      </c>
      <c r="E992" t="s">
        <v>13694</v>
      </c>
      <c r="F992" t="s">
        <v>7</v>
      </c>
      <c r="G992" s="1">
        <v>43784</v>
      </c>
      <c r="H992">
        <v>711369</v>
      </c>
      <c r="I992">
        <v>708756</v>
      </c>
      <c r="J992" s="2">
        <v>708756</v>
      </c>
      <c r="K992" s="2">
        <v>329126.87</v>
      </c>
    </row>
    <row r="993" spans="1:11" x14ac:dyDescent="0.25">
      <c r="A993" t="s">
        <v>15026</v>
      </c>
      <c r="B993" t="s">
        <v>15025</v>
      </c>
      <c r="C993" t="s">
        <v>15027</v>
      </c>
      <c r="D993" t="s">
        <v>15028</v>
      </c>
      <c r="E993" t="s">
        <v>13694</v>
      </c>
      <c r="F993" t="s">
        <v>718</v>
      </c>
      <c r="G993" s="1">
        <v>43740</v>
      </c>
      <c r="H993">
        <v>19424</v>
      </c>
      <c r="I993">
        <v>17069</v>
      </c>
      <c r="J993" s="2">
        <v>17069</v>
      </c>
      <c r="K993" s="2">
        <v>8534.5</v>
      </c>
    </row>
    <row r="994" spans="1:11" x14ac:dyDescent="0.25">
      <c r="A994" t="s">
        <v>15030</v>
      </c>
      <c r="B994" t="s">
        <v>15029</v>
      </c>
      <c r="C994" t="s">
        <v>5172</v>
      </c>
      <c r="D994" t="s">
        <v>5173</v>
      </c>
      <c r="E994" t="s">
        <v>13694</v>
      </c>
      <c r="F994" t="s">
        <v>718</v>
      </c>
      <c r="G994" s="1">
        <v>43740</v>
      </c>
      <c r="H994">
        <v>199586</v>
      </c>
      <c r="I994">
        <v>226885</v>
      </c>
      <c r="J994" s="2">
        <v>226885</v>
      </c>
      <c r="K994" s="2">
        <v>102429.85</v>
      </c>
    </row>
    <row r="995" spans="1:11" x14ac:dyDescent="0.25">
      <c r="A995" t="s">
        <v>15032</v>
      </c>
      <c r="B995" t="s">
        <v>15031</v>
      </c>
      <c r="C995" t="s">
        <v>15033</v>
      </c>
      <c r="D995" t="s">
        <v>15034</v>
      </c>
      <c r="E995" t="s">
        <v>13694</v>
      </c>
      <c r="F995" t="s">
        <v>718</v>
      </c>
      <c r="G995" s="1">
        <v>43740</v>
      </c>
      <c r="H995">
        <v>9168</v>
      </c>
      <c r="I995">
        <v>8862</v>
      </c>
      <c r="J995" s="2">
        <v>8862</v>
      </c>
      <c r="K995" s="2">
        <v>4431</v>
      </c>
    </row>
    <row r="996" spans="1:11" x14ac:dyDescent="0.25">
      <c r="A996" t="s">
        <v>15036</v>
      </c>
      <c r="B996" t="s">
        <v>15035</v>
      </c>
      <c r="C996" t="s">
        <v>15037</v>
      </c>
      <c r="D996" t="s">
        <v>15038</v>
      </c>
      <c r="E996" t="s">
        <v>13694</v>
      </c>
      <c r="F996" t="s">
        <v>7</v>
      </c>
      <c r="G996" s="1">
        <v>43672</v>
      </c>
      <c r="I996">
        <v>5665</v>
      </c>
      <c r="J996" s="2">
        <v>5665</v>
      </c>
      <c r="K996" s="2">
        <v>2832.5</v>
      </c>
    </row>
    <row r="997" spans="1:11" x14ac:dyDescent="0.25">
      <c r="A997" t="s">
        <v>15040</v>
      </c>
      <c r="B997" t="s">
        <v>15039</v>
      </c>
      <c r="C997" t="s">
        <v>15041</v>
      </c>
      <c r="D997" t="s">
        <v>15042</v>
      </c>
      <c r="E997" t="s">
        <v>13694</v>
      </c>
      <c r="F997" t="s">
        <v>718</v>
      </c>
      <c r="G997" s="1">
        <v>43672</v>
      </c>
      <c r="H997">
        <v>12700</v>
      </c>
      <c r="I997">
        <v>10399</v>
      </c>
      <c r="J997" s="2">
        <v>10399</v>
      </c>
      <c r="K997" s="2">
        <v>5199.5</v>
      </c>
    </row>
    <row r="998" spans="1:11" x14ac:dyDescent="0.25">
      <c r="A998" t="s">
        <v>15044</v>
      </c>
      <c r="B998" t="s">
        <v>15043</v>
      </c>
      <c r="C998" t="s">
        <v>15045</v>
      </c>
      <c r="D998" t="s">
        <v>15046</v>
      </c>
      <c r="E998" t="s">
        <v>13694</v>
      </c>
      <c r="F998" t="s">
        <v>718</v>
      </c>
      <c r="G998" s="1">
        <v>43670</v>
      </c>
      <c r="H998">
        <v>31488</v>
      </c>
      <c r="I998">
        <v>29694</v>
      </c>
      <c r="J998" s="2">
        <v>29694</v>
      </c>
      <c r="K998" s="2">
        <v>14847</v>
      </c>
    </row>
    <row r="999" spans="1:11" x14ac:dyDescent="0.25">
      <c r="A999" t="s">
        <v>15048</v>
      </c>
      <c r="B999" t="s">
        <v>15047</v>
      </c>
      <c r="C999" t="s">
        <v>15049</v>
      </c>
      <c r="D999" t="s">
        <v>15050</v>
      </c>
      <c r="E999" t="s">
        <v>13694</v>
      </c>
      <c r="F999" t="s">
        <v>718</v>
      </c>
      <c r="G999" s="1">
        <v>43733</v>
      </c>
      <c r="H999">
        <v>4583</v>
      </c>
      <c r="I999">
        <v>4378</v>
      </c>
      <c r="J999" s="2">
        <v>4378</v>
      </c>
      <c r="K999" s="2">
        <v>2189</v>
      </c>
    </row>
    <row r="1000" spans="1:11" x14ac:dyDescent="0.25">
      <c r="A1000" t="s">
        <v>15052</v>
      </c>
      <c r="B1000" t="s">
        <v>15051</v>
      </c>
      <c r="C1000" t="s">
        <v>15053</v>
      </c>
      <c r="D1000" t="s">
        <v>15054</v>
      </c>
      <c r="E1000" t="s">
        <v>13694</v>
      </c>
      <c r="F1000" t="s">
        <v>7</v>
      </c>
      <c r="G1000" s="1">
        <v>43685</v>
      </c>
      <c r="H1000">
        <v>13110</v>
      </c>
      <c r="I1000">
        <v>0</v>
      </c>
      <c r="J1000" s="2">
        <v>13110</v>
      </c>
      <c r="K1000" s="2">
        <v>6555</v>
      </c>
    </row>
    <row r="1001" spans="1:11" x14ac:dyDescent="0.25">
      <c r="A1001" t="s">
        <v>15056</v>
      </c>
      <c r="B1001" t="s">
        <v>15055</v>
      </c>
      <c r="C1001" t="s">
        <v>3818</v>
      </c>
      <c r="D1001" t="s">
        <v>3819</v>
      </c>
      <c r="E1001" t="s">
        <v>13694</v>
      </c>
      <c r="F1001" t="s">
        <v>7</v>
      </c>
      <c r="G1001" s="1">
        <v>43741</v>
      </c>
      <c r="H1001">
        <v>385898</v>
      </c>
      <c r="I1001">
        <v>342842</v>
      </c>
      <c r="J1001" s="2">
        <v>342842</v>
      </c>
      <c r="K1001" s="2">
        <v>179523.69</v>
      </c>
    </row>
    <row r="1002" spans="1:11" x14ac:dyDescent="0.25">
      <c r="A1002" t="s">
        <v>15058</v>
      </c>
      <c r="B1002" t="s">
        <v>15057</v>
      </c>
      <c r="C1002" t="s">
        <v>15059</v>
      </c>
      <c r="D1002" t="s">
        <v>15060</v>
      </c>
      <c r="E1002" t="s">
        <v>13694</v>
      </c>
      <c r="F1002" t="s">
        <v>718</v>
      </c>
      <c r="G1002" s="1">
        <v>43782</v>
      </c>
      <c r="H1002">
        <v>19476</v>
      </c>
      <c r="I1002">
        <v>18827</v>
      </c>
      <c r="J1002" s="2">
        <v>18827</v>
      </c>
      <c r="K1002" s="2">
        <v>9413.5</v>
      </c>
    </row>
    <row r="1003" spans="1:11" x14ac:dyDescent="0.25">
      <c r="A1003" t="s">
        <v>15062</v>
      </c>
      <c r="B1003" t="s">
        <v>15061</v>
      </c>
      <c r="C1003" t="s">
        <v>15063</v>
      </c>
      <c r="D1003" t="s">
        <v>15064</v>
      </c>
      <c r="E1003" t="s">
        <v>13694</v>
      </c>
      <c r="F1003" t="s">
        <v>718</v>
      </c>
      <c r="G1003" s="1">
        <v>43671</v>
      </c>
      <c r="I1003">
        <v>5306</v>
      </c>
      <c r="J1003" s="2">
        <v>5306</v>
      </c>
      <c r="K1003" s="2">
        <v>2653</v>
      </c>
    </row>
    <row r="1004" spans="1:11" x14ac:dyDescent="0.25">
      <c r="A1004" t="s">
        <v>15066</v>
      </c>
      <c r="B1004" t="s">
        <v>15065</v>
      </c>
      <c r="C1004" t="s">
        <v>15067</v>
      </c>
      <c r="D1004" t="s">
        <v>15068</v>
      </c>
      <c r="E1004" t="s">
        <v>13694</v>
      </c>
      <c r="F1004" t="s">
        <v>7</v>
      </c>
      <c r="G1004" s="1">
        <v>43672</v>
      </c>
      <c r="I1004">
        <v>51572</v>
      </c>
      <c r="J1004" s="2">
        <v>51572</v>
      </c>
      <c r="K1004" s="2">
        <v>23207.4</v>
      </c>
    </row>
    <row r="1005" spans="1:11" x14ac:dyDescent="0.25">
      <c r="A1005" t="s">
        <v>15070</v>
      </c>
      <c r="B1005" t="s">
        <v>15069</v>
      </c>
      <c r="C1005" t="s">
        <v>1181</v>
      </c>
      <c r="D1005" t="s">
        <v>1182</v>
      </c>
      <c r="E1005" t="s">
        <v>13694</v>
      </c>
      <c r="F1005" t="s">
        <v>7</v>
      </c>
      <c r="G1005" s="1">
        <v>43670</v>
      </c>
      <c r="H1005">
        <v>23702</v>
      </c>
      <c r="J1005" s="2">
        <v>23702</v>
      </c>
      <c r="K1005" s="2">
        <v>11851</v>
      </c>
    </row>
    <row r="1006" spans="1:11" x14ac:dyDescent="0.25">
      <c r="A1006" t="s">
        <v>15072</v>
      </c>
      <c r="B1006" t="s">
        <v>15071</v>
      </c>
      <c r="C1006" t="s">
        <v>10245</v>
      </c>
      <c r="D1006" t="s">
        <v>10246</v>
      </c>
      <c r="E1006" t="s">
        <v>13694</v>
      </c>
      <c r="F1006" t="s">
        <v>7</v>
      </c>
      <c r="G1006" s="1">
        <v>43740</v>
      </c>
      <c r="H1006">
        <v>87921</v>
      </c>
      <c r="I1006">
        <v>83242</v>
      </c>
      <c r="J1006" s="2">
        <v>83242</v>
      </c>
      <c r="K1006" s="2">
        <v>41532.75</v>
      </c>
    </row>
    <row r="1007" spans="1:11" x14ac:dyDescent="0.25">
      <c r="A1007" t="s">
        <v>15074</v>
      </c>
      <c r="B1007" t="s">
        <v>15073</v>
      </c>
      <c r="C1007" t="s">
        <v>7431</v>
      </c>
      <c r="D1007" t="s">
        <v>7432</v>
      </c>
      <c r="E1007" t="s">
        <v>13694</v>
      </c>
      <c r="F1007" t="s">
        <v>718</v>
      </c>
      <c r="G1007" s="1">
        <v>43668</v>
      </c>
      <c r="H1007">
        <v>16296</v>
      </c>
      <c r="I1007">
        <v>16155</v>
      </c>
      <c r="J1007" s="2">
        <v>16155</v>
      </c>
      <c r="K1007" s="2">
        <v>7847.1</v>
      </c>
    </row>
    <row r="1008" spans="1:11" x14ac:dyDescent="0.25">
      <c r="A1008" t="s">
        <v>15076</v>
      </c>
      <c r="B1008" t="s">
        <v>15075</v>
      </c>
      <c r="C1008" t="s">
        <v>7988</v>
      </c>
      <c r="D1008" t="s">
        <v>15077</v>
      </c>
      <c r="E1008" t="s">
        <v>13694</v>
      </c>
      <c r="F1008" t="s">
        <v>718</v>
      </c>
      <c r="G1008" s="1">
        <v>43668</v>
      </c>
      <c r="H1008">
        <v>7069</v>
      </c>
      <c r="I1008">
        <v>6852</v>
      </c>
      <c r="J1008" s="2">
        <v>6852</v>
      </c>
      <c r="K1008" s="2">
        <v>3397.2</v>
      </c>
    </row>
    <row r="1009" spans="1:11" x14ac:dyDescent="0.25">
      <c r="A1009" t="s">
        <v>15079</v>
      </c>
      <c r="B1009" t="s">
        <v>15078</v>
      </c>
      <c r="C1009" t="s">
        <v>387</v>
      </c>
      <c r="D1009" t="s">
        <v>388</v>
      </c>
      <c r="E1009" t="s">
        <v>13694</v>
      </c>
      <c r="F1009" t="s">
        <v>718</v>
      </c>
      <c r="G1009" s="1">
        <v>43732</v>
      </c>
      <c r="H1009">
        <v>920098</v>
      </c>
      <c r="I1009">
        <v>900139</v>
      </c>
      <c r="J1009" s="2">
        <v>900139</v>
      </c>
      <c r="K1009" s="2">
        <v>420105.36</v>
      </c>
    </row>
    <row r="1010" spans="1:11" x14ac:dyDescent="0.25">
      <c r="A1010" t="s">
        <v>15081</v>
      </c>
      <c r="B1010" t="s">
        <v>15080</v>
      </c>
      <c r="C1010" t="s">
        <v>15082</v>
      </c>
      <c r="D1010" t="s">
        <v>15083</v>
      </c>
      <c r="E1010" t="s">
        <v>13694</v>
      </c>
      <c r="F1010" t="s">
        <v>7</v>
      </c>
      <c r="G1010" s="1">
        <v>43748</v>
      </c>
      <c r="H1010">
        <v>27945</v>
      </c>
      <c r="I1010">
        <v>27945</v>
      </c>
      <c r="J1010" s="2">
        <v>27945</v>
      </c>
      <c r="K1010" s="2">
        <v>12575.25</v>
      </c>
    </row>
    <row r="1011" spans="1:11" x14ac:dyDescent="0.25">
      <c r="A1011" t="s">
        <v>15085</v>
      </c>
      <c r="B1011" t="s">
        <v>15084</v>
      </c>
      <c r="C1011" t="s">
        <v>15086</v>
      </c>
      <c r="D1011" t="s">
        <v>15087</v>
      </c>
      <c r="E1011" t="s">
        <v>13694</v>
      </c>
      <c r="F1011" t="s">
        <v>718</v>
      </c>
      <c r="G1011" s="1">
        <v>43740</v>
      </c>
      <c r="H1011">
        <v>55810</v>
      </c>
      <c r="I1011">
        <v>50731</v>
      </c>
      <c r="J1011" s="2">
        <v>50731</v>
      </c>
      <c r="K1011" s="2">
        <v>25365.5</v>
      </c>
    </row>
    <row r="1012" spans="1:11" x14ac:dyDescent="0.25">
      <c r="A1012" t="s">
        <v>15089</v>
      </c>
      <c r="B1012" t="s">
        <v>15088</v>
      </c>
      <c r="C1012" t="s">
        <v>15090</v>
      </c>
      <c r="D1012" t="s">
        <v>15091</v>
      </c>
      <c r="E1012" t="s">
        <v>13694</v>
      </c>
      <c r="F1012" t="s">
        <v>718</v>
      </c>
      <c r="G1012" s="1">
        <v>43678</v>
      </c>
      <c r="H1012">
        <v>2007</v>
      </c>
      <c r="I1012">
        <v>1997</v>
      </c>
      <c r="J1012" s="2">
        <v>1997</v>
      </c>
      <c r="K1012" s="2">
        <v>998.5</v>
      </c>
    </row>
    <row r="1013" spans="1:11" x14ac:dyDescent="0.25">
      <c r="A1013" t="s">
        <v>15093</v>
      </c>
      <c r="B1013" t="s">
        <v>15092</v>
      </c>
      <c r="C1013" t="s">
        <v>15094</v>
      </c>
      <c r="D1013" t="s">
        <v>15095</v>
      </c>
      <c r="E1013" t="s">
        <v>13694</v>
      </c>
      <c r="F1013" t="s">
        <v>718</v>
      </c>
      <c r="G1013" s="1">
        <v>43774</v>
      </c>
      <c r="H1013">
        <v>13273</v>
      </c>
      <c r="I1013">
        <v>12830</v>
      </c>
      <c r="J1013" s="2">
        <v>12830</v>
      </c>
      <c r="K1013" s="2">
        <v>6415</v>
      </c>
    </row>
    <row r="1014" spans="1:11" x14ac:dyDescent="0.25">
      <c r="A1014" t="s">
        <v>15097</v>
      </c>
      <c r="B1014" t="s">
        <v>15096</v>
      </c>
      <c r="C1014" t="s">
        <v>15098</v>
      </c>
      <c r="D1014" t="s">
        <v>15099</v>
      </c>
      <c r="E1014" t="s">
        <v>13694</v>
      </c>
      <c r="F1014" t="s">
        <v>718</v>
      </c>
      <c r="G1014" s="1">
        <v>43734</v>
      </c>
      <c r="H1014">
        <v>19435</v>
      </c>
      <c r="I1014">
        <v>19327</v>
      </c>
      <c r="J1014" s="2">
        <v>19327</v>
      </c>
      <c r="K1014" s="2">
        <v>9663.5</v>
      </c>
    </row>
    <row r="1015" spans="1:11" x14ac:dyDescent="0.25">
      <c r="A1015" t="s">
        <v>15101</v>
      </c>
      <c r="B1015" t="s">
        <v>15100</v>
      </c>
      <c r="C1015" t="s">
        <v>8128</v>
      </c>
      <c r="D1015" t="s">
        <v>8129</v>
      </c>
      <c r="E1015" t="s">
        <v>13694</v>
      </c>
      <c r="F1015" t="s">
        <v>718</v>
      </c>
      <c r="G1015" s="1">
        <v>43782</v>
      </c>
      <c r="H1015">
        <v>19586</v>
      </c>
      <c r="I1015">
        <v>18932</v>
      </c>
      <c r="J1015" s="2">
        <v>18932</v>
      </c>
      <c r="K1015" s="2">
        <v>9466</v>
      </c>
    </row>
    <row r="1016" spans="1:11" x14ac:dyDescent="0.25">
      <c r="A1016" t="s">
        <v>15103</v>
      </c>
      <c r="B1016" t="s">
        <v>15102</v>
      </c>
      <c r="C1016" t="s">
        <v>15104</v>
      </c>
      <c r="D1016" t="s">
        <v>15105</v>
      </c>
      <c r="E1016" t="s">
        <v>13694</v>
      </c>
      <c r="F1016" t="s">
        <v>7</v>
      </c>
      <c r="G1016" s="1">
        <v>43740</v>
      </c>
      <c r="H1016">
        <v>13092</v>
      </c>
      <c r="I1016">
        <v>5079</v>
      </c>
      <c r="J1016" s="2">
        <v>5079</v>
      </c>
      <c r="K1016" s="2">
        <v>2539.5</v>
      </c>
    </row>
    <row r="1017" spans="1:11" x14ac:dyDescent="0.25">
      <c r="A1017" t="s">
        <v>15107</v>
      </c>
      <c r="B1017" t="s">
        <v>15106</v>
      </c>
      <c r="C1017" t="s">
        <v>11023</v>
      </c>
      <c r="D1017" t="s">
        <v>11024</v>
      </c>
      <c r="E1017" t="s">
        <v>13694</v>
      </c>
      <c r="F1017" t="s">
        <v>7</v>
      </c>
      <c r="G1017" s="1">
        <v>43774</v>
      </c>
      <c r="H1017">
        <v>255509</v>
      </c>
      <c r="I1017">
        <v>210589</v>
      </c>
      <c r="J1017" s="2">
        <v>210589</v>
      </c>
      <c r="K1017" s="2">
        <v>96455.6</v>
      </c>
    </row>
    <row r="1018" spans="1:11" x14ac:dyDescent="0.25">
      <c r="A1018" t="s">
        <v>15109</v>
      </c>
      <c r="B1018" t="s">
        <v>15108</v>
      </c>
      <c r="C1018" t="s">
        <v>11077</v>
      </c>
      <c r="D1018" t="s">
        <v>11078</v>
      </c>
      <c r="E1018" t="s">
        <v>13694</v>
      </c>
      <c r="F1018" t="s">
        <v>718</v>
      </c>
      <c r="G1018" s="1">
        <v>43774</v>
      </c>
      <c r="H1018">
        <v>1293130</v>
      </c>
      <c r="I1018">
        <v>1185585</v>
      </c>
      <c r="J1018" s="2">
        <v>1185585</v>
      </c>
      <c r="K1018" s="2">
        <v>551160.92000000004</v>
      </c>
    </row>
    <row r="1019" spans="1:11" x14ac:dyDescent="0.25">
      <c r="A1019" t="s">
        <v>15111</v>
      </c>
      <c r="B1019" t="s">
        <v>15110</v>
      </c>
      <c r="C1019" t="s">
        <v>15112</v>
      </c>
      <c r="D1019" t="s">
        <v>15113</v>
      </c>
      <c r="E1019" t="s">
        <v>13694</v>
      </c>
      <c r="F1019" t="s">
        <v>718</v>
      </c>
      <c r="G1019" s="1">
        <v>43740</v>
      </c>
      <c r="H1019">
        <v>29467</v>
      </c>
      <c r="I1019">
        <v>27296</v>
      </c>
      <c r="J1019" s="2">
        <v>27296</v>
      </c>
      <c r="K1019" s="2">
        <v>13412.65</v>
      </c>
    </row>
    <row r="1020" spans="1:11" x14ac:dyDescent="0.25">
      <c r="A1020" t="s">
        <v>15115</v>
      </c>
      <c r="B1020" t="s">
        <v>15114</v>
      </c>
      <c r="C1020" t="s">
        <v>4623</v>
      </c>
      <c r="D1020" t="s">
        <v>4624</v>
      </c>
      <c r="E1020" t="s">
        <v>13694</v>
      </c>
      <c r="F1020" t="s">
        <v>7</v>
      </c>
      <c r="G1020" s="1">
        <v>43752</v>
      </c>
      <c r="H1020">
        <v>198890</v>
      </c>
      <c r="I1020">
        <v>148794</v>
      </c>
      <c r="J1020" s="2">
        <v>148794</v>
      </c>
      <c r="K1020" s="2">
        <v>91930.8</v>
      </c>
    </row>
    <row r="1021" spans="1:11" x14ac:dyDescent="0.25">
      <c r="A1021" t="s">
        <v>15117</v>
      </c>
      <c r="B1021" t="s">
        <v>15116</v>
      </c>
      <c r="C1021" t="s">
        <v>15118</v>
      </c>
      <c r="D1021" t="s">
        <v>15119</v>
      </c>
      <c r="E1021" t="s">
        <v>13694</v>
      </c>
      <c r="F1021" t="s">
        <v>7</v>
      </c>
      <c r="G1021" s="1">
        <v>43752</v>
      </c>
      <c r="H1021">
        <v>1992</v>
      </c>
      <c r="J1021" s="2">
        <v>1992</v>
      </c>
      <c r="K1021" s="2">
        <v>896.4</v>
      </c>
    </row>
    <row r="1022" spans="1:11" x14ac:dyDescent="0.25">
      <c r="A1022" t="s">
        <v>15121</v>
      </c>
      <c r="B1022" t="s">
        <v>15120</v>
      </c>
      <c r="C1022" t="s">
        <v>4645</v>
      </c>
      <c r="D1022" t="s">
        <v>4646</v>
      </c>
      <c r="E1022" t="s">
        <v>13694</v>
      </c>
      <c r="F1022" t="s">
        <v>718</v>
      </c>
      <c r="G1022" s="1">
        <v>43746</v>
      </c>
      <c r="H1022">
        <v>731512</v>
      </c>
      <c r="I1022">
        <v>731146</v>
      </c>
      <c r="J1022" s="2">
        <v>731146</v>
      </c>
      <c r="K1022" s="2">
        <v>329015.7</v>
      </c>
    </row>
    <row r="1023" spans="1:11" x14ac:dyDescent="0.25">
      <c r="A1023" t="s">
        <v>15123</v>
      </c>
      <c r="B1023" t="s">
        <v>15122</v>
      </c>
      <c r="C1023" t="s">
        <v>15124</v>
      </c>
      <c r="D1023" t="s">
        <v>15125</v>
      </c>
      <c r="E1023" t="s">
        <v>13694</v>
      </c>
      <c r="F1023" t="s">
        <v>718</v>
      </c>
      <c r="G1023" s="1">
        <v>43781</v>
      </c>
      <c r="H1023">
        <v>11130</v>
      </c>
      <c r="I1023">
        <v>11124</v>
      </c>
      <c r="J1023" s="2">
        <v>11124</v>
      </c>
      <c r="K1023" s="2">
        <v>5005.8</v>
      </c>
    </row>
    <row r="1024" spans="1:11" x14ac:dyDescent="0.25">
      <c r="A1024" t="s">
        <v>15127</v>
      </c>
      <c r="B1024" t="s">
        <v>15126</v>
      </c>
      <c r="C1024" t="s">
        <v>11610</v>
      </c>
      <c r="D1024" t="s">
        <v>11611</v>
      </c>
      <c r="E1024" t="s">
        <v>13694</v>
      </c>
      <c r="F1024" t="s">
        <v>718</v>
      </c>
      <c r="G1024" s="1">
        <v>43749</v>
      </c>
      <c r="H1024">
        <v>32622</v>
      </c>
      <c r="I1024">
        <v>32610</v>
      </c>
      <c r="J1024" s="2">
        <v>32610</v>
      </c>
      <c r="K1024" s="2">
        <v>14674.5</v>
      </c>
    </row>
    <row r="1025" spans="1:11" x14ac:dyDescent="0.25">
      <c r="A1025" t="s">
        <v>15129</v>
      </c>
      <c r="B1025" t="s">
        <v>15128</v>
      </c>
      <c r="C1025" t="s">
        <v>14813</v>
      </c>
      <c r="D1025" t="s">
        <v>14814</v>
      </c>
      <c r="E1025" t="s">
        <v>13694</v>
      </c>
      <c r="F1025" t="s">
        <v>7</v>
      </c>
      <c r="G1025" s="1">
        <v>43706</v>
      </c>
      <c r="I1025">
        <v>1784</v>
      </c>
      <c r="J1025" s="2">
        <v>1784</v>
      </c>
      <c r="K1025" s="2">
        <v>802.8</v>
      </c>
    </row>
    <row r="1026" spans="1:11" x14ac:dyDescent="0.25">
      <c r="A1026" t="s">
        <v>15131</v>
      </c>
      <c r="B1026" t="s">
        <v>15130</v>
      </c>
      <c r="C1026" t="s">
        <v>12351</v>
      </c>
      <c r="D1026" t="s">
        <v>12352</v>
      </c>
      <c r="E1026" t="s">
        <v>13694</v>
      </c>
      <c r="F1026" t="s">
        <v>718</v>
      </c>
      <c r="G1026" s="1">
        <v>43684</v>
      </c>
      <c r="H1026">
        <v>385463</v>
      </c>
      <c r="I1026">
        <v>385463</v>
      </c>
      <c r="J1026" s="2">
        <v>385463</v>
      </c>
      <c r="K1026" s="2">
        <v>182203.4</v>
      </c>
    </row>
    <row r="1027" spans="1:11" x14ac:dyDescent="0.25">
      <c r="A1027" t="s">
        <v>15133</v>
      </c>
      <c r="B1027" t="s">
        <v>15132</v>
      </c>
      <c r="C1027" t="s">
        <v>15134</v>
      </c>
      <c r="D1027" t="s">
        <v>15135</v>
      </c>
      <c r="E1027" t="s">
        <v>13694</v>
      </c>
      <c r="F1027" t="s">
        <v>7</v>
      </c>
      <c r="G1027" s="1">
        <v>43735</v>
      </c>
      <c r="H1027">
        <v>8121</v>
      </c>
      <c r="I1027">
        <v>7851</v>
      </c>
      <c r="J1027" s="2">
        <v>7851</v>
      </c>
      <c r="K1027" s="2">
        <v>3925.5</v>
      </c>
    </row>
    <row r="1028" spans="1:11" x14ac:dyDescent="0.25">
      <c r="A1028" t="s">
        <v>15137</v>
      </c>
      <c r="B1028" t="s">
        <v>15136</v>
      </c>
      <c r="C1028" t="s">
        <v>947</v>
      </c>
      <c r="D1028" t="s">
        <v>948</v>
      </c>
      <c r="E1028" t="s">
        <v>13694</v>
      </c>
      <c r="F1028" t="s">
        <v>718</v>
      </c>
      <c r="G1028" s="1">
        <v>43796</v>
      </c>
      <c r="H1028">
        <v>67563</v>
      </c>
      <c r="I1028">
        <v>65483</v>
      </c>
      <c r="J1028" s="2">
        <v>65483</v>
      </c>
      <c r="K1028" s="2">
        <v>32741.5</v>
      </c>
    </row>
    <row r="1029" spans="1:11" x14ac:dyDescent="0.25">
      <c r="A1029" t="s">
        <v>15139</v>
      </c>
      <c r="B1029" t="s">
        <v>15138</v>
      </c>
      <c r="C1029" t="s">
        <v>15140</v>
      </c>
      <c r="D1029" t="s">
        <v>15141</v>
      </c>
      <c r="E1029" t="s">
        <v>13694</v>
      </c>
      <c r="F1029" t="s">
        <v>718</v>
      </c>
      <c r="G1029" s="1">
        <v>43748</v>
      </c>
      <c r="H1029">
        <v>84655</v>
      </c>
      <c r="I1029">
        <v>54628</v>
      </c>
      <c r="J1029" s="2">
        <v>54628</v>
      </c>
      <c r="K1029" s="2">
        <v>27314</v>
      </c>
    </row>
    <row r="1030" spans="1:11" x14ac:dyDescent="0.25">
      <c r="A1030" t="s">
        <v>15143</v>
      </c>
      <c r="B1030" t="s">
        <v>15142</v>
      </c>
      <c r="C1030" t="s">
        <v>7620</v>
      </c>
      <c r="D1030" t="s">
        <v>7621</v>
      </c>
      <c r="E1030" t="s">
        <v>13694</v>
      </c>
      <c r="F1030" t="s">
        <v>7</v>
      </c>
      <c r="G1030" s="1">
        <v>43795</v>
      </c>
      <c r="H1030">
        <v>138667</v>
      </c>
      <c r="I1030">
        <v>119968</v>
      </c>
      <c r="J1030" s="2">
        <v>119968</v>
      </c>
      <c r="K1030" s="2">
        <v>59926.95</v>
      </c>
    </row>
    <row r="1031" spans="1:11" x14ac:dyDescent="0.25">
      <c r="A1031" t="s">
        <v>15147</v>
      </c>
      <c r="B1031" t="s">
        <v>15146</v>
      </c>
      <c r="C1031" t="s">
        <v>15148</v>
      </c>
      <c r="D1031" t="s">
        <v>15149</v>
      </c>
      <c r="E1031" t="s">
        <v>13694</v>
      </c>
      <c r="F1031" t="s">
        <v>718</v>
      </c>
      <c r="G1031" s="1">
        <v>43763</v>
      </c>
      <c r="H1031">
        <v>717475</v>
      </c>
      <c r="I1031">
        <v>688599</v>
      </c>
      <c r="J1031" s="2">
        <v>688599</v>
      </c>
      <c r="K1031" s="2">
        <v>322910.09999999998</v>
      </c>
    </row>
    <row r="1032" spans="1:11" x14ac:dyDescent="0.25">
      <c r="A1032" t="s">
        <v>15151</v>
      </c>
      <c r="B1032" t="s">
        <v>15150</v>
      </c>
      <c r="C1032" t="s">
        <v>15152</v>
      </c>
      <c r="D1032" t="s">
        <v>15153</v>
      </c>
      <c r="E1032" t="s">
        <v>13694</v>
      </c>
      <c r="F1032" t="s">
        <v>718</v>
      </c>
      <c r="G1032" s="1">
        <v>43788</v>
      </c>
      <c r="H1032">
        <v>430258</v>
      </c>
      <c r="I1032">
        <v>423145</v>
      </c>
      <c r="J1032" s="2">
        <v>423145</v>
      </c>
      <c r="K1032" s="2">
        <v>195470.15</v>
      </c>
    </row>
    <row r="1033" spans="1:11" x14ac:dyDescent="0.25">
      <c r="A1033" t="s">
        <v>15155</v>
      </c>
      <c r="B1033" t="s">
        <v>15154</v>
      </c>
      <c r="C1033" t="s">
        <v>15156</v>
      </c>
      <c r="D1033" t="s">
        <v>15157</v>
      </c>
      <c r="E1033" t="s">
        <v>13694</v>
      </c>
      <c r="F1033" t="s">
        <v>718</v>
      </c>
      <c r="G1033" s="1">
        <v>43672</v>
      </c>
      <c r="H1033">
        <v>9164</v>
      </c>
      <c r="I1033">
        <v>9159</v>
      </c>
      <c r="J1033" s="2">
        <v>9159</v>
      </c>
      <c r="K1033" s="2">
        <v>4121.55</v>
      </c>
    </row>
    <row r="1034" spans="1:11" x14ac:dyDescent="0.25">
      <c r="A1034" t="s">
        <v>15159</v>
      </c>
      <c r="B1034" t="s">
        <v>15158</v>
      </c>
      <c r="C1034" t="s">
        <v>15160</v>
      </c>
      <c r="D1034" t="s">
        <v>15161</v>
      </c>
      <c r="E1034" t="s">
        <v>13694</v>
      </c>
      <c r="F1034" t="s">
        <v>718</v>
      </c>
      <c r="G1034" s="1">
        <v>43780</v>
      </c>
      <c r="H1034">
        <v>349700</v>
      </c>
      <c r="I1034">
        <v>352521</v>
      </c>
      <c r="J1034" s="2">
        <v>352521</v>
      </c>
      <c r="K1034" s="2">
        <v>163080.75</v>
      </c>
    </row>
    <row r="1035" spans="1:11" x14ac:dyDescent="0.25">
      <c r="A1035" t="s">
        <v>15163</v>
      </c>
      <c r="B1035" t="s">
        <v>15162</v>
      </c>
      <c r="C1035" t="s">
        <v>12359</v>
      </c>
      <c r="D1035" t="s">
        <v>12360</v>
      </c>
      <c r="E1035" t="s">
        <v>13694</v>
      </c>
      <c r="F1035" t="s">
        <v>7</v>
      </c>
      <c r="G1035" s="1">
        <v>43676</v>
      </c>
      <c r="H1035">
        <v>18383</v>
      </c>
      <c r="I1035">
        <v>15852</v>
      </c>
      <c r="J1035" s="2">
        <v>15852</v>
      </c>
      <c r="K1035" s="2">
        <v>7133.4</v>
      </c>
    </row>
    <row r="1036" spans="1:11" x14ac:dyDescent="0.25">
      <c r="A1036" t="s">
        <v>15165</v>
      </c>
      <c r="B1036" t="s">
        <v>15164</v>
      </c>
      <c r="C1036" t="s">
        <v>15166</v>
      </c>
      <c r="D1036" t="s">
        <v>15167</v>
      </c>
      <c r="E1036" t="s">
        <v>13694</v>
      </c>
      <c r="F1036" t="s">
        <v>718</v>
      </c>
      <c r="G1036" s="1">
        <v>43689</v>
      </c>
      <c r="H1036">
        <v>199634</v>
      </c>
      <c r="I1036">
        <v>239194</v>
      </c>
      <c r="J1036" s="2">
        <v>239194</v>
      </c>
      <c r="K1036" s="2">
        <v>128248.54</v>
      </c>
    </row>
    <row r="1037" spans="1:11" x14ac:dyDescent="0.25">
      <c r="A1037" t="s">
        <v>15169</v>
      </c>
      <c r="B1037" t="s">
        <v>15168</v>
      </c>
      <c r="C1037" t="s">
        <v>9750</v>
      </c>
      <c r="D1037" t="s">
        <v>9751</v>
      </c>
      <c r="E1037" t="s">
        <v>13694</v>
      </c>
      <c r="F1037" t="s">
        <v>718</v>
      </c>
      <c r="G1037" s="1">
        <v>43676</v>
      </c>
      <c r="H1037">
        <v>2120900</v>
      </c>
      <c r="I1037">
        <v>2120143</v>
      </c>
      <c r="J1037" s="2">
        <v>2120143</v>
      </c>
      <c r="K1037" s="2">
        <v>1005073.75</v>
      </c>
    </row>
    <row r="1038" spans="1:11" x14ac:dyDescent="0.25">
      <c r="A1038" t="s">
        <v>15171</v>
      </c>
      <c r="B1038" t="s">
        <v>15170</v>
      </c>
      <c r="C1038" t="s">
        <v>557</v>
      </c>
      <c r="D1038" t="s">
        <v>558</v>
      </c>
      <c r="E1038" t="s">
        <v>13694</v>
      </c>
      <c r="F1038" t="s">
        <v>718</v>
      </c>
      <c r="G1038" s="1">
        <v>43676</v>
      </c>
      <c r="H1038">
        <v>461632</v>
      </c>
      <c r="I1038">
        <v>457206</v>
      </c>
      <c r="J1038" s="2">
        <v>457206</v>
      </c>
      <c r="K1038" s="2">
        <v>219188.48000000001</v>
      </c>
    </row>
    <row r="1039" spans="1:11" x14ac:dyDescent="0.25">
      <c r="A1039" t="s">
        <v>15173</v>
      </c>
      <c r="B1039" t="s">
        <v>15172</v>
      </c>
      <c r="C1039" t="s">
        <v>10756</v>
      </c>
      <c r="D1039" t="s">
        <v>15174</v>
      </c>
      <c r="E1039" t="s">
        <v>13694</v>
      </c>
      <c r="F1039" t="s">
        <v>718</v>
      </c>
      <c r="G1039" s="1">
        <v>43718</v>
      </c>
      <c r="H1039">
        <v>5294</v>
      </c>
      <c r="I1039">
        <v>5292</v>
      </c>
      <c r="J1039" s="2">
        <v>5292</v>
      </c>
      <c r="K1039" s="2">
        <v>2940.66</v>
      </c>
    </row>
    <row r="1040" spans="1:11" x14ac:dyDescent="0.25">
      <c r="A1040" t="s">
        <v>15176</v>
      </c>
      <c r="B1040" t="s">
        <v>15175</v>
      </c>
      <c r="C1040" t="s">
        <v>15177</v>
      </c>
      <c r="D1040" t="s">
        <v>15178</v>
      </c>
      <c r="E1040" t="s">
        <v>13694</v>
      </c>
      <c r="F1040" t="s">
        <v>718</v>
      </c>
      <c r="G1040" s="1">
        <v>43776</v>
      </c>
      <c r="H1040">
        <v>69494</v>
      </c>
      <c r="I1040">
        <v>69459</v>
      </c>
      <c r="J1040" s="2">
        <v>69459</v>
      </c>
      <c r="K1040" s="2">
        <v>31256.55</v>
      </c>
    </row>
    <row r="1041" spans="1:11" x14ac:dyDescent="0.25">
      <c r="A1041" t="s">
        <v>15180</v>
      </c>
      <c r="B1041" t="s">
        <v>15179</v>
      </c>
      <c r="C1041" t="s">
        <v>15181</v>
      </c>
      <c r="D1041" t="s">
        <v>15182</v>
      </c>
      <c r="E1041" t="s">
        <v>13694</v>
      </c>
      <c r="F1041" t="s">
        <v>7</v>
      </c>
      <c r="G1041" s="1">
        <v>43686</v>
      </c>
      <c r="I1041">
        <v>57065</v>
      </c>
      <c r="J1041" s="2">
        <v>57065</v>
      </c>
      <c r="K1041" s="2">
        <v>25679.25</v>
      </c>
    </row>
    <row r="1042" spans="1:11" x14ac:dyDescent="0.25">
      <c r="A1042" t="s">
        <v>15184</v>
      </c>
      <c r="B1042" t="s">
        <v>15183</v>
      </c>
      <c r="C1042" t="s">
        <v>15185</v>
      </c>
      <c r="D1042" t="s">
        <v>15186</v>
      </c>
      <c r="E1042" t="s">
        <v>13694</v>
      </c>
      <c r="F1042" t="s">
        <v>718</v>
      </c>
      <c r="G1042" s="1">
        <v>43684</v>
      </c>
      <c r="H1042">
        <v>3780</v>
      </c>
      <c r="I1042">
        <v>3778</v>
      </c>
      <c r="J1042" s="2">
        <v>3778</v>
      </c>
      <c r="K1042" s="2">
        <v>2191.2399999999998</v>
      </c>
    </row>
    <row r="1043" spans="1:11" x14ac:dyDescent="0.25">
      <c r="A1043" t="s">
        <v>15188</v>
      </c>
      <c r="B1043" t="s">
        <v>15187</v>
      </c>
      <c r="C1043" t="s">
        <v>3968</v>
      </c>
      <c r="D1043" t="s">
        <v>3969</v>
      </c>
      <c r="E1043" t="s">
        <v>13694</v>
      </c>
      <c r="F1043" t="s">
        <v>718</v>
      </c>
      <c r="G1043" s="1">
        <v>43735</v>
      </c>
      <c r="H1043">
        <v>337452</v>
      </c>
      <c r="I1043">
        <v>335723</v>
      </c>
      <c r="J1043" s="2">
        <v>335723</v>
      </c>
      <c r="K1043" s="2">
        <v>155434.65</v>
      </c>
    </row>
    <row r="1044" spans="1:11" x14ac:dyDescent="0.25">
      <c r="A1044" t="s">
        <v>15190</v>
      </c>
      <c r="B1044" t="s">
        <v>15189</v>
      </c>
      <c r="C1044" t="s">
        <v>5958</v>
      </c>
      <c r="D1044" t="s">
        <v>5959</v>
      </c>
      <c r="E1044" t="s">
        <v>13694</v>
      </c>
      <c r="F1044" t="s">
        <v>718</v>
      </c>
      <c r="G1044" s="1">
        <v>43776</v>
      </c>
      <c r="H1044">
        <v>938047</v>
      </c>
      <c r="I1044">
        <v>890195</v>
      </c>
      <c r="J1044" s="2">
        <v>890195</v>
      </c>
      <c r="K1044" s="2">
        <v>426650.59</v>
      </c>
    </row>
    <row r="1045" spans="1:11" x14ac:dyDescent="0.25">
      <c r="A1045" t="s">
        <v>15192</v>
      </c>
      <c r="B1045" t="s">
        <v>15191</v>
      </c>
      <c r="C1045" t="s">
        <v>15193</v>
      </c>
      <c r="D1045" t="s">
        <v>15194</v>
      </c>
      <c r="E1045" t="s">
        <v>13694</v>
      </c>
      <c r="F1045" t="s">
        <v>718</v>
      </c>
      <c r="G1045" s="1">
        <v>43740</v>
      </c>
      <c r="H1045">
        <v>15686</v>
      </c>
      <c r="I1045">
        <v>14259</v>
      </c>
      <c r="J1045" s="2">
        <v>14259</v>
      </c>
      <c r="K1045" s="2">
        <v>7129.5</v>
      </c>
    </row>
    <row r="1046" spans="1:11" x14ac:dyDescent="0.25">
      <c r="A1046" t="s">
        <v>15196</v>
      </c>
      <c r="B1046" t="s">
        <v>15195</v>
      </c>
      <c r="C1046" t="s">
        <v>15197</v>
      </c>
      <c r="D1046" t="s">
        <v>15198</v>
      </c>
      <c r="E1046" t="s">
        <v>13694</v>
      </c>
      <c r="F1046" t="s">
        <v>7</v>
      </c>
      <c r="G1046" s="1">
        <v>43789</v>
      </c>
      <c r="H1046">
        <v>17977</v>
      </c>
      <c r="I1046">
        <v>15205</v>
      </c>
      <c r="J1046" s="2">
        <v>15205</v>
      </c>
      <c r="K1046" s="2">
        <v>7602.5</v>
      </c>
    </row>
    <row r="1047" spans="1:11" x14ac:dyDescent="0.25">
      <c r="A1047" t="s">
        <v>15200</v>
      </c>
      <c r="B1047" t="s">
        <v>15199</v>
      </c>
      <c r="C1047" t="s">
        <v>15201</v>
      </c>
      <c r="D1047" t="s">
        <v>15202</v>
      </c>
      <c r="E1047" t="s">
        <v>13694</v>
      </c>
      <c r="F1047" t="s">
        <v>718</v>
      </c>
      <c r="G1047" s="1">
        <v>43676</v>
      </c>
      <c r="H1047">
        <v>536544</v>
      </c>
      <c r="I1047">
        <v>514759</v>
      </c>
      <c r="J1047" s="2">
        <v>514759</v>
      </c>
      <c r="K1047" s="2">
        <v>238549.97</v>
      </c>
    </row>
    <row r="1048" spans="1:11" x14ac:dyDescent="0.25">
      <c r="A1048" t="s">
        <v>15204</v>
      </c>
      <c r="B1048" t="s">
        <v>15203</v>
      </c>
      <c r="C1048" t="s">
        <v>15205</v>
      </c>
      <c r="D1048" t="s">
        <v>15206</v>
      </c>
      <c r="E1048" t="s">
        <v>13694</v>
      </c>
      <c r="F1048" t="s">
        <v>718</v>
      </c>
      <c r="G1048" s="1">
        <v>43745</v>
      </c>
      <c r="H1048">
        <v>30035</v>
      </c>
      <c r="I1048">
        <v>29011</v>
      </c>
      <c r="J1048" s="2">
        <v>29011</v>
      </c>
      <c r="K1048" s="2">
        <v>14505.5</v>
      </c>
    </row>
    <row r="1049" spans="1:11" x14ac:dyDescent="0.25">
      <c r="A1049" t="s">
        <v>15208</v>
      </c>
      <c r="B1049" t="s">
        <v>15207</v>
      </c>
      <c r="C1049" t="s">
        <v>7495</v>
      </c>
      <c r="D1049" t="s">
        <v>7496</v>
      </c>
      <c r="E1049" t="s">
        <v>13694</v>
      </c>
      <c r="F1049" t="s">
        <v>718</v>
      </c>
      <c r="G1049" s="1">
        <v>43763</v>
      </c>
      <c r="H1049">
        <v>649334</v>
      </c>
      <c r="I1049">
        <v>643000</v>
      </c>
      <c r="J1049" s="2">
        <v>643000</v>
      </c>
      <c r="K1049" s="2">
        <v>293141.45</v>
      </c>
    </row>
    <row r="1050" spans="1:11" x14ac:dyDescent="0.25">
      <c r="A1050" t="s">
        <v>15210</v>
      </c>
      <c r="B1050" t="s">
        <v>15209</v>
      </c>
      <c r="C1050" t="s">
        <v>15211</v>
      </c>
      <c r="D1050" t="s">
        <v>15212</v>
      </c>
      <c r="E1050" t="s">
        <v>13694</v>
      </c>
      <c r="F1050" t="s">
        <v>718</v>
      </c>
      <c r="G1050" s="1">
        <v>43686</v>
      </c>
      <c r="H1050">
        <v>170721</v>
      </c>
      <c r="I1050">
        <v>170721</v>
      </c>
      <c r="J1050" s="2">
        <v>170721</v>
      </c>
      <c r="K1050" s="2">
        <v>76824.45</v>
      </c>
    </row>
    <row r="1051" spans="1:11" x14ac:dyDescent="0.25">
      <c r="A1051" t="s">
        <v>15214</v>
      </c>
      <c r="B1051" t="s">
        <v>15213</v>
      </c>
      <c r="C1051" t="s">
        <v>10756</v>
      </c>
      <c r="D1051" t="s">
        <v>10757</v>
      </c>
      <c r="E1051" t="s">
        <v>13694</v>
      </c>
      <c r="F1051" t="s">
        <v>718</v>
      </c>
      <c r="G1051" s="1">
        <v>43684</v>
      </c>
      <c r="H1051">
        <v>32885</v>
      </c>
      <c r="I1051">
        <v>32869</v>
      </c>
      <c r="J1051" s="2">
        <v>32869</v>
      </c>
      <c r="K1051" s="2">
        <v>19024.759999999998</v>
      </c>
    </row>
    <row r="1052" spans="1:11" x14ac:dyDescent="0.25">
      <c r="A1052" t="s">
        <v>15216</v>
      </c>
      <c r="B1052" t="s">
        <v>15215</v>
      </c>
      <c r="C1052" t="s">
        <v>15217</v>
      </c>
      <c r="D1052" t="s">
        <v>15218</v>
      </c>
      <c r="E1052" t="s">
        <v>13694</v>
      </c>
      <c r="F1052" t="s">
        <v>718</v>
      </c>
      <c r="G1052" s="1">
        <v>43677</v>
      </c>
      <c r="H1052">
        <v>10422</v>
      </c>
      <c r="I1052">
        <v>10075</v>
      </c>
      <c r="J1052" s="2">
        <v>10075</v>
      </c>
      <c r="K1052" s="2">
        <v>5037.5</v>
      </c>
    </row>
    <row r="1053" spans="1:11" x14ac:dyDescent="0.25">
      <c r="A1053" t="s">
        <v>15220</v>
      </c>
      <c r="B1053" t="s">
        <v>15219</v>
      </c>
      <c r="C1053" t="s">
        <v>15221</v>
      </c>
      <c r="D1053" t="s">
        <v>15222</v>
      </c>
      <c r="E1053" t="s">
        <v>13694</v>
      </c>
      <c r="F1053" t="s">
        <v>718</v>
      </c>
      <c r="G1053" s="1">
        <v>43787</v>
      </c>
      <c r="I1053">
        <v>67842</v>
      </c>
      <c r="J1053" s="2">
        <v>67842</v>
      </c>
      <c r="K1053" s="2">
        <v>39348.36</v>
      </c>
    </row>
    <row r="1054" spans="1:11" x14ac:dyDescent="0.25">
      <c r="A1054" t="s">
        <v>15224</v>
      </c>
      <c r="B1054" t="s">
        <v>15223</v>
      </c>
      <c r="C1054" t="s">
        <v>15225</v>
      </c>
      <c r="D1054" t="s">
        <v>15226</v>
      </c>
      <c r="E1054" t="s">
        <v>13694</v>
      </c>
      <c r="F1054" t="s">
        <v>718</v>
      </c>
      <c r="G1054" s="1">
        <v>43788</v>
      </c>
      <c r="H1054">
        <v>21241</v>
      </c>
      <c r="I1054">
        <v>17390</v>
      </c>
      <c r="J1054" s="2">
        <v>17390</v>
      </c>
      <c r="K1054" s="2">
        <v>8695</v>
      </c>
    </row>
    <row r="1055" spans="1:11" x14ac:dyDescent="0.25">
      <c r="A1055" t="s">
        <v>15228</v>
      </c>
      <c r="B1055" t="s">
        <v>15227</v>
      </c>
      <c r="C1055" t="s">
        <v>9345</v>
      </c>
      <c r="D1055" t="s">
        <v>9346</v>
      </c>
      <c r="E1055" t="s">
        <v>13694</v>
      </c>
      <c r="F1055" t="s">
        <v>718</v>
      </c>
      <c r="G1055" s="1">
        <v>43770</v>
      </c>
      <c r="H1055">
        <v>19101</v>
      </c>
      <c r="I1055">
        <v>19101</v>
      </c>
      <c r="J1055" s="2">
        <v>19101</v>
      </c>
      <c r="K1055" s="2">
        <v>9550.5</v>
      </c>
    </row>
    <row r="1056" spans="1:11" x14ac:dyDescent="0.25">
      <c r="A1056" t="s">
        <v>15230</v>
      </c>
      <c r="B1056" t="s">
        <v>15229</v>
      </c>
      <c r="C1056" t="s">
        <v>15231</v>
      </c>
      <c r="D1056" t="s">
        <v>15232</v>
      </c>
      <c r="E1056" t="s">
        <v>13694</v>
      </c>
      <c r="F1056" t="s">
        <v>718</v>
      </c>
      <c r="G1056" s="1">
        <v>43676</v>
      </c>
      <c r="H1056">
        <v>49476</v>
      </c>
      <c r="I1056">
        <v>45907</v>
      </c>
      <c r="J1056" s="2">
        <v>45907</v>
      </c>
      <c r="K1056" s="2">
        <v>22953.5</v>
      </c>
    </row>
    <row r="1057" spans="1:11" x14ac:dyDescent="0.25">
      <c r="A1057" t="s">
        <v>15234</v>
      </c>
      <c r="B1057" t="s">
        <v>15233</v>
      </c>
      <c r="C1057" t="s">
        <v>7487</v>
      </c>
      <c r="D1057" t="s">
        <v>7488</v>
      </c>
      <c r="E1057" t="s">
        <v>13694</v>
      </c>
      <c r="F1057" t="s">
        <v>718</v>
      </c>
      <c r="G1057" s="1">
        <v>43676</v>
      </c>
      <c r="H1057">
        <v>2660000</v>
      </c>
      <c r="I1057">
        <v>2691771</v>
      </c>
      <c r="J1057" s="2">
        <v>2691771</v>
      </c>
      <c r="K1057" s="2">
        <v>1248984.5900000001</v>
      </c>
    </row>
    <row r="1058" spans="1:11" x14ac:dyDescent="0.25">
      <c r="A1058" t="s">
        <v>15236</v>
      </c>
      <c r="B1058" t="s">
        <v>15235</v>
      </c>
      <c r="C1058" t="s">
        <v>15237</v>
      </c>
      <c r="D1058" t="s">
        <v>15238</v>
      </c>
      <c r="E1058" t="s">
        <v>13694</v>
      </c>
      <c r="F1058" t="s">
        <v>7</v>
      </c>
      <c r="G1058" s="1">
        <v>43740</v>
      </c>
      <c r="I1058">
        <v>38837</v>
      </c>
      <c r="J1058" s="2">
        <v>38837</v>
      </c>
      <c r="K1058" s="2">
        <v>17476.650000000001</v>
      </c>
    </row>
    <row r="1059" spans="1:11" x14ac:dyDescent="0.25">
      <c r="A1059" t="s">
        <v>15240</v>
      </c>
      <c r="B1059" t="s">
        <v>15239</v>
      </c>
      <c r="C1059" t="s">
        <v>15241</v>
      </c>
      <c r="D1059" t="s">
        <v>15242</v>
      </c>
      <c r="E1059" t="s">
        <v>13694</v>
      </c>
      <c r="F1059" t="s">
        <v>7</v>
      </c>
      <c r="G1059" s="1">
        <v>43740</v>
      </c>
      <c r="I1059">
        <v>5497</v>
      </c>
      <c r="J1059" s="2">
        <v>5497</v>
      </c>
      <c r="K1059" s="2">
        <v>2473.65</v>
      </c>
    </row>
    <row r="1060" spans="1:11" x14ac:dyDescent="0.25">
      <c r="A1060" t="s">
        <v>15244</v>
      </c>
      <c r="B1060" t="s">
        <v>15243</v>
      </c>
      <c r="C1060" t="s">
        <v>15245</v>
      </c>
      <c r="D1060" t="s">
        <v>15246</v>
      </c>
      <c r="E1060" t="s">
        <v>13694</v>
      </c>
      <c r="F1060" t="s">
        <v>718</v>
      </c>
      <c r="G1060" s="1">
        <v>43745</v>
      </c>
      <c r="H1060">
        <v>4602</v>
      </c>
      <c r="I1060">
        <v>4448</v>
      </c>
      <c r="J1060" s="2">
        <v>4448</v>
      </c>
      <c r="K1060" s="2">
        <v>2224</v>
      </c>
    </row>
    <row r="1061" spans="1:11" x14ac:dyDescent="0.25">
      <c r="A1061" t="s">
        <v>15248</v>
      </c>
      <c r="B1061" t="s">
        <v>15247</v>
      </c>
      <c r="C1061" t="s">
        <v>15249</v>
      </c>
      <c r="D1061" t="s">
        <v>15250</v>
      </c>
      <c r="E1061" t="s">
        <v>13694</v>
      </c>
      <c r="F1061" t="s">
        <v>718</v>
      </c>
      <c r="G1061" s="1">
        <v>43735</v>
      </c>
      <c r="H1061">
        <v>6947</v>
      </c>
      <c r="I1061">
        <v>6324</v>
      </c>
      <c r="J1061" s="2">
        <v>6324</v>
      </c>
      <c r="K1061" s="2">
        <v>3162</v>
      </c>
    </row>
    <row r="1062" spans="1:11" x14ac:dyDescent="0.25">
      <c r="A1062" t="s">
        <v>15252</v>
      </c>
      <c r="B1062" t="s">
        <v>15251</v>
      </c>
      <c r="C1062" t="s">
        <v>9618</v>
      </c>
      <c r="D1062" t="s">
        <v>9619</v>
      </c>
      <c r="E1062" t="s">
        <v>13694</v>
      </c>
      <c r="F1062" t="s">
        <v>718</v>
      </c>
      <c r="G1062" s="1">
        <v>43676</v>
      </c>
      <c r="H1062">
        <v>1617200</v>
      </c>
      <c r="I1062">
        <v>1507534</v>
      </c>
      <c r="J1062" s="2">
        <v>1507534</v>
      </c>
      <c r="K1062" s="2">
        <v>740610.45</v>
      </c>
    </row>
    <row r="1063" spans="1:11" x14ac:dyDescent="0.25">
      <c r="A1063" t="s">
        <v>15254</v>
      </c>
      <c r="B1063" t="s">
        <v>15253</v>
      </c>
      <c r="C1063" t="s">
        <v>13013</v>
      </c>
      <c r="D1063" t="s">
        <v>13014</v>
      </c>
      <c r="E1063" t="s">
        <v>13694</v>
      </c>
      <c r="F1063" t="s">
        <v>718</v>
      </c>
      <c r="G1063" s="1">
        <v>43698</v>
      </c>
      <c r="H1063">
        <v>9988</v>
      </c>
      <c r="I1063">
        <v>9938</v>
      </c>
      <c r="J1063" s="2">
        <v>9938</v>
      </c>
      <c r="K1063" s="2">
        <v>4969</v>
      </c>
    </row>
    <row r="1064" spans="1:11" x14ac:dyDescent="0.25">
      <c r="A1064" t="s">
        <v>15256</v>
      </c>
      <c r="B1064" t="s">
        <v>15255</v>
      </c>
      <c r="C1064" t="s">
        <v>15257</v>
      </c>
      <c r="D1064" t="s">
        <v>15258</v>
      </c>
      <c r="E1064" t="s">
        <v>13694</v>
      </c>
      <c r="F1064" t="s">
        <v>718</v>
      </c>
      <c r="G1064" s="1">
        <v>43780</v>
      </c>
      <c r="H1064">
        <v>120172</v>
      </c>
      <c r="I1064">
        <v>186424</v>
      </c>
      <c r="J1064" s="2">
        <v>186424</v>
      </c>
      <c r="K1064" s="2">
        <v>85982.25</v>
      </c>
    </row>
    <row r="1065" spans="1:11" x14ac:dyDescent="0.25">
      <c r="A1065" t="s">
        <v>15260</v>
      </c>
      <c r="B1065" t="s">
        <v>15259</v>
      </c>
      <c r="C1065" t="s">
        <v>15261</v>
      </c>
      <c r="D1065" t="s">
        <v>15262</v>
      </c>
      <c r="E1065" t="s">
        <v>13694</v>
      </c>
      <c r="F1065" t="s">
        <v>718</v>
      </c>
      <c r="G1065" s="1">
        <v>43774</v>
      </c>
      <c r="H1065">
        <v>1272828</v>
      </c>
      <c r="I1065">
        <v>1243040</v>
      </c>
      <c r="J1065" s="2">
        <v>1243040</v>
      </c>
      <c r="K1065" s="2">
        <v>575377.27</v>
      </c>
    </row>
    <row r="1066" spans="1:11" x14ac:dyDescent="0.25">
      <c r="A1066" t="s">
        <v>15264</v>
      </c>
      <c r="B1066" t="s">
        <v>15263</v>
      </c>
      <c r="C1066" t="s">
        <v>15265</v>
      </c>
      <c r="D1066" t="s">
        <v>15266</v>
      </c>
      <c r="E1066" t="s">
        <v>13694</v>
      </c>
      <c r="F1066" t="s">
        <v>718</v>
      </c>
      <c r="G1066" s="1">
        <v>43804</v>
      </c>
      <c r="H1066">
        <v>358326</v>
      </c>
      <c r="I1066">
        <v>357072</v>
      </c>
      <c r="J1066" s="2">
        <v>357072</v>
      </c>
      <c r="K1066" s="2">
        <v>163879.5</v>
      </c>
    </row>
    <row r="1067" spans="1:11" x14ac:dyDescent="0.25">
      <c r="A1067" t="s">
        <v>15268</v>
      </c>
      <c r="B1067" t="s">
        <v>15267</v>
      </c>
      <c r="C1067" t="s">
        <v>15269</v>
      </c>
      <c r="D1067" t="s">
        <v>15270</v>
      </c>
      <c r="E1067" t="s">
        <v>13694</v>
      </c>
      <c r="F1067" t="s">
        <v>718</v>
      </c>
      <c r="G1067" s="1">
        <v>43734</v>
      </c>
      <c r="H1067">
        <v>28772</v>
      </c>
      <c r="I1067">
        <v>28758</v>
      </c>
      <c r="J1067" s="2">
        <v>28758</v>
      </c>
      <c r="K1067" s="2">
        <v>12941.1</v>
      </c>
    </row>
    <row r="1068" spans="1:11" x14ac:dyDescent="0.25">
      <c r="A1068" t="s">
        <v>15272</v>
      </c>
      <c r="B1068" t="s">
        <v>15271</v>
      </c>
      <c r="C1068" t="s">
        <v>15273</v>
      </c>
      <c r="D1068" t="s">
        <v>15274</v>
      </c>
      <c r="E1068" t="s">
        <v>13694</v>
      </c>
      <c r="F1068" t="s">
        <v>7</v>
      </c>
      <c r="G1068" s="1">
        <v>43732</v>
      </c>
      <c r="H1068">
        <v>68302</v>
      </c>
      <c r="I1068">
        <v>60603</v>
      </c>
      <c r="J1068" s="2">
        <v>60603</v>
      </c>
      <c r="K1068" s="2">
        <v>30301.5</v>
      </c>
    </row>
    <row r="1069" spans="1:11" x14ac:dyDescent="0.25">
      <c r="A1069" t="s">
        <v>15276</v>
      </c>
      <c r="B1069" t="s">
        <v>15275</v>
      </c>
      <c r="C1069" t="s">
        <v>15277</v>
      </c>
      <c r="D1069" t="s">
        <v>15278</v>
      </c>
      <c r="E1069" t="s">
        <v>13694</v>
      </c>
      <c r="F1069" t="s">
        <v>718</v>
      </c>
      <c r="G1069" s="1">
        <v>43803</v>
      </c>
      <c r="H1069">
        <v>38706</v>
      </c>
      <c r="I1069">
        <v>33617</v>
      </c>
      <c r="J1069" s="2">
        <v>33617</v>
      </c>
      <c r="K1069" s="2">
        <v>16396.5</v>
      </c>
    </row>
    <row r="1070" spans="1:11" x14ac:dyDescent="0.25">
      <c r="A1070" t="s">
        <v>15280</v>
      </c>
      <c r="B1070" t="s">
        <v>15279</v>
      </c>
      <c r="C1070" t="s">
        <v>15281</v>
      </c>
      <c r="D1070" t="s">
        <v>15282</v>
      </c>
      <c r="E1070" t="s">
        <v>13694</v>
      </c>
      <c r="F1070" t="s">
        <v>718</v>
      </c>
      <c r="G1070" s="1">
        <v>43665</v>
      </c>
      <c r="H1070">
        <v>13028</v>
      </c>
      <c r="I1070">
        <v>12761</v>
      </c>
      <c r="J1070" s="2">
        <v>12761</v>
      </c>
      <c r="K1070" s="2">
        <v>6380.5</v>
      </c>
    </row>
    <row r="1071" spans="1:11" x14ac:dyDescent="0.25">
      <c r="A1071" t="s">
        <v>15284</v>
      </c>
      <c r="B1071" t="s">
        <v>15283</v>
      </c>
      <c r="C1071" t="s">
        <v>15285</v>
      </c>
      <c r="D1071" t="s">
        <v>15286</v>
      </c>
      <c r="E1071" t="s">
        <v>13694</v>
      </c>
      <c r="F1071" t="s">
        <v>718</v>
      </c>
      <c r="G1071" s="1">
        <v>43741</v>
      </c>
      <c r="H1071">
        <v>1940927</v>
      </c>
      <c r="I1071">
        <v>2634827</v>
      </c>
      <c r="J1071" s="2">
        <v>2634827</v>
      </c>
      <c r="K1071" s="2">
        <v>1525898.06</v>
      </c>
    </row>
    <row r="1072" spans="1:11" x14ac:dyDescent="0.25">
      <c r="A1072" t="s">
        <v>15288</v>
      </c>
      <c r="B1072" t="s">
        <v>15287</v>
      </c>
      <c r="C1072" t="s">
        <v>15289</v>
      </c>
      <c r="D1072" t="s">
        <v>15290</v>
      </c>
      <c r="E1072" t="s">
        <v>13694</v>
      </c>
      <c r="F1072" t="s">
        <v>7</v>
      </c>
      <c r="G1072" s="1">
        <v>43664</v>
      </c>
      <c r="H1072">
        <v>7797</v>
      </c>
      <c r="J1072" s="2">
        <v>7797</v>
      </c>
      <c r="K1072" s="2">
        <v>3898.5</v>
      </c>
    </row>
    <row r="1073" spans="1:11" x14ac:dyDescent="0.25">
      <c r="A1073" t="s">
        <v>15292</v>
      </c>
      <c r="B1073" t="s">
        <v>15291</v>
      </c>
      <c r="C1073" t="s">
        <v>15293</v>
      </c>
      <c r="D1073" t="s">
        <v>15294</v>
      </c>
      <c r="E1073" t="s">
        <v>13694</v>
      </c>
      <c r="F1073" t="s">
        <v>718</v>
      </c>
      <c r="G1073" s="1">
        <v>43796</v>
      </c>
      <c r="H1073">
        <v>121731</v>
      </c>
      <c r="I1073">
        <v>121731</v>
      </c>
      <c r="J1073" s="2">
        <v>121731</v>
      </c>
      <c r="K1073" s="2">
        <v>56556.44</v>
      </c>
    </row>
    <row r="1074" spans="1:11" x14ac:dyDescent="0.25">
      <c r="A1074" t="s">
        <v>15296</v>
      </c>
      <c r="B1074" t="s">
        <v>15295</v>
      </c>
      <c r="C1074" t="s">
        <v>15297</v>
      </c>
      <c r="D1074" t="s">
        <v>15298</v>
      </c>
      <c r="E1074" t="s">
        <v>13694</v>
      </c>
      <c r="F1074" t="s">
        <v>718</v>
      </c>
      <c r="G1074" s="1">
        <v>43780</v>
      </c>
      <c r="H1074">
        <v>2828017</v>
      </c>
      <c r="I1074">
        <v>2341610</v>
      </c>
      <c r="J1074" s="2">
        <v>2341610</v>
      </c>
      <c r="K1074" s="2">
        <v>1137209.25</v>
      </c>
    </row>
    <row r="1075" spans="1:11" x14ac:dyDescent="0.25">
      <c r="A1075" t="s">
        <v>15300</v>
      </c>
      <c r="B1075" t="s">
        <v>15299</v>
      </c>
      <c r="C1075" t="s">
        <v>15301</v>
      </c>
      <c r="D1075" t="s">
        <v>15302</v>
      </c>
      <c r="E1075" t="s">
        <v>13694</v>
      </c>
      <c r="F1075" t="s">
        <v>718</v>
      </c>
      <c r="G1075" s="1">
        <v>43780</v>
      </c>
      <c r="H1075">
        <v>14076</v>
      </c>
      <c r="I1075">
        <v>12929</v>
      </c>
      <c r="J1075" s="2">
        <v>12929</v>
      </c>
      <c r="K1075" s="2">
        <v>6464.5</v>
      </c>
    </row>
    <row r="1076" spans="1:11" x14ac:dyDescent="0.25">
      <c r="A1076" t="s">
        <v>15304</v>
      </c>
      <c r="B1076" t="s">
        <v>15303</v>
      </c>
      <c r="C1076" t="s">
        <v>14953</v>
      </c>
      <c r="D1076" t="s">
        <v>15305</v>
      </c>
      <c r="E1076" t="s">
        <v>13694</v>
      </c>
      <c r="F1076" t="s">
        <v>718</v>
      </c>
      <c r="G1076" s="1">
        <v>43734</v>
      </c>
      <c r="H1076">
        <v>4136</v>
      </c>
      <c r="I1076">
        <v>3998</v>
      </c>
      <c r="J1076" s="2">
        <v>3998</v>
      </c>
      <c r="K1076" s="2">
        <v>1999</v>
      </c>
    </row>
    <row r="1077" spans="1:11" x14ac:dyDescent="0.25">
      <c r="A1077" t="s">
        <v>15307</v>
      </c>
      <c r="B1077" t="s">
        <v>15306</v>
      </c>
      <c r="C1077" t="s">
        <v>15308</v>
      </c>
      <c r="D1077" t="s">
        <v>15309</v>
      </c>
      <c r="E1077" t="s">
        <v>13694</v>
      </c>
      <c r="F1077" t="s">
        <v>718</v>
      </c>
      <c r="G1077" s="1">
        <v>43801</v>
      </c>
      <c r="H1077">
        <v>3226</v>
      </c>
      <c r="I1077">
        <v>3138</v>
      </c>
      <c r="J1077" s="2">
        <v>3138</v>
      </c>
      <c r="K1077" s="2">
        <v>1540.8</v>
      </c>
    </row>
    <row r="1078" spans="1:11" x14ac:dyDescent="0.25">
      <c r="A1078" t="s">
        <v>15311</v>
      </c>
      <c r="B1078" t="s">
        <v>15310</v>
      </c>
      <c r="C1078" t="s">
        <v>8854</v>
      </c>
      <c r="D1078" t="s">
        <v>8855</v>
      </c>
      <c r="E1078" t="s">
        <v>13694</v>
      </c>
      <c r="F1078" t="s">
        <v>7</v>
      </c>
      <c r="G1078" s="1">
        <v>43732</v>
      </c>
      <c r="H1078">
        <v>191538</v>
      </c>
      <c r="I1078">
        <v>190057</v>
      </c>
      <c r="J1078" s="2">
        <v>190057</v>
      </c>
      <c r="K1078" s="2">
        <v>86850.25</v>
      </c>
    </row>
    <row r="1079" spans="1:11" x14ac:dyDescent="0.25">
      <c r="A1079" t="s">
        <v>15313</v>
      </c>
      <c r="B1079" t="s">
        <v>15312</v>
      </c>
      <c r="C1079" t="s">
        <v>8949</v>
      </c>
      <c r="D1079" t="s">
        <v>8950</v>
      </c>
      <c r="E1079" t="s">
        <v>13694</v>
      </c>
      <c r="F1079" t="s">
        <v>7</v>
      </c>
      <c r="G1079" s="1">
        <v>43735</v>
      </c>
      <c r="H1079">
        <v>38908</v>
      </c>
      <c r="I1079">
        <v>38114</v>
      </c>
      <c r="J1079" s="2">
        <v>38114</v>
      </c>
      <c r="K1079" s="2">
        <v>17859.54</v>
      </c>
    </row>
    <row r="1080" spans="1:11" x14ac:dyDescent="0.25">
      <c r="A1080" t="s">
        <v>15315</v>
      </c>
      <c r="B1080" t="s">
        <v>15314</v>
      </c>
      <c r="C1080" t="s">
        <v>10408</v>
      </c>
      <c r="D1080" t="s">
        <v>10409</v>
      </c>
      <c r="E1080" t="s">
        <v>13694</v>
      </c>
      <c r="F1080" t="s">
        <v>718</v>
      </c>
      <c r="G1080" s="1">
        <v>43797</v>
      </c>
      <c r="H1080">
        <v>450710</v>
      </c>
      <c r="I1080">
        <v>449359</v>
      </c>
      <c r="J1080" s="2">
        <v>449359</v>
      </c>
      <c r="K1080" s="2">
        <v>203967.5</v>
      </c>
    </row>
    <row r="1081" spans="1:11" x14ac:dyDescent="0.25">
      <c r="A1081" t="s">
        <v>15317</v>
      </c>
      <c r="B1081" t="s">
        <v>15316</v>
      </c>
      <c r="C1081" t="s">
        <v>15318</v>
      </c>
      <c r="D1081" t="s">
        <v>15319</v>
      </c>
      <c r="E1081" t="s">
        <v>13694</v>
      </c>
      <c r="F1081" t="s">
        <v>7</v>
      </c>
      <c r="G1081" s="1">
        <v>43735</v>
      </c>
      <c r="H1081">
        <v>7504</v>
      </c>
      <c r="I1081">
        <v>7254</v>
      </c>
      <c r="J1081" s="2">
        <v>7254</v>
      </c>
      <c r="K1081" s="2">
        <v>3627</v>
      </c>
    </row>
    <row r="1082" spans="1:11" x14ac:dyDescent="0.25">
      <c r="A1082" t="s">
        <v>15321</v>
      </c>
      <c r="B1082" t="s">
        <v>15320</v>
      </c>
      <c r="C1082" t="s">
        <v>14953</v>
      </c>
      <c r="D1082" t="s">
        <v>14954</v>
      </c>
      <c r="E1082" t="s">
        <v>13694</v>
      </c>
      <c r="F1082" t="s">
        <v>718</v>
      </c>
      <c r="G1082" s="1">
        <v>43706</v>
      </c>
      <c r="H1082">
        <v>19567</v>
      </c>
      <c r="I1082">
        <v>15984</v>
      </c>
      <c r="J1082" s="2">
        <v>15984</v>
      </c>
      <c r="K1082" s="2">
        <v>7992</v>
      </c>
    </row>
    <row r="1083" spans="1:11" x14ac:dyDescent="0.25">
      <c r="A1083" t="s">
        <v>15323</v>
      </c>
      <c r="B1083" t="s">
        <v>15322</v>
      </c>
      <c r="C1083" t="s">
        <v>15324</v>
      </c>
      <c r="D1083" t="s">
        <v>15325</v>
      </c>
      <c r="E1083" t="s">
        <v>13694</v>
      </c>
      <c r="F1083" t="s">
        <v>718</v>
      </c>
      <c r="G1083" s="1">
        <v>43670</v>
      </c>
      <c r="H1083">
        <v>19866</v>
      </c>
      <c r="I1083">
        <v>17726</v>
      </c>
      <c r="J1083" s="2">
        <v>17726</v>
      </c>
      <c r="K1083" s="2">
        <v>8863</v>
      </c>
    </row>
    <row r="1084" spans="1:11" x14ac:dyDescent="0.25">
      <c r="A1084" t="s">
        <v>15327</v>
      </c>
      <c r="B1084" t="s">
        <v>15326</v>
      </c>
      <c r="C1084" t="s">
        <v>15328</v>
      </c>
      <c r="D1084" t="s">
        <v>15329</v>
      </c>
      <c r="E1084" t="s">
        <v>13694</v>
      </c>
      <c r="F1084" t="s">
        <v>718</v>
      </c>
      <c r="G1084" s="1">
        <v>43670</v>
      </c>
      <c r="H1084">
        <v>5823</v>
      </c>
      <c r="I1084">
        <v>5163</v>
      </c>
      <c r="J1084" s="2">
        <v>5163</v>
      </c>
      <c r="K1084" s="2">
        <v>2581.5</v>
      </c>
    </row>
    <row r="1085" spans="1:11" x14ac:dyDescent="0.25">
      <c r="A1085" t="s">
        <v>15331</v>
      </c>
      <c r="B1085" t="s">
        <v>15330</v>
      </c>
      <c r="C1085" t="s">
        <v>15332</v>
      </c>
      <c r="D1085" t="s">
        <v>15333</v>
      </c>
      <c r="E1085" t="s">
        <v>13694</v>
      </c>
      <c r="F1085" t="s">
        <v>718</v>
      </c>
      <c r="G1085" s="1">
        <v>43670</v>
      </c>
      <c r="H1085">
        <v>2366</v>
      </c>
      <c r="I1085">
        <v>2249</v>
      </c>
      <c r="J1085" s="2">
        <v>2249</v>
      </c>
      <c r="K1085" s="2">
        <v>1096.3</v>
      </c>
    </row>
    <row r="1086" spans="1:11" x14ac:dyDescent="0.25">
      <c r="A1086" t="s">
        <v>15335</v>
      </c>
      <c r="B1086" t="s">
        <v>15334</v>
      </c>
      <c r="C1086" t="s">
        <v>15336</v>
      </c>
      <c r="D1086" t="s">
        <v>15337</v>
      </c>
      <c r="E1086" t="s">
        <v>13694</v>
      </c>
      <c r="F1086" t="s">
        <v>718</v>
      </c>
      <c r="G1086" s="1">
        <v>43670</v>
      </c>
      <c r="I1086">
        <v>4797</v>
      </c>
      <c r="J1086" s="2">
        <v>4797</v>
      </c>
      <c r="K1086" s="2">
        <v>2398.5</v>
      </c>
    </row>
    <row r="1087" spans="1:11" x14ac:dyDescent="0.25">
      <c r="A1087" t="s">
        <v>15339</v>
      </c>
      <c r="B1087" t="s">
        <v>15338</v>
      </c>
      <c r="C1087" t="s">
        <v>15340</v>
      </c>
      <c r="D1087" t="s">
        <v>15341</v>
      </c>
      <c r="E1087" t="s">
        <v>13694</v>
      </c>
      <c r="F1087" t="s">
        <v>718</v>
      </c>
      <c r="G1087" s="1">
        <v>43670</v>
      </c>
      <c r="I1087">
        <v>17139</v>
      </c>
      <c r="J1087" s="2">
        <v>17139</v>
      </c>
      <c r="K1087" s="2">
        <v>8569.5</v>
      </c>
    </row>
    <row r="1088" spans="1:11" x14ac:dyDescent="0.25">
      <c r="A1088" t="s">
        <v>15343</v>
      </c>
      <c r="B1088" t="s">
        <v>15342</v>
      </c>
      <c r="C1088" t="s">
        <v>5722</v>
      </c>
      <c r="D1088" t="s">
        <v>5723</v>
      </c>
      <c r="E1088" t="s">
        <v>13694</v>
      </c>
      <c r="F1088" t="s">
        <v>7</v>
      </c>
      <c r="G1088" s="1">
        <v>43803</v>
      </c>
      <c r="I1088">
        <v>1269543</v>
      </c>
      <c r="J1088" s="2">
        <v>1269543</v>
      </c>
      <c r="K1088" s="2">
        <v>632031.88</v>
      </c>
    </row>
    <row r="1089" spans="1:11" x14ac:dyDescent="0.25">
      <c r="A1089" t="s">
        <v>15345</v>
      </c>
      <c r="B1089" t="s">
        <v>15344</v>
      </c>
      <c r="C1089" t="s">
        <v>10153</v>
      </c>
      <c r="D1089" t="s">
        <v>10154</v>
      </c>
      <c r="E1089" t="s">
        <v>13694</v>
      </c>
      <c r="F1089" t="s">
        <v>718</v>
      </c>
      <c r="G1089" s="1">
        <v>43678</v>
      </c>
      <c r="H1089">
        <v>76973</v>
      </c>
      <c r="I1089">
        <v>79944</v>
      </c>
      <c r="J1089" s="2">
        <v>79944</v>
      </c>
      <c r="K1089" s="2">
        <v>36038.199999999997</v>
      </c>
    </row>
    <row r="1090" spans="1:11" x14ac:dyDescent="0.25">
      <c r="A1090" t="s">
        <v>15347</v>
      </c>
      <c r="B1090" t="s">
        <v>15346</v>
      </c>
      <c r="C1090" t="s">
        <v>15348</v>
      </c>
      <c r="D1090" t="s">
        <v>15349</v>
      </c>
      <c r="E1090" t="s">
        <v>13694</v>
      </c>
      <c r="F1090" t="s">
        <v>718</v>
      </c>
      <c r="G1090" s="1">
        <v>43665</v>
      </c>
      <c r="H1090">
        <v>41558</v>
      </c>
      <c r="I1090">
        <v>40171</v>
      </c>
      <c r="J1090" s="2">
        <v>40171</v>
      </c>
      <c r="K1090" s="2">
        <v>20085.5</v>
      </c>
    </row>
    <row r="1091" spans="1:11" x14ac:dyDescent="0.25">
      <c r="A1091" t="s">
        <v>15351</v>
      </c>
      <c r="B1091" t="s">
        <v>15350</v>
      </c>
      <c r="C1091" t="s">
        <v>15352</v>
      </c>
      <c r="D1091" t="s">
        <v>15353</v>
      </c>
      <c r="E1091" t="s">
        <v>13694</v>
      </c>
      <c r="F1091" t="s">
        <v>718</v>
      </c>
      <c r="G1091" s="1">
        <v>43707</v>
      </c>
      <c r="H1091">
        <v>163092</v>
      </c>
      <c r="I1091">
        <v>182637</v>
      </c>
      <c r="J1091" s="2">
        <v>182637</v>
      </c>
      <c r="K1091" s="2">
        <v>82186.649999999994</v>
      </c>
    </row>
    <row r="1092" spans="1:11" x14ac:dyDescent="0.25">
      <c r="A1092" t="s">
        <v>15355</v>
      </c>
      <c r="B1092" t="s">
        <v>15354</v>
      </c>
      <c r="C1092" t="s">
        <v>10788</v>
      </c>
      <c r="D1092" t="s">
        <v>10789</v>
      </c>
      <c r="E1092" t="s">
        <v>13694</v>
      </c>
      <c r="F1092" t="s">
        <v>718</v>
      </c>
      <c r="G1092" s="1">
        <v>43676</v>
      </c>
      <c r="H1092">
        <v>2332072</v>
      </c>
      <c r="I1092">
        <v>2369307</v>
      </c>
      <c r="J1092" s="2">
        <v>2369307</v>
      </c>
      <c r="K1092" s="2">
        <v>1374198.06</v>
      </c>
    </row>
    <row r="1093" spans="1:11" x14ac:dyDescent="0.25">
      <c r="A1093" t="s">
        <v>15357</v>
      </c>
      <c r="B1093" t="s">
        <v>15356</v>
      </c>
      <c r="C1093" t="s">
        <v>15358</v>
      </c>
      <c r="D1093" t="s">
        <v>15359</v>
      </c>
      <c r="E1093" t="s">
        <v>13694</v>
      </c>
      <c r="F1093" t="s">
        <v>718</v>
      </c>
      <c r="G1093" s="1">
        <v>43774</v>
      </c>
      <c r="H1093">
        <v>344744</v>
      </c>
      <c r="I1093">
        <v>342553</v>
      </c>
      <c r="J1093" s="2">
        <v>342553</v>
      </c>
      <c r="K1093" s="2">
        <v>155325.5</v>
      </c>
    </row>
    <row r="1094" spans="1:11" x14ac:dyDescent="0.25">
      <c r="A1094" t="s">
        <v>15361</v>
      </c>
      <c r="B1094" t="s">
        <v>15360</v>
      </c>
      <c r="C1094" t="s">
        <v>15362</v>
      </c>
      <c r="D1094" t="s">
        <v>15363</v>
      </c>
      <c r="E1094" t="s">
        <v>13694</v>
      </c>
      <c r="F1094" t="s">
        <v>718</v>
      </c>
      <c r="G1094" s="1">
        <v>43804</v>
      </c>
      <c r="H1094">
        <v>1316</v>
      </c>
      <c r="I1094">
        <v>1315</v>
      </c>
      <c r="J1094" s="2">
        <v>1315</v>
      </c>
      <c r="K1094" s="2">
        <v>591.75</v>
      </c>
    </row>
    <row r="1095" spans="1:11" x14ac:dyDescent="0.25">
      <c r="A1095" t="s">
        <v>15365</v>
      </c>
      <c r="B1095" t="s">
        <v>15364</v>
      </c>
      <c r="C1095" t="s">
        <v>15366</v>
      </c>
      <c r="D1095" t="s">
        <v>15367</v>
      </c>
      <c r="E1095" t="s">
        <v>13694</v>
      </c>
      <c r="F1095" t="s">
        <v>718</v>
      </c>
      <c r="G1095" s="1">
        <v>43733</v>
      </c>
      <c r="H1095">
        <v>6870</v>
      </c>
      <c r="I1095">
        <v>6641</v>
      </c>
      <c r="J1095" s="2">
        <v>6641</v>
      </c>
      <c r="K1095" s="2">
        <v>3320.5</v>
      </c>
    </row>
    <row r="1096" spans="1:11" x14ac:dyDescent="0.25">
      <c r="A1096" t="s">
        <v>15369</v>
      </c>
      <c r="B1096" t="s">
        <v>15368</v>
      </c>
      <c r="C1096" t="s">
        <v>15370</v>
      </c>
      <c r="D1096" t="s">
        <v>15371</v>
      </c>
      <c r="E1096" t="s">
        <v>13694</v>
      </c>
      <c r="F1096" t="s">
        <v>718</v>
      </c>
      <c r="G1096" s="1">
        <v>43734</v>
      </c>
      <c r="H1096">
        <v>735002</v>
      </c>
      <c r="I1096">
        <v>401742</v>
      </c>
      <c r="J1096" s="2">
        <v>401742</v>
      </c>
      <c r="K1096" s="2">
        <v>194199.51</v>
      </c>
    </row>
    <row r="1097" spans="1:11" x14ac:dyDescent="0.25">
      <c r="A1097" t="s">
        <v>15373</v>
      </c>
      <c r="B1097" t="s">
        <v>15372</v>
      </c>
      <c r="C1097" t="s">
        <v>15374</v>
      </c>
      <c r="D1097" t="s">
        <v>15375</v>
      </c>
      <c r="E1097" t="s">
        <v>13694</v>
      </c>
      <c r="F1097" t="s">
        <v>718</v>
      </c>
      <c r="G1097" s="1">
        <v>43755</v>
      </c>
      <c r="H1097">
        <v>189823</v>
      </c>
      <c r="I1097">
        <v>189823</v>
      </c>
      <c r="J1097" s="2">
        <v>189823</v>
      </c>
      <c r="K1097" s="2">
        <v>94911.5</v>
      </c>
    </row>
    <row r="1098" spans="1:11" x14ac:dyDescent="0.25">
      <c r="A1098" t="s">
        <v>15377</v>
      </c>
      <c r="B1098" t="s">
        <v>15376</v>
      </c>
      <c r="C1098" t="s">
        <v>15378</v>
      </c>
      <c r="D1098" t="s">
        <v>15379</v>
      </c>
      <c r="E1098" t="s">
        <v>13694</v>
      </c>
      <c r="F1098" t="s">
        <v>718</v>
      </c>
      <c r="G1098" s="1">
        <v>43788</v>
      </c>
      <c r="H1098">
        <v>293642</v>
      </c>
      <c r="I1098">
        <v>320594</v>
      </c>
      <c r="J1098" s="2">
        <v>320594</v>
      </c>
      <c r="K1098" s="2">
        <v>147645.95000000001</v>
      </c>
    </row>
    <row r="1099" spans="1:11" x14ac:dyDescent="0.25">
      <c r="A1099" t="s">
        <v>15381</v>
      </c>
      <c r="B1099" t="s">
        <v>15380</v>
      </c>
      <c r="C1099" t="s">
        <v>11219</v>
      </c>
      <c r="D1099" t="s">
        <v>11220</v>
      </c>
      <c r="E1099" t="s">
        <v>13694</v>
      </c>
      <c r="F1099" t="s">
        <v>718</v>
      </c>
      <c r="G1099" s="1">
        <v>43810</v>
      </c>
      <c r="H1099">
        <v>603763</v>
      </c>
      <c r="I1099">
        <v>602235</v>
      </c>
      <c r="J1099" s="2">
        <v>602235</v>
      </c>
      <c r="K1099" s="2">
        <v>277824.28000000003</v>
      </c>
    </row>
    <row r="1100" spans="1:11" x14ac:dyDescent="0.25">
      <c r="A1100" t="s">
        <v>15383</v>
      </c>
      <c r="B1100" t="s">
        <v>15382</v>
      </c>
      <c r="C1100" t="s">
        <v>10911</v>
      </c>
      <c r="D1100" t="s">
        <v>10912</v>
      </c>
      <c r="E1100" t="s">
        <v>13694</v>
      </c>
      <c r="F1100" t="s">
        <v>718</v>
      </c>
      <c r="G1100" s="1">
        <v>43684</v>
      </c>
      <c r="H1100">
        <v>5196</v>
      </c>
      <c r="I1100">
        <v>5196</v>
      </c>
      <c r="J1100" s="2">
        <v>5196</v>
      </c>
      <c r="K1100" s="2">
        <v>2598</v>
      </c>
    </row>
    <row r="1101" spans="1:11" x14ac:dyDescent="0.25">
      <c r="A1101" t="s">
        <v>15385</v>
      </c>
      <c r="B1101" t="s">
        <v>15384</v>
      </c>
      <c r="C1101" t="s">
        <v>15386</v>
      </c>
      <c r="D1101" t="s">
        <v>15387</v>
      </c>
      <c r="E1101" t="s">
        <v>13694</v>
      </c>
      <c r="F1101" t="s">
        <v>7</v>
      </c>
      <c r="G1101" s="1">
        <v>43676</v>
      </c>
      <c r="H1101">
        <v>97474</v>
      </c>
      <c r="I1101">
        <v>25783</v>
      </c>
      <c r="J1101" s="2">
        <v>25783</v>
      </c>
      <c r="K1101" s="2">
        <v>12891.5</v>
      </c>
    </row>
    <row r="1102" spans="1:11" x14ac:dyDescent="0.25">
      <c r="A1102" t="s">
        <v>15389</v>
      </c>
      <c r="B1102" t="s">
        <v>15388</v>
      </c>
      <c r="C1102" t="s">
        <v>15390</v>
      </c>
      <c r="D1102" t="s">
        <v>15391</v>
      </c>
      <c r="E1102" t="s">
        <v>13694</v>
      </c>
      <c r="F1102" t="s">
        <v>7</v>
      </c>
      <c r="G1102" s="1">
        <v>43672</v>
      </c>
      <c r="H1102">
        <v>12588</v>
      </c>
      <c r="I1102">
        <v>11062</v>
      </c>
      <c r="J1102" s="2">
        <v>11062</v>
      </c>
      <c r="K1102" s="2">
        <v>5531</v>
      </c>
    </row>
    <row r="1103" spans="1:11" x14ac:dyDescent="0.25">
      <c r="A1103" t="s">
        <v>15393</v>
      </c>
      <c r="B1103" t="s">
        <v>15392</v>
      </c>
      <c r="C1103" t="s">
        <v>15394</v>
      </c>
      <c r="D1103" t="s">
        <v>15395</v>
      </c>
      <c r="E1103" t="s">
        <v>13694</v>
      </c>
      <c r="F1103" t="s">
        <v>7</v>
      </c>
      <c r="G1103" s="1">
        <v>43672</v>
      </c>
      <c r="H1103">
        <v>17254</v>
      </c>
      <c r="J1103" s="2">
        <v>17254</v>
      </c>
      <c r="K1103" s="2">
        <v>8627</v>
      </c>
    </row>
    <row r="1104" spans="1:11" x14ac:dyDescent="0.25">
      <c r="A1104" t="s">
        <v>15397</v>
      </c>
      <c r="B1104" t="s">
        <v>15396</v>
      </c>
      <c r="C1104" t="s">
        <v>537</v>
      </c>
      <c r="D1104" t="s">
        <v>538</v>
      </c>
      <c r="E1104" t="s">
        <v>13694</v>
      </c>
      <c r="F1104" t="s">
        <v>7</v>
      </c>
      <c r="G1104" s="1">
        <v>43678</v>
      </c>
      <c r="H1104">
        <v>368224</v>
      </c>
      <c r="I1104">
        <v>363572</v>
      </c>
      <c r="J1104" s="2">
        <v>363572</v>
      </c>
      <c r="K1104" s="2">
        <v>170001.7</v>
      </c>
    </row>
    <row r="1105" spans="1:11" x14ac:dyDescent="0.25">
      <c r="A1105" t="s">
        <v>15403</v>
      </c>
      <c r="B1105" t="s">
        <v>15402</v>
      </c>
      <c r="C1105" t="s">
        <v>15404</v>
      </c>
      <c r="D1105" t="s">
        <v>15405</v>
      </c>
      <c r="E1105" t="s">
        <v>13694</v>
      </c>
      <c r="F1105" t="s">
        <v>718</v>
      </c>
      <c r="G1105" s="1">
        <v>43672</v>
      </c>
      <c r="H1105">
        <v>38292</v>
      </c>
      <c r="I1105">
        <v>38273</v>
      </c>
      <c r="J1105" s="2">
        <v>38273</v>
      </c>
      <c r="K1105" s="2">
        <v>17222.849999999999</v>
      </c>
    </row>
    <row r="1106" spans="1:11" x14ac:dyDescent="0.25">
      <c r="A1106" t="s">
        <v>15407</v>
      </c>
      <c r="B1106" t="s">
        <v>15406</v>
      </c>
      <c r="C1106" t="s">
        <v>15408</v>
      </c>
      <c r="D1106" t="s">
        <v>15409</v>
      </c>
      <c r="E1106" t="s">
        <v>13694</v>
      </c>
      <c r="F1106" t="s">
        <v>7</v>
      </c>
      <c r="G1106" s="1">
        <v>43782</v>
      </c>
      <c r="H1106">
        <v>22768</v>
      </c>
      <c r="I1106">
        <v>20280</v>
      </c>
      <c r="J1106" s="2">
        <v>20280</v>
      </c>
      <c r="K1106" s="2">
        <v>10028</v>
      </c>
    </row>
    <row r="1107" spans="1:11" x14ac:dyDescent="0.25">
      <c r="A1107" t="s">
        <v>15411</v>
      </c>
      <c r="B1107" t="s">
        <v>15410</v>
      </c>
      <c r="C1107" t="s">
        <v>15412</v>
      </c>
      <c r="D1107" t="s">
        <v>15413</v>
      </c>
      <c r="E1107" t="s">
        <v>13694</v>
      </c>
      <c r="F1107" t="s">
        <v>718</v>
      </c>
      <c r="G1107" s="1">
        <v>43684</v>
      </c>
      <c r="H1107">
        <v>453506</v>
      </c>
      <c r="I1107">
        <v>453319</v>
      </c>
      <c r="J1107" s="2">
        <v>453319</v>
      </c>
      <c r="K1107" s="2">
        <v>262925.02</v>
      </c>
    </row>
    <row r="1108" spans="1:11" x14ac:dyDescent="0.25">
      <c r="A1108" t="s">
        <v>15415</v>
      </c>
      <c r="B1108" t="s">
        <v>15414</v>
      </c>
      <c r="C1108" t="s">
        <v>9558</v>
      </c>
      <c r="D1108" t="s">
        <v>9559</v>
      </c>
      <c r="E1108" t="s">
        <v>13694</v>
      </c>
      <c r="F1108" t="s">
        <v>718</v>
      </c>
      <c r="G1108" s="1">
        <v>43781</v>
      </c>
      <c r="H1108">
        <v>1657175</v>
      </c>
      <c r="I1108">
        <v>1618414</v>
      </c>
      <c r="J1108" s="2">
        <v>1618414</v>
      </c>
      <c r="K1108" s="2">
        <v>774178.71</v>
      </c>
    </row>
    <row r="1109" spans="1:11" x14ac:dyDescent="0.25">
      <c r="A1109" t="s">
        <v>15417</v>
      </c>
      <c r="B1109" t="s">
        <v>15416</v>
      </c>
      <c r="C1109" t="s">
        <v>9626</v>
      </c>
      <c r="D1109" t="s">
        <v>9627</v>
      </c>
      <c r="E1109" t="s">
        <v>13694</v>
      </c>
      <c r="F1109" t="s">
        <v>718</v>
      </c>
      <c r="G1109" s="1">
        <v>43759</v>
      </c>
      <c r="H1109">
        <v>2045104</v>
      </c>
      <c r="I1109">
        <v>1871013</v>
      </c>
      <c r="J1109" s="2">
        <v>1871013</v>
      </c>
      <c r="K1109" s="2">
        <v>901576.98</v>
      </c>
    </row>
    <row r="1110" spans="1:11" x14ac:dyDescent="0.25">
      <c r="A1110" t="s">
        <v>15419</v>
      </c>
      <c r="B1110" t="s">
        <v>15418</v>
      </c>
      <c r="C1110" t="s">
        <v>9476</v>
      </c>
      <c r="D1110" t="s">
        <v>9477</v>
      </c>
      <c r="E1110" t="s">
        <v>13694</v>
      </c>
      <c r="F1110" t="s">
        <v>718</v>
      </c>
      <c r="G1110" s="1">
        <v>43684</v>
      </c>
      <c r="H1110">
        <v>59154</v>
      </c>
      <c r="I1110">
        <v>59150</v>
      </c>
      <c r="J1110" s="2">
        <v>59150</v>
      </c>
      <c r="K1110" s="2">
        <v>26947.31</v>
      </c>
    </row>
    <row r="1111" spans="1:11" x14ac:dyDescent="0.25">
      <c r="A1111" t="s">
        <v>15421</v>
      </c>
      <c r="B1111" t="s">
        <v>15420</v>
      </c>
      <c r="C1111" t="s">
        <v>1844</v>
      </c>
      <c r="D1111" t="s">
        <v>1845</v>
      </c>
      <c r="E1111" t="s">
        <v>13694</v>
      </c>
      <c r="F1111" t="s">
        <v>718</v>
      </c>
      <c r="G1111" s="1">
        <v>43759</v>
      </c>
      <c r="H1111">
        <v>1089041</v>
      </c>
      <c r="I1111">
        <v>1088223</v>
      </c>
      <c r="J1111" s="2">
        <v>1088223</v>
      </c>
      <c r="K1111" s="2">
        <v>507922.38</v>
      </c>
    </row>
    <row r="1112" spans="1:11" x14ac:dyDescent="0.25">
      <c r="A1112" t="s">
        <v>15423</v>
      </c>
      <c r="B1112" t="s">
        <v>15422</v>
      </c>
      <c r="C1112" t="s">
        <v>15424</v>
      </c>
      <c r="D1112" t="s">
        <v>15425</v>
      </c>
      <c r="E1112" t="s">
        <v>13694</v>
      </c>
      <c r="F1112" t="s">
        <v>718</v>
      </c>
      <c r="G1112" s="1">
        <v>43741</v>
      </c>
      <c r="H1112">
        <v>23072</v>
      </c>
      <c r="I1112">
        <v>22957</v>
      </c>
      <c r="J1112" s="2">
        <v>22957</v>
      </c>
      <c r="K1112" s="2">
        <v>11478.5</v>
      </c>
    </row>
    <row r="1113" spans="1:11" x14ac:dyDescent="0.25">
      <c r="A1113" t="s">
        <v>15427</v>
      </c>
      <c r="B1113" t="s">
        <v>15426</v>
      </c>
      <c r="C1113" t="s">
        <v>15428</v>
      </c>
      <c r="D1113" t="s">
        <v>15429</v>
      </c>
      <c r="E1113" t="s">
        <v>13694</v>
      </c>
      <c r="F1113" t="s">
        <v>718</v>
      </c>
      <c r="G1113" s="1">
        <v>43671</v>
      </c>
      <c r="H1113">
        <v>43836</v>
      </c>
      <c r="I1113">
        <v>43817</v>
      </c>
      <c r="J1113" s="2">
        <v>43817</v>
      </c>
      <c r="K1113" s="2">
        <v>19717.650000000001</v>
      </c>
    </row>
    <row r="1114" spans="1:11" x14ac:dyDescent="0.25">
      <c r="A1114" t="s">
        <v>15431</v>
      </c>
      <c r="B1114" t="s">
        <v>15430</v>
      </c>
      <c r="C1114" t="s">
        <v>15432</v>
      </c>
      <c r="D1114" t="s">
        <v>15433</v>
      </c>
      <c r="E1114" t="s">
        <v>13694</v>
      </c>
      <c r="F1114" t="s">
        <v>718</v>
      </c>
      <c r="G1114" s="1">
        <v>43671</v>
      </c>
      <c r="H1114">
        <v>39076</v>
      </c>
      <c r="I1114">
        <v>39059</v>
      </c>
      <c r="J1114" s="2">
        <v>39059</v>
      </c>
      <c r="K1114" s="2">
        <v>17576.55</v>
      </c>
    </row>
    <row r="1115" spans="1:11" x14ac:dyDescent="0.25">
      <c r="A1115" t="s">
        <v>15435</v>
      </c>
      <c r="B1115" t="s">
        <v>15434</v>
      </c>
      <c r="C1115" t="s">
        <v>15436</v>
      </c>
      <c r="D1115" t="s">
        <v>15437</v>
      </c>
      <c r="E1115" t="s">
        <v>13694</v>
      </c>
      <c r="F1115" t="s">
        <v>718</v>
      </c>
      <c r="G1115" s="1">
        <v>43734</v>
      </c>
      <c r="H1115">
        <v>353006</v>
      </c>
      <c r="I1115">
        <v>352869</v>
      </c>
      <c r="J1115" s="2">
        <v>352869</v>
      </c>
      <c r="K1115" s="2">
        <v>170906.79</v>
      </c>
    </row>
    <row r="1116" spans="1:11" x14ac:dyDescent="0.25">
      <c r="A1116" t="s">
        <v>15439</v>
      </c>
      <c r="B1116" t="s">
        <v>15438</v>
      </c>
      <c r="C1116" t="s">
        <v>15440</v>
      </c>
      <c r="D1116" t="s">
        <v>15441</v>
      </c>
      <c r="E1116" t="s">
        <v>13694</v>
      </c>
      <c r="F1116" t="s">
        <v>7</v>
      </c>
      <c r="G1116" s="1">
        <v>43684</v>
      </c>
      <c r="H1116">
        <v>33288</v>
      </c>
      <c r="J1116" s="2">
        <v>33288</v>
      </c>
      <c r="K1116" s="2">
        <v>16644</v>
      </c>
    </row>
    <row r="1117" spans="1:11" x14ac:dyDescent="0.25">
      <c r="A1117" t="s">
        <v>15443</v>
      </c>
      <c r="B1117" t="s">
        <v>15442</v>
      </c>
      <c r="C1117" t="s">
        <v>5802</v>
      </c>
      <c r="D1117" t="s">
        <v>5803</v>
      </c>
      <c r="E1117" t="s">
        <v>13694</v>
      </c>
      <c r="F1117" t="s">
        <v>7</v>
      </c>
      <c r="G1117" s="1">
        <v>43668</v>
      </c>
      <c r="H1117">
        <v>47330</v>
      </c>
      <c r="I1117">
        <v>40370</v>
      </c>
      <c r="J1117" s="2">
        <v>40370</v>
      </c>
      <c r="K1117" s="2">
        <v>18303</v>
      </c>
    </row>
    <row r="1118" spans="1:11" x14ac:dyDescent="0.25">
      <c r="A1118" t="s">
        <v>15445</v>
      </c>
      <c r="B1118" t="s">
        <v>15444</v>
      </c>
      <c r="C1118" t="s">
        <v>15446</v>
      </c>
      <c r="D1118" t="s">
        <v>15447</v>
      </c>
      <c r="E1118" t="s">
        <v>13694</v>
      </c>
      <c r="F1118" t="s">
        <v>718</v>
      </c>
      <c r="G1118" s="1">
        <v>43741</v>
      </c>
      <c r="H1118">
        <v>282531</v>
      </c>
      <c r="I1118">
        <v>238000</v>
      </c>
      <c r="J1118" s="2">
        <v>238000</v>
      </c>
      <c r="K1118" s="2">
        <v>114156.3</v>
      </c>
    </row>
    <row r="1119" spans="1:11" x14ac:dyDescent="0.25">
      <c r="A1119" t="s">
        <v>15449</v>
      </c>
      <c r="B1119" t="s">
        <v>15448</v>
      </c>
      <c r="C1119" t="s">
        <v>15450</v>
      </c>
      <c r="D1119" t="s">
        <v>15451</v>
      </c>
      <c r="E1119" t="s">
        <v>13694</v>
      </c>
      <c r="F1119" t="s">
        <v>718</v>
      </c>
      <c r="G1119" s="1">
        <v>43671</v>
      </c>
      <c r="I1119">
        <v>558069</v>
      </c>
      <c r="J1119" s="2">
        <v>558069</v>
      </c>
      <c r="K1119" s="2">
        <v>253668.39</v>
      </c>
    </row>
    <row r="1120" spans="1:11" x14ac:dyDescent="0.25">
      <c r="A1120" t="s">
        <v>15453</v>
      </c>
      <c r="B1120" t="s">
        <v>15452</v>
      </c>
      <c r="C1120" t="s">
        <v>15454</v>
      </c>
      <c r="D1120" t="s">
        <v>15455</v>
      </c>
      <c r="E1120" t="s">
        <v>13694</v>
      </c>
      <c r="F1120" t="s">
        <v>7</v>
      </c>
      <c r="G1120" s="1">
        <v>43686</v>
      </c>
      <c r="H1120">
        <v>27168</v>
      </c>
      <c r="J1120" s="2">
        <v>27168</v>
      </c>
      <c r="K1120" s="2">
        <v>13584</v>
      </c>
    </row>
    <row r="1121" spans="1:11" x14ac:dyDescent="0.25">
      <c r="A1121" t="s">
        <v>15457</v>
      </c>
      <c r="B1121" t="s">
        <v>15456</v>
      </c>
      <c r="C1121" t="s">
        <v>7026</v>
      </c>
      <c r="D1121" t="s">
        <v>7027</v>
      </c>
      <c r="E1121" t="s">
        <v>13694</v>
      </c>
      <c r="F1121" t="s">
        <v>718</v>
      </c>
      <c r="G1121" s="1">
        <v>43678</v>
      </c>
      <c r="H1121">
        <v>85776</v>
      </c>
      <c r="I1121">
        <v>143352</v>
      </c>
      <c r="J1121" s="2">
        <v>143352</v>
      </c>
      <c r="K1121" s="2">
        <v>66723.7</v>
      </c>
    </row>
    <row r="1122" spans="1:11" x14ac:dyDescent="0.25">
      <c r="A1122" t="s">
        <v>15459</v>
      </c>
      <c r="B1122" t="s">
        <v>15458</v>
      </c>
      <c r="C1122" t="s">
        <v>11051</v>
      </c>
      <c r="D1122" t="s">
        <v>11052</v>
      </c>
      <c r="E1122" t="s">
        <v>13694</v>
      </c>
      <c r="F1122" t="s">
        <v>718</v>
      </c>
      <c r="G1122" s="1">
        <v>43776</v>
      </c>
      <c r="H1122">
        <v>439685</v>
      </c>
      <c r="I1122">
        <v>439674</v>
      </c>
      <c r="J1122" s="2">
        <v>439674</v>
      </c>
      <c r="K1122" s="2">
        <v>198890.05</v>
      </c>
    </row>
    <row r="1123" spans="1:11" x14ac:dyDescent="0.25">
      <c r="A1123" t="s">
        <v>15461</v>
      </c>
      <c r="B1123" t="s">
        <v>15460</v>
      </c>
      <c r="C1123" t="s">
        <v>14857</v>
      </c>
      <c r="D1123" t="s">
        <v>14858</v>
      </c>
      <c r="E1123" t="s">
        <v>13694</v>
      </c>
      <c r="F1123" t="s">
        <v>7</v>
      </c>
      <c r="G1123" s="1">
        <v>43803</v>
      </c>
      <c r="H1123">
        <v>8432</v>
      </c>
      <c r="I1123">
        <v>8432</v>
      </c>
      <c r="J1123" s="2">
        <v>8432</v>
      </c>
      <c r="K1123" s="2">
        <v>4216</v>
      </c>
    </row>
    <row r="1124" spans="1:11" x14ac:dyDescent="0.25">
      <c r="A1124" t="s">
        <v>15463</v>
      </c>
      <c r="B1124" t="s">
        <v>15462</v>
      </c>
      <c r="C1124" t="s">
        <v>15464</v>
      </c>
      <c r="D1124" t="s">
        <v>15465</v>
      </c>
      <c r="E1124" t="s">
        <v>13694</v>
      </c>
      <c r="F1124" t="s">
        <v>718</v>
      </c>
      <c r="G1124" s="1">
        <v>43686</v>
      </c>
      <c r="I1124">
        <v>29042</v>
      </c>
      <c r="J1124" s="2">
        <v>29042</v>
      </c>
      <c r="K1124" s="2">
        <v>15388.62</v>
      </c>
    </row>
    <row r="1125" spans="1:11" x14ac:dyDescent="0.25">
      <c r="A1125" t="s">
        <v>15467</v>
      </c>
      <c r="B1125" t="s">
        <v>15466</v>
      </c>
      <c r="C1125" t="s">
        <v>10913</v>
      </c>
      <c r="D1125" t="s">
        <v>10914</v>
      </c>
      <c r="E1125" t="s">
        <v>13694</v>
      </c>
      <c r="F1125" t="s">
        <v>718</v>
      </c>
      <c r="G1125" s="1">
        <v>43685</v>
      </c>
      <c r="H1125">
        <v>38672</v>
      </c>
      <c r="I1125">
        <v>38672</v>
      </c>
      <c r="J1125" s="2">
        <v>38672</v>
      </c>
      <c r="K1125" s="2">
        <v>19336</v>
      </c>
    </row>
    <row r="1126" spans="1:11" x14ac:dyDescent="0.25">
      <c r="A1126" t="s">
        <v>15469</v>
      </c>
      <c r="B1126" t="s">
        <v>15468</v>
      </c>
      <c r="C1126" t="s">
        <v>15470</v>
      </c>
      <c r="D1126" t="s">
        <v>15471</v>
      </c>
      <c r="E1126" t="s">
        <v>13694</v>
      </c>
      <c r="F1126" t="s">
        <v>718</v>
      </c>
      <c r="G1126" s="1">
        <v>43787</v>
      </c>
      <c r="H1126">
        <v>165528</v>
      </c>
      <c r="I1126">
        <v>288354</v>
      </c>
      <c r="J1126" s="2">
        <v>288354</v>
      </c>
      <c r="K1126" s="2">
        <v>131423.75</v>
      </c>
    </row>
    <row r="1127" spans="1:11" x14ac:dyDescent="0.25">
      <c r="A1127" t="s">
        <v>15473</v>
      </c>
      <c r="B1127" t="s">
        <v>15472</v>
      </c>
      <c r="C1127" t="s">
        <v>3768</v>
      </c>
      <c r="D1127" t="s">
        <v>3769</v>
      </c>
      <c r="E1127" t="s">
        <v>13694</v>
      </c>
      <c r="F1127" t="s">
        <v>718</v>
      </c>
      <c r="G1127" s="1">
        <v>43741</v>
      </c>
      <c r="H1127">
        <v>441726</v>
      </c>
      <c r="I1127">
        <v>439621</v>
      </c>
      <c r="J1127" s="2">
        <v>439621</v>
      </c>
      <c r="K1127" s="2">
        <v>214591</v>
      </c>
    </row>
    <row r="1128" spans="1:11" x14ac:dyDescent="0.25">
      <c r="A1128" t="s">
        <v>15475</v>
      </c>
      <c r="B1128" t="s">
        <v>15474</v>
      </c>
      <c r="C1128" t="s">
        <v>15476</v>
      </c>
      <c r="D1128" t="s">
        <v>15477</v>
      </c>
      <c r="E1128" t="s">
        <v>13694</v>
      </c>
      <c r="F1128" t="s">
        <v>718</v>
      </c>
      <c r="G1128" s="1">
        <v>43676</v>
      </c>
      <c r="H1128">
        <v>169889</v>
      </c>
      <c r="I1128">
        <v>158248</v>
      </c>
      <c r="J1128" s="2">
        <v>158248</v>
      </c>
      <c r="K1128" s="2">
        <v>75429.100000000006</v>
      </c>
    </row>
    <row r="1129" spans="1:11" x14ac:dyDescent="0.25">
      <c r="A1129" t="s">
        <v>15479</v>
      </c>
      <c r="B1129" t="s">
        <v>15478</v>
      </c>
      <c r="C1129" t="s">
        <v>15480</v>
      </c>
      <c r="D1129" t="s">
        <v>15481</v>
      </c>
      <c r="E1129" t="s">
        <v>13694</v>
      </c>
      <c r="F1129" t="s">
        <v>718</v>
      </c>
      <c r="G1129" s="1">
        <v>43669</v>
      </c>
      <c r="H1129">
        <v>8667</v>
      </c>
      <c r="I1129">
        <v>8379</v>
      </c>
      <c r="J1129" s="2">
        <v>8379</v>
      </c>
      <c r="K1129" s="2">
        <v>4189.5</v>
      </c>
    </row>
    <row r="1130" spans="1:11" x14ac:dyDescent="0.25">
      <c r="A1130" t="s">
        <v>15483</v>
      </c>
      <c r="B1130" t="s">
        <v>15482</v>
      </c>
      <c r="C1130" t="s">
        <v>15484</v>
      </c>
      <c r="D1130" t="s">
        <v>15485</v>
      </c>
      <c r="E1130" t="s">
        <v>13694</v>
      </c>
      <c r="F1130" t="s">
        <v>718</v>
      </c>
      <c r="G1130" s="1">
        <v>43665</v>
      </c>
      <c r="H1130">
        <v>1962576</v>
      </c>
      <c r="I1130">
        <v>1961595</v>
      </c>
      <c r="J1130" s="2">
        <v>1961595</v>
      </c>
      <c r="K1130" s="2">
        <v>980797.5</v>
      </c>
    </row>
    <row r="1131" spans="1:11" x14ac:dyDescent="0.25">
      <c r="A1131" t="s">
        <v>15487</v>
      </c>
      <c r="B1131" t="s">
        <v>15486</v>
      </c>
      <c r="C1131" t="s">
        <v>4186</v>
      </c>
      <c r="D1131" t="s">
        <v>4187</v>
      </c>
      <c r="E1131" t="s">
        <v>13694</v>
      </c>
      <c r="F1131" t="s">
        <v>7</v>
      </c>
      <c r="G1131" s="1">
        <v>43763</v>
      </c>
      <c r="H1131">
        <v>308971</v>
      </c>
      <c r="I1131">
        <v>287120</v>
      </c>
      <c r="J1131" s="2">
        <v>287120</v>
      </c>
      <c r="K1131" s="2">
        <v>131032.45</v>
      </c>
    </row>
    <row r="1132" spans="1:11" x14ac:dyDescent="0.25">
      <c r="A1132" t="s">
        <v>15489</v>
      </c>
      <c r="B1132" t="s">
        <v>15488</v>
      </c>
      <c r="C1132" t="s">
        <v>8864</v>
      </c>
      <c r="D1132" t="s">
        <v>8865</v>
      </c>
      <c r="E1132" t="s">
        <v>13694</v>
      </c>
      <c r="F1132" t="s">
        <v>7</v>
      </c>
      <c r="G1132" s="1">
        <v>43795</v>
      </c>
      <c r="H1132">
        <v>70092</v>
      </c>
      <c r="I1132">
        <v>63123</v>
      </c>
      <c r="J1132" s="2">
        <v>63123</v>
      </c>
      <c r="K1132" s="2">
        <v>31062.45</v>
      </c>
    </row>
    <row r="1133" spans="1:11" x14ac:dyDescent="0.25">
      <c r="A1133" t="s">
        <v>15491</v>
      </c>
      <c r="B1133" t="s">
        <v>15490</v>
      </c>
      <c r="C1133" t="s">
        <v>5196</v>
      </c>
      <c r="D1133" t="s">
        <v>5197</v>
      </c>
      <c r="E1133" t="s">
        <v>13694</v>
      </c>
      <c r="F1133" t="s">
        <v>718</v>
      </c>
      <c r="G1133" s="1">
        <v>43776</v>
      </c>
      <c r="H1133">
        <v>164462</v>
      </c>
      <c r="I1133">
        <v>164457</v>
      </c>
      <c r="J1133" s="2">
        <v>164457</v>
      </c>
      <c r="K1133" s="2">
        <v>74005.649999999994</v>
      </c>
    </row>
    <row r="1134" spans="1:11" x14ac:dyDescent="0.25">
      <c r="A1134" t="s">
        <v>15493</v>
      </c>
      <c r="B1134" t="s">
        <v>15492</v>
      </c>
      <c r="C1134" t="s">
        <v>15494</v>
      </c>
      <c r="D1134" t="s">
        <v>15495</v>
      </c>
      <c r="E1134" t="s">
        <v>13694</v>
      </c>
      <c r="F1134" t="s">
        <v>718</v>
      </c>
      <c r="G1134" s="1">
        <v>43734</v>
      </c>
      <c r="H1134">
        <v>362252</v>
      </c>
      <c r="I1134">
        <v>360854</v>
      </c>
      <c r="J1134" s="2">
        <v>360854</v>
      </c>
      <c r="K1134" s="2">
        <v>186920.09</v>
      </c>
    </row>
    <row r="1135" spans="1:11" x14ac:dyDescent="0.25">
      <c r="A1135" t="s">
        <v>15497</v>
      </c>
      <c r="B1135" t="s">
        <v>15496</v>
      </c>
      <c r="C1135" t="s">
        <v>1600</v>
      </c>
      <c r="D1135" t="s">
        <v>1601</v>
      </c>
      <c r="E1135" t="s">
        <v>13694</v>
      </c>
      <c r="F1135" t="s">
        <v>7</v>
      </c>
      <c r="G1135" s="1">
        <v>43788</v>
      </c>
      <c r="H1135">
        <v>4539</v>
      </c>
      <c r="I1135">
        <v>4446</v>
      </c>
      <c r="J1135" s="2">
        <v>4446</v>
      </c>
      <c r="K1135" s="2">
        <v>2223</v>
      </c>
    </row>
    <row r="1136" spans="1:11" x14ac:dyDescent="0.25">
      <c r="A1136" t="s">
        <v>15499</v>
      </c>
      <c r="B1136" t="s">
        <v>15498</v>
      </c>
      <c r="C1136" t="s">
        <v>11031</v>
      </c>
      <c r="D1136" t="s">
        <v>11032</v>
      </c>
      <c r="E1136" t="s">
        <v>13694</v>
      </c>
      <c r="F1136" t="s">
        <v>718</v>
      </c>
      <c r="G1136" s="1">
        <v>43803</v>
      </c>
      <c r="H1136">
        <v>12774</v>
      </c>
      <c r="I1136">
        <v>12773</v>
      </c>
      <c r="J1136" s="2">
        <v>12773</v>
      </c>
      <c r="K1136" s="2">
        <v>6253.75</v>
      </c>
    </row>
    <row r="1137" spans="1:11" x14ac:dyDescent="0.25">
      <c r="A1137" t="s">
        <v>15501</v>
      </c>
      <c r="B1137" t="s">
        <v>15500</v>
      </c>
      <c r="C1137" t="s">
        <v>8006</v>
      </c>
      <c r="D1137" t="s">
        <v>8007</v>
      </c>
      <c r="E1137" t="s">
        <v>13694</v>
      </c>
      <c r="F1137" t="s">
        <v>7</v>
      </c>
      <c r="G1137" s="1">
        <v>43685</v>
      </c>
      <c r="H1137">
        <v>417336</v>
      </c>
      <c r="I1137">
        <v>417336</v>
      </c>
      <c r="J1137" s="2">
        <v>417336</v>
      </c>
      <c r="K1137" s="2">
        <v>193308.44</v>
      </c>
    </row>
    <row r="1138" spans="1:11" x14ac:dyDescent="0.25">
      <c r="A1138" t="s">
        <v>15503</v>
      </c>
      <c r="B1138" t="s">
        <v>15502</v>
      </c>
      <c r="C1138" t="s">
        <v>15504</v>
      </c>
      <c r="D1138" t="s">
        <v>15505</v>
      </c>
      <c r="E1138" t="s">
        <v>13694</v>
      </c>
      <c r="F1138" t="s">
        <v>7</v>
      </c>
      <c r="G1138" s="1">
        <v>43707</v>
      </c>
      <c r="H1138">
        <v>161291</v>
      </c>
      <c r="I1138">
        <v>161291</v>
      </c>
      <c r="J1138" s="2">
        <v>161291</v>
      </c>
      <c r="K1138" s="2">
        <v>93548.78</v>
      </c>
    </row>
    <row r="1139" spans="1:11" x14ac:dyDescent="0.25">
      <c r="A1139" t="s">
        <v>15507</v>
      </c>
      <c r="B1139" t="s">
        <v>15506</v>
      </c>
      <c r="C1139" t="s">
        <v>371</v>
      </c>
      <c r="D1139" t="s">
        <v>372</v>
      </c>
      <c r="E1139" t="s">
        <v>13694</v>
      </c>
      <c r="F1139" t="s">
        <v>7</v>
      </c>
      <c r="G1139" s="1">
        <v>43787</v>
      </c>
      <c r="H1139">
        <v>595880</v>
      </c>
      <c r="I1139">
        <v>595864</v>
      </c>
      <c r="J1139" s="2">
        <v>595864</v>
      </c>
      <c r="K1139" s="2">
        <v>269298.8</v>
      </c>
    </row>
    <row r="1140" spans="1:11" x14ac:dyDescent="0.25">
      <c r="A1140" t="s">
        <v>15509</v>
      </c>
      <c r="B1140" t="s">
        <v>15508</v>
      </c>
      <c r="C1140" t="s">
        <v>9482</v>
      </c>
      <c r="D1140" t="s">
        <v>9483</v>
      </c>
      <c r="E1140" t="s">
        <v>13694</v>
      </c>
      <c r="F1140" t="s">
        <v>718</v>
      </c>
      <c r="G1140" s="1">
        <v>43767</v>
      </c>
      <c r="H1140">
        <v>142160</v>
      </c>
      <c r="I1140">
        <v>127640</v>
      </c>
      <c r="J1140" s="2">
        <v>127640</v>
      </c>
      <c r="K1140" s="2">
        <v>64415.44</v>
      </c>
    </row>
    <row r="1141" spans="1:11" x14ac:dyDescent="0.25">
      <c r="A1141" t="s">
        <v>15511</v>
      </c>
      <c r="B1141" t="s">
        <v>15510</v>
      </c>
      <c r="C1141" t="s">
        <v>7012</v>
      </c>
      <c r="D1141" t="s">
        <v>7013</v>
      </c>
      <c r="E1141" t="s">
        <v>13694</v>
      </c>
      <c r="F1141" t="s">
        <v>718</v>
      </c>
      <c r="G1141" s="1">
        <v>43669</v>
      </c>
      <c r="H1141">
        <v>634132</v>
      </c>
      <c r="I1141">
        <v>661147</v>
      </c>
      <c r="J1141" s="2">
        <v>661147</v>
      </c>
      <c r="K1141" s="2">
        <v>312306.40000000002</v>
      </c>
    </row>
    <row r="1142" spans="1:11" x14ac:dyDescent="0.25">
      <c r="A1142" t="s">
        <v>15513</v>
      </c>
      <c r="B1142" t="s">
        <v>15512</v>
      </c>
      <c r="C1142" t="s">
        <v>15514</v>
      </c>
      <c r="D1142" t="s">
        <v>15515</v>
      </c>
      <c r="E1142" t="s">
        <v>13694</v>
      </c>
      <c r="F1142" t="s">
        <v>718</v>
      </c>
      <c r="G1142" s="1">
        <v>43713</v>
      </c>
      <c r="H1142">
        <v>13371</v>
      </c>
      <c r="I1142">
        <v>13365</v>
      </c>
      <c r="J1142" s="2">
        <v>13365</v>
      </c>
      <c r="K1142" s="2">
        <v>7751.7</v>
      </c>
    </row>
    <row r="1143" spans="1:11" x14ac:dyDescent="0.25">
      <c r="A1143" t="s">
        <v>15517</v>
      </c>
      <c r="B1143" t="s">
        <v>15516</v>
      </c>
      <c r="C1143" t="s">
        <v>15518</v>
      </c>
      <c r="D1143" t="s">
        <v>15519</v>
      </c>
      <c r="E1143" t="s">
        <v>13694</v>
      </c>
      <c r="F1143" t="s">
        <v>718</v>
      </c>
      <c r="G1143" s="1">
        <v>43746</v>
      </c>
      <c r="H1143">
        <v>78118</v>
      </c>
      <c r="I1143">
        <v>78076</v>
      </c>
      <c r="J1143" s="2">
        <v>78076</v>
      </c>
      <c r="K1143" s="2">
        <v>35134.199999999997</v>
      </c>
    </row>
    <row r="1144" spans="1:11" x14ac:dyDescent="0.25">
      <c r="A1144" t="s">
        <v>15521</v>
      </c>
      <c r="B1144" t="s">
        <v>15520</v>
      </c>
      <c r="C1144" t="s">
        <v>6726</v>
      </c>
      <c r="D1144" t="s">
        <v>6727</v>
      </c>
      <c r="E1144" t="s">
        <v>13694</v>
      </c>
      <c r="F1144" t="s">
        <v>718</v>
      </c>
      <c r="G1144" s="1">
        <v>43752</v>
      </c>
      <c r="H1144">
        <v>560083</v>
      </c>
      <c r="I1144">
        <v>693348</v>
      </c>
      <c r="J1144" s="2">
        <v>693348</v>
      </c>
      <c r="K1144" s="2">
        <v>339913.83</v>
      </c>
    </row>
    <row r="1145" spans="1:11" x14ac:dyDescent="0.25">
      <c r="A1145" t="s">
        <v>15523</v>
      </c>
      <c r="B1145" t="s">
        <v>15522</v>
      </c>
      <c r="C1145" t="s">
        <v>9418</v>
      </c>
      <c r="D1145" t="s">
        <v>9419</v>
      </c>
      <c r="E1145" t="s">
        <v>13694</v>
      </c>
      <c r="F1145" t="s">
        <v>718</v>
      </c>
      <c r="G1145" s="1">
        <v>43776</v>
      </c>
      <c r="H1145">
        <v>456464</v>
      </c>
      <c r="I1145">
        <v>456454</v>
      </c>
      <c r="J1145" s="2">
        <v>456454</v>
      </c>
      <c r="K1145" s="2">
        <v>205404.3</v>
      </c>
    </row>
    <row r="1146" spans="1:11" x14ac:dyDescent="0.25">
      <c r="A1146" t="s">
        <v>15525</v>
      </c>
      <c r="B1146" t="s">
        <v>15524</v>
      </c>
      <c r="C1146" t="s">
        <v>935</v>
      </c>
      <c r="D1146" t="s">
        <v>936</v>
      </c>
      <c r="E1146" t="s">
        <v>13694</v>
      </c>
      <c r="F1146" t="s">
        <v>718</v>
      </c>
      <c r="G1146" s="1">
        <v>43752</v>
      </c>
      <c r="H1146">
        <v>152924</v>
      </c>
      <c r="I1146">
        <v>183007</v>
      </c>
      <c r="J1146" s="2">
        <v>183007</v>
      </c>
      <c r="K1146" s="2">
        <v>84571.7</v>
      </c>
    </row>
    <row r="1147" spans="1:11" x14ac:dyDescent="0.25">
      <c r="A1147" t="s">
        <v>15527</v>
      </c>
      <c r="B1147" t="s">
        <v>15526</v>
      </c>
      <c r="C1147" t="s">
        <v>4601</v>
      </c>
      <c r="D1147" t="s">
        <v>4602</v>
      </c>
      <c r="E1147" t="s">
        <v>13694</v>
      </c>
      <c r="F1147" t="s">
        <v>718</v>
      </c>
      <c r="G1147" s="1">
        <v>43752</v>
      </c>
      <c r="H1147">
        <v>134541</v>
      </c>
      <c r="I1147">
        <v>134406</v>
      </c>
      <c r="J1147" s="2">
        <v>134406</v>
      </c>
      <c r="K1147" s="2">
        <v>60482.7</v>
      </c>
    </row>
    <row r="1148" spans="1:11" x14ac:dyDescent="0.25">
      <c r="A1148" t="s">
        <v>15529</v>
      </c>
      <c r="B1148" t="s">
        <v>15528</v>
      </c>
      <c r="C1148" t="s">
        <v>15530</v>
      </c>
      <c r="D1148" t="s">
        <v>15531</v>
      </c>
      <c r="E1148" t="s">
        <v>13694</v>
      </c>
      <c r="F1148" t="s">
        <v>718</v>
      </c>
      <c r="G1148" s="1">
        <v>43684</v>
      </c>
      <c r="H1148">
        <v>7404</v>
      </c>
      <c r="I1148">
        <v>4880</v>
      </c>
      <c r="J1148" s="2">
        <v>4880</v>
      </c>
      <c r="K1148" s="2">
        <v>2440</v>
      </c>
    </row>
    <row r="1149" spans="1:11" x14ac:dyDescent="0.25">
      <c r="A1149" t="s">
        <v>15533</v>
      </c>
      <c r="B1149" t="s">
        <v>15532</v>
      </c>
      <c r="C1149" t="s">
        <v>15534</v>
      </c>
      <c r="D1149" t="s">
        <v>15535</v>
      </c>
      <c r="E1149" t="s">
        <v>13694</v>
      </c>
      <c r="F1149" t="s">
        <v>718</v>
      </c>
      <c r="G1149" s="1">
        <v>43718</v>
      </c>
      <c r="H1149">
        <v>3113</v>
      </c>
      <c r="I1149">
        <v>3015</v>
      </c>
      <c r="J1149" s="2">
        <v>3015</v>
      </c>
      <c r="K1149" s="2">
        <v>1507.5</v>
      </c>
    </row>
    <row r="1150" spans="1:11" x14ac:dyDescent="0.25">
      <c r="A1150" t="s">
        <v>15537</v>
      </c>
      <c r="B1150" t="s">
        <v>15536</v>
      </c>
      <c r="C1150" t="s">
        <v>15538</v>
      </c>
      <c r="D1150" t="s">
        <v>15539</v>
      </c>
      <c r="E1150" t="s">
        <v>13694</v>
      </c>
      <c r="F1150" t="s">
        <v>718</v>
      </c>
      <c r="G1150" s="1">
        <v>43767</v>
      </c>
      <c r="H1150">
        <v>10142</v>
      </c>
      <c r="I1150">
        <v>8912</v>
      </c>
      <c r="J1150" s="2">
        <v>8912</v>
      </c>
      <c r="K1150" s="2">
        <v>4456</v>
      </c>
    </row>
    <row r="1151" spans="1:11" x14ac:dyDescent="0.25">
      <c r="A1151" t="s">
        <v>15541</v>
      </c>
      <c r="B1151" t="s">
        <v>15540</v>
      </c>
      <c r="C1151" t="s">
        <v>15542</v>
      </c>
      <c r="D1151" t="s">
        <v>15543</v>
      </c>
      <c r="E1151" t="s">
        <v>13694</v>
      </c>
      <c r="F1151" t="s">
        <v>7</v>
      </c>
      <c r="G1151" s="1">
        <v>43788</v>
      </c>
      <c r="H1151">
        <v>3230</v>
      </c>
      <c r="I1151">
        <v>2839</v>
      </c>
      <c r="J1151" s="2">
        <v>2839</v>
      </c>
      <c r="K1151" s="2">
        <v>1419.5</v>
      </c>
    </row>
    <row r="1152" spans="1:11" x14ac:dyDescent="0.25">
      <c r="A1152" t="s">
        <v>15545</v>
      </c>
      <c r="B1152" t="s">
        <v>15544</v>
      </c>
      <c r="C1152" t="s">
        <v>15546</v>
      </c>
      <c r="D1152" t="s">
        <v>15547</v>
      </c>
      <c r="E1152" t="s">
        <v>13694</v>
      </c>
      <c r="F1152" t="s">
        <v>7</v>
      </c>
      <c r="G1152" s="1">
        <v>43677</v>
      </c>
      <c r="I1152">
        <v>14366</v>
      </c>
      <c r="J1152" s="2">
        <v>14366</v>
      </c>
      <c r="K1152" s="2">
        <v>7183</v>
      </c>
    </row>
    <row r="1153" spans="1:11" x14ac:dyDescent="0.25">
      <c r="A1153" t="s">
        <v>15549</v>
      </c>
      <c r="B1153" t="s">
        <v>15548</v>
      </c>
      <c r="C1153" t="s">
        <v>463</v>
      </c>
      <c r="D1153" t="s">
        <v>464</v>
      </c>
      <c r="E1153" t="s">
        <v>13694</v>
      </c>
      <c r="F1153" t="s">
        <v>718</v>
      </c>
      <c r="G1153" s="1">
        <v>43762</v>
      </c>
      <c r="H1153">
        <v>34218</v>
      </c>
      <c r="I1153">
        <v>34218</v>
      </c>
      <c r="J1153" s="2">
        <v>34218</v>
      </c>
      <c r="K1153" s="2">
        <v>17109</v>
      </c>
    </row>
    <row r="1154" spans="1:11" x14ac:dyDescent="0.25">
      <c r="A1154" t="s">
        <v>15551</v>
      </c>
      <c r="B1154" t="s">
        <v>15550</v>
      </c>
      <c r="C1154" t="s">
        <v>14853</v>
      </c>
      <c r="D1154" t="s">
        <v>14854</v>
      </c>
      <c r="E1154" t="s">
        <v>13694</v>
      </c>
      <c r="F1154" t="s">
        <v>718</v>
      </c>
      <c r="G1154" s="1">
        <v>43803</v>
      </c>
      <c r="H1154">
        <v>11792</v>
      </c>
      <c r="I1154">
        <v>11792</v>
      </c>
      <c r="J1154" s="2">
        <v>11792</v>
      </c>
      <c r="K1154" s="2">
        <v>5765.05</v>
      </c>
    </row>
    <row r="1155" spans="1:11" x14ac:dyDescent="0.25">
      <c r="A1155" t="s">
        <v>15553</v>
      </c>
      <c r="B1155" t="s">
        <v>15552</v>
      </c>
      <c r="C1155" t="s">
        <v>15554</v>
      </c>
      <c r="D1155" t="s">
        <v>15555</v>
      </c>
      <c r="E1155" t="s">
        <v>13694</v>
      </c>
      <c r="F1155" t="s">
        <v>7</v>
      </c>
      <c r="G1155" s="1">
        <v>43787</v>
      </c>
      <c r="H1155">
        <v>20476</v>
      </c>
      <c r="I1155">
        <v>20528</v>
      </c>
      <c r="J1155" s="2">
        <v>20528</v>
      </c>
      <c r="K1155" s="2">
        <v>9237.6</v>
      </c>
    </row>
    <row r="1156" spans="1:11" x14ac:dyDescent="0.25">
      <c r="A1156" t="s">
        <v>15557</v>
      </c>
      <c r="B1156" t="s">
        <v>15556</v>
      </c>
      <c r="C1156" t="s">
        <v>15558</v>
      </c>
      <c r="D1156" t="s">
        <v>15559</v>
      </c>
      <c r="E1156" t="s">
        <v>13694</v>
      </c>
      <c r="F1156" t="s">
        <v>718</v>
      </c>
      <c r="G1156" s="1">
        <v>43815</v>
      </c>
      <c r="H1156">
        <v>30896</v>
      </c>
      <c r="I1156">
        <v>50481</v>
      </c>
      <c r="J1156" s="2">
        <v>50481</v>
      </c>
      <c r="K1156" s="2">
        <v>22888.3</v>
      </c>
    </row>
    <row r="1157" spans="1:11" x14ac:dyDescent="0.25">
      <c r="A1157" t="s">
        <v>15561</v>
      </c>
      <c r="B1157" t="s">
        <v>15560</v>
      </c>
      <c r="C1157" t="s">
        <v>15562</v>
      </c>
      <c r="D1157" t="s">
        <v>15563</v>
      </c>
      <c r="E1157" t="s">
        <v>13694</v>
      </c>
      <c r="F1157" t="s">
        <v>718</v>
      </c>
      <c r="G1157" s="1">
        <v>43752</v>
      </c>
      <c r="H1157">
        <v>526658</v>
      </c>
      <c r="I1157">
        <v>680169</v>
      </c>
      <c r="J1157" s="2">
        <v>680169</v>
      </c>
      <c r="K1157" s="2">
        <v>318111.59999999998</v>
      </c>
    </row>
    <row r="1158" spans="1:11" x14ac:dyDescent="0.25">
      <c r="A1158" t="s">
        <v>15565</v>
      </c>
      <c r="B1158" t="s">
        <v>15564</v>
      </c>
      <c r="C1158" t="s">
        <v>15566</v>
      </c>
      <c r="D1158" t="s">
        <v>15567</v>
      </c>
      <c r="E1158" t="s">
        <v>13694</v>
      </c>
      <c r="F1158" t="s">
        <v>718</v>
      </c>
      <c r="G1158" s="1">
        <v>43815</v>
      </c>
      <c r="H1158">
        <v>17414</v>
      </c>
      <c r="I1158">
        <v>26397</v>
      </c>
      <c r="J1158" s="2">
        <v>26397</v>
      </c>
      <c r="K1158" s="2">
        <v>11878.65</v>
      </c>
    </row>
    <row r="1159" spans="1:11" x14ac:dyDescent="0.25">
      <c r="A1159" t="s">
        <v>15569</v>
      </c>
      <c r="B1159" t="s">
        <v>15568</v>
      </c>
      <c r="C1159" t="s">
        <v>6858</v>
      </c>
      <c r="D1159" t="s">
        <v>6859</v>
      </c>
      <c r="E1159" t="s">
        <v>13694</v>
      </c>
      <c r="F1159" t="s">
        <v>718</v>
      </c>
      <c r="G1159" s="1">
        <v>43676</v>
      </c>
      <c r="H1159">
        <v>576040</v>
      </c>
      <c r="I1159">
        <v>607948</v>
      </c>
      <c r="J1159" s="2">
        <v>607948</v>
      </c>
      <c r="K1159" s="2">
        <v>283226.82</v>
      </c>
    </row>
    <row r="1160" spans="1:11" x14ac:dyDescent="0.25">
      <c r="A1160" t="s">
        <v>15575</v>
      </c>
      <c r="B1160" t="s">
        <v>15574</v>
      </c>
      <c r="C1160" t="s">
        <v>15576</v>
      </c>
      <c r="D1160" t="s">
        <v>15577</v>
      </c>
      <c r="E1160" t="s">
        <v>13694</v>
      </c>
      <c r="F1160" t="s">
        <v>718</v>
      </c>
      <c r="G1160" s="1">
        <v>43815</v>
      </c>
      <c r="H1160">
        <v>13614</v>
      </c>
      <c r="I1160">
        <v>2547</v>
      </c>
      <c r="J1160" s="2">
        <v>2547</v>
      </c>
      <c r="K1160" s="2">
        <v>1146.1500000000001</v>
      </c>
    </row>
    <row r="1161" spans="1:11" x14ac:dyDescent="0.25">
      <c r="A1161" t="s">
        <v>15579</v>
      </c>
      <c r="B1161" t="s">
        <v>15578</v>
      </c>
      <c r="C1161" t="s">
        <v>15580</v>
      </c>
      <c r="D1161" t="s">
        <v>15581</v>
      </c>
      <c r="E1161" t="s">
        <v>13694</v>
      </c>
      <c r="F1161" t="s">
        <v>718</v>
      </c>
      <c r="G1161" s="1">
        <v>43686</v>
      </c>
      <c r="H1161">
        <v>52650</v>
      </c>
      <c r="I1161">
        <v>46267</v>
      </c>
      <c r="J1161" s="2">
        <v>46267</v>
      </c>
      <c r="K1161" s="2">
        <v>23133.5</v>
      </c>
    </row>
    <row r="1162" spans="1:11" x14ac:dyDescent="0.25">
      <c r="A1162" t="s">
        <v>15583</v>
      </c>
      <c r="B1162" t="s">
        <v>15582</v>
      </c>
      <c r="C1162" t="s">
        <v>15584</v>
      </c>
      <c r="D1162" t="s">
        <v>15585</v>
      </c>
      <c r="E1162" t="s">
        <v>13694</v>
      </c>
      <c r="F1162" t="s">
        <v>718</v>
      </c>
      <c r="G1162" s="1">
        <v>43686</v>
      </c>
      <c r="H1162">
        <v>34354</v>
      </c>
      <c r="I1162">
        <v>33667</v>
      </c>
      <c r="J1162" s="2">
        <v>33667</v>
      </c>
      <c r="K1162" s="2">
        <v>16833.5</v>
      </c>
    </row>
    <row r="1163" spans="1:11" x14ac:dyDescent="0.25">
      <c r="A1163" t="s">
        <v>15587</v>
      </c>
      <c r="B1163" t="s">
        <v>15586</v>
      </c>
      <c r="C1163" t="s">
        <v>451</v>
      </c>
      <c r="D1163" t="s">
        <v>452</v>
      </c>
      <c r="E1163" t="s">
        <v>13694</v>
      </c>
      <c r="F1163" t="s">
        <v>7</v>
      </c>
      <c r="G1163" s="1">
        <v>43668</v>
      </c>
      <c r="H1163">
        <v>340044</v>
      </c>
      <c r="J1163" s="2">
        <v>340044</v>
      </c>
      <c r="K1163" s="2">
        <v>154855</v>
      </c>
    </row>
    <row r="1164" spans="1:11" x14ac:dyDescent="0.25">
      <c r="A1164" t="s">
        <v>15589</v>
      </c>
      <c r="B1164" t="s">
        <v>15588</v>
      </c>
      <c r="C1164" t="s">
        <v>1159</v>
      </c>
      <c r="D1164" t="s">
        <v>1160</v>
      </c>
      <c r="E1164" t="s">
        <v>13694</v>
      </c>
      <c r="F1164" t="s">
        <v>718</v>
      </c>
      <c r="G1164" s="1">
        <v>43671</v>
      </c>
      <c r="I1164">
        <v>96083</v>
      </c>
      <c r="J1164" s="2">
        <v>96083</v>
      </c>
      <c r="K1164" s="2">
        <v>43237.35</v>
      </c>
    </row>
    <row r="1165" spans="1:11" x14ac:dyDescent="0.25">
      <c r="A1165" t="s">
        <v>15591</v>
      </c>
      <c r="B1165" t="s">
        <v>15590</v>
      </c>
      <c r="C1165" t="s">
        <v>15592</v>
      </c>
      <c r="D1165" t="s">
        <v>15593</v>
      </c>
      <c r="E1165" t="s">
        <v>13694</v>
      </c>
      <c r="F1165" t="s">
        <v>718</v>
      </c>
      <c r="G1165" s="1">
        <v>43763</v>
      </c>
      <c r="H1165">
        <v>87888</v>
      </c>
      <c r="I1165">
        <v>109833</v>
      </c>
      <c r="J1165" s="2">
        <v>109833</v>
      </c>
      <c r="K1165" s="2">
        <v>49424.85</v>
      </c>
    </row>
    <row r="1166" spans="1:11" x14ac:dyDescent="0.25">
      <c r="A1166" t="s">
        <v>15595</v>
      </c>
      <c r="B1166" t="s">
        <v>15594</v>
      </c>
      <c r="C1166" t="s">
        <v>15596</v>
      </c>
      <c r="D1166" t="s">
        <v>15597</v>
      </c>
      <c r="E1166" t="s">
        <v>13694</v>
      </c>
      <c r="F1166" t="s">
        <v>718</v>
      </c>
      <c r="G1166" s="1">
        <v>43734</v>
      </c>
      <c r="H1166">
        <v>121400</v>
      </c>
      <c r="I1166">
        <v>121339</v>
      </c>
      <c r="J1166" s="2">
        <v>121339</v>
      </c>
      <c r="K1166" s="2">
        <v>70376.62</v>
      </c>
    </row>
    <row r="1167" spans="1:11" x14ac:dyDescent="0.25">
      <c r="A1167" t="s">
        <v>15599</v>
      </c>
      <c r="B1167" t="s">
        <v>15598</v>
      </c>
      <c r="C1167" t="s">
        <v>6736</v>
      </c>
      <c r="D1167" t="s">
        <v>6737</v>
      </c>
      <c r="E1167" t="s">
        <v>13694</v>
      </c>
      <c r="F1167" t="s">
        <v>718</v>
      </c>
      <c r="G1167" s="1">
        <v>43669</v>
      </c>
      <c r="H1167">
        <v>5765</v>
      </c>
      <c r="I1167">
        <v>5552</v>
      </c>
      <c r="J1167" s="2">
        <v>5552</v>
      </c>
      <c r="K1167" s="2">
        <v>2776</v>
      </c>
    </row>
    <row r="1168" spans="1:11" x14ac:dyDescent="0.25">
      <c r="A1168" t="s">
        <v>15601</v>
      </c>
      <c r="B1168" t="s">
        <v>15600</v>
      </c>
      <c r="C1168" t="s">
        <v>15602</v>
      </c>
      <c r="D1168" t="s">
        <v>15603</v>
      </c>
      <c r="E1168" t="s">
        <v>13694</v>
      </c>
      <c r="F1168" t="s">
        <v>7</v>
      </c>
      <c r="G1168" s="1">
        <v>43735</v>
      </c>
      <c r="H1168">
        <v>818714</v>
      </c>
      <c r="I1168">
        <v>813501</v>
      </c>
      <c r="J1168" s="2">
        <v>813501</v>
      </c>
      <c r="K1168" s="2">
        <v>379799.4</v>
      </c>
    </row>
    <row r="1169" spans="1:11" x14ac:dyDescent="0.25">
      <c r="A1169" t="s">
        <v>15605</v>
      </c>
      <c r="B1169" t="s">
        <v>15604</v>
      </c>
      <c r="C1169" t="s">
        <v>15606</v>
      </c>
      <c r="D1169" t="s">
        <v>15607</v>
      </c>
      <c r="E1169" t="s">
        <v>13694</v>
      </c>
      <c r="F1169" t="s">
        <v>7</v>
      </c>
      <c r="G1169" s="1">
        <v>43735</v>
      </c>
      <c r="H1169">
        <v>6828</v>
      </c>
      <c r="J1169" s="2">
        <v>6828</v>
      </c>
      <c r="K1169" s="2">
        <v>3414</v>
      </c>
    </row>
    <row r="1170" spans="1:11" x14ac:dyDescent="0.25">
      <c r="A1170" t="s">
        <v>15609</v>
      </c>
      <c r="B1170" t="s">
        <v>15608</v>
      </c>
      <c r="C1170" t="s">
        <v>6704</v>
      </c>
      <c r="D1170" t="s">
        <v>6705</v>
      </c>
      <c r="E1170" t="s">
        <v>13694</v>
      </c>
      <c r="F1170" t="s">
        <v>718</v>
      </c>
      <c r="G1170" s="1">
        <v>43810</v>
      </c>
      <c r="H1170">
        <v>16488</v>
      </c>
      <c r="I1170">
        <v>16313</v>
      </c>
      <c r="J1170" s="2">
        <v>16313</v>
      </c>
      <c r="K1170" s="2">
        <v>9064.58</v>
      </c>
    </row>
    <row r="1171" spans="1:11" x14ac:dyDescent="0.25">
      <c r="A1171" t="s">
        <v>15611</v>
      </c>
      <c r="B1171" t="s">
        <v>15610</v>
      </c>
      <c r="C1171" t="s">
        <v>301</v>
      </c>
      <c r="D1171" t="s">
        <v>15612</v>
      </c>
      <c r="E1171" t="s">
        <v>13694</v>
      </c>
      <c r="F1171" t="s">
        <v>718</v>
      </c>
      <c r="G1171" s="1">
        <v>43671</v>
      </c>
      <c r="H1171">
        <v>14886</v>
      </c>
      <c r="I1171">
        <v>14880</v>
      </c>
      <c r="J1171" s="2">
        <v>14880</v>
      </c>
      <c r="K1171" s="2">
        <v>6696</v>
      </c>
    </row>
    <row r="1172" spans="1:11" x14ac:dyDescent="0.25">
      <c r="A1172" t="s">
        <v>15614</v>
      </c>
      <c r="B1172" t="s">
        <v>15613</v>
      </c>
      <c r="C1172" t="s">
        <v>15615</v>
      </c>
      <c r="D1172" t="s">
        <v>15616</v>
      </c>
      <c r="E1172" t="s">
        <v>13694</v>
      </c>
      <c r="F1172" t="s">
        <v>718</v>
      </c>
      <c r="G1172" s="1">
        <v>43677</v>
      </c>
      <c r="H1172">
        <v>105550</v>
      </c>
      <c r="I1172">
        <v>97170</v>
      </c>
      <c r="J1172" s="2">
        <v>97170</v>
      </c>
      <c r="K1172" s="2">
        <v>48585</v>
      </c>
    </row>
    <row r="1173" spans="1:11" x14ac:dyDescent="0.25">
      <c r="A1173" t="s">
        <v>15618</v>
      </c>
      <c r="B1173" t="s">
        <v>15617</v>
      </c>
      <c r="C1173" t="s">
        <v>15619</v>
      </c>
      <c r="D1173" t="s">
        <v>15620</v>
      </c>
      <c r="E1173" t="s">
        <v>13694</v>
      </c>
      <c r="F1173" t="s">
        <v>7</v>
      </c>
      <c r="G1173" s="1">
        <v>43676</v>
      </c>
      <c r="H1173">
        <v>155502</v>
      </c>
      <c r="I1173">
        <v>154573</v>
      </c>
      <c r="J1173" s="2">
        <v>154573</v>
      </c>
      <c r="K1173" s="2">
        <v>70849.600000000006</v>
      </c>
    </row>
    <row r="1174" spans="1:11" x14ac:dyDescent="0.25">
      <c r="A1174" t="s">
        <v>15622</v>
      </c>
      <c r="B1174" t="s">
        <v>15621</v>
      </c>
      <c r="C1174" t="s">
        <v>15623</v>
      </c>
      <c r="D1174" t="s">
        <v>15624</v>
      </c>
      <c r="E1174" t="s">
        <v>13694</v>
      </c>
      <c r="F1174" t="s">
        <v>718</v>
      </c>
      <c r="G1174" s="1">
        <v>43676</v>
      </c>
      <c r="H1174">
        <v>397754</v>
      </c>
      <c r="I1174">
        <v>397754</v>
      </c>
      <c r="J1174" s="2">
        <v>397754</v>
      </c>
      <c r="K1174" s="2">
        <v>178989.3</v>
      </c>
    </row>
    <row r="1175" spans="1:11" x14ac:dyDescent="0.25">
      <c r="A1175" t="s">
        <v>15626</v>
      </c>
      <c r="B1175" t="s">
        <v>15625</v>
      </c>
      <c r="C1175" t="s">
        <v>15627</v>
      </c>
      <c r="D1175" t="s">
        <v>15628</v>
      </c>
      <c r="E1175" t="s">
        <v>13694</v>
      </c>
      <c r="F1175" t="s">
        <v>718</v>
      </c>
      <c r="G1175" s="1">
        <v>43668</v>
      </c>
      <c r="H1175">
        <v>13992</v>
      </c>
      <c r="I1175">
        <v>13985</v>
      </c>
      <c r="J1175" s="2">
        <v>13985</v>
      </c>
      <c r="K1175" s="2">
        <v>6946.24</v>
      </c>
    </row>
    <row r="1176" spans="1:11" x14ac:dyDescent="0.25">
      <c r="A1176" t="s">
        <v>15630</v>
      </c>
      <c r="B1176" t="s">
        <v>15629</v>
      </c>
      <c r="C1176" t="s">
        <v>15631</v>
      </c>
      <c r="D1176" t="s">
        <v>15632</v>
      </c>
      <c r="E1176" t="s">
        <v>13694</v>
      </c>
      <c r="F1176" t="s">
        <v>718</v>
      </c>
      <c r="G1176" s="1">
        <v>43678</v>
      </c>
      <c r="H1176">
        <v>6272</v>
      </c>
      <c r="I1176">
        <v>6175</v>
      </c>
      <c r="J1176" s="2">
        <v>6175</v>
      </c>
      <c r="K1176" s="2">
        <v>3087.5</v>
      </c>
    </row>
    <row r="1177" spans="1:11" x14ac:dyDescent="0.25">
      <c r="A1177" t="s">
        <v>15634</v>
      </c>
      <c r="B1177" t="s">
        <v>15633</v>
      </c>
      <c r="C1177" t="s">
        <v>10251</v>
      </c>
      <c r="D1177" t="s">
        <v>10252</v>
      </c>
      <c r="E1177" t="s">
        <v>13694</v>
      </c>
      <c r="F1177" t="s">
        <v>718</v>
      </c>
      <c r="G1177" s="1">
        <v>43668</v>
      </c>
      <c r="H1177">
        <v>477746</v>
      </c>
      <c r="I1177">
        <v>476490</v>
      </c>
      <c r="J1177" s="2">
        <v>476490</v>
      </c>
      <c r="K1177" s="2">
        <v>217128.35</v>
      </c>
    </row>
    <row r="1178" spans="1:11" x14ac:dyDescent="0.25">
      <c r="A1178" t="s">
        <v>15636</v>
      </c>
      <c r="B1178" t="s">
        <v>15635</v>
      </c>
      <c r="C1178" t="s">
        <v>15637</v>
      </c>
      <c r="D1178" t="s">
        <v>15638</v>
      </c>
      <c r="E1178" t="s">
        <v>13694</v>
      </c>
      <c r="F1178" t="s">
        <v>718</v>
      </c>
      <c r="G1178" s="1">
        <v>43669</v>
      </c>
      <c r="H1178">
        <v>36700</v>
      </c>
      <c r="I1178">
        <v>36690</v>
      </c>
      <c r="J1178" s="2">
        <v>36690</v>
      </c>
      <c r="K1178" s="2">
        <v>21280.2</v>
      </c>
    </row>
    <row r="1179" spans="1:11" x14ac:dyDescent="0.25">
      <c r="A1179" t="s">
        <v>15640</v>
      </c>
      <c r="B1179" t="s">
        <v>15639</v>
      </c>
      <c r="C1179" t="s">
        <v>8030</v>
      </c>
      <c r="D1179" t="s">
        <v>8031</v>
      </c>
      <c r="E1179" t="s">
        <v>13694</v>
      </c>
      <c r="F1179" t="s">
        <v>718</v>
      </c>
      <c r="G1179" s="1">
        <v>43776</v>
      </c>
      <c r="H1179">
        <v>464857</v>
      </c>
      <c r="I1179">
        <v>464857</v>
      </c>
      <c r="J1179" s="2">
        <v>464857</v>
      </c>
      <c r="K1179" s="2">
        <v>215640.9</v>
      </c>
    </row>
    <row r="1180" spans="1:11" x14ac:dyDescent="0.25">
      <c r="A1180" t="s">
        <v>15642</v>
      </c>
      <c r="B1180" t="s">
        <v>15641</v>
      </c>
      <c r="C1180" t="s">
        <v>15643</v>
      </c>
      <c r="D1180" t="s">
        <v>15644</v>
      </c>
      <c r="E1180" t="s">
        <v>13694</v>
      </c>
      <c r="F1180" t="s">
        <v>718</v>
      </c>
      <c r="G1180" s="1">
        <v>43712</v>
      </c>
      <c r="I1180">
        <v>7112</v>
      </c>
      <c r="J1180" s="2">
        <v>7112</v>
      </c>
      <c r="K1180" s="2">
        <v>3556</v>
      </c>
    </row>
    <row r="1181" spans="1:11" x14ac:dyDescent="0.25">
      <c r="A1181" t="s">
        <v>15646</v>
      </c>
      <c r="B1181" t="s">
        <v>15645</v>
      </c>
      <c r="C1181" t="s">
        <v>15647</v>
      </c>
      <c r="D1181" t="s">
        <v>15648</v>
      </c>
      <c r="E1181" t="s">
        <v>13694</v>
      </c>
      <c r="F1181" t="s">
        <v>7</v>
      </c>
      <c r="G1181" s="1">
        <v>43696</v>
      </c>
      <c r="I1181">
        <v>29788</v>
      </c>
      <c r="J1181" s="2">
        <v>29788</v>
      </c>
      <c r="K1181" s="2">
        <v>14894</v>
      </c>
    </row>
    <row r="1182" spans="1:11" x14ac:dyDescent="0.25">
      <c r="A1182" t="s">
        <v>15650</v>
      </c>
      <c r="B1182" t="s">
        <v>15649</v>
      </c>
      <c r="C1182" t="s">
        <v>15651</v>
      </c>
      <c r="D1182" t="s">
        <v>15652</v>
      </c>
      <c r="E1182" t="s">
        <v>13694</v>
      </c>
      <c r="F1182" t="s">
        <v>718</v>
      </c>
      <c r="G1182" s="1">
        <v>43727</v>
      </c>
      <c r="I1182">
        <v>3973</v>
      </c>
      <c r="J1182" s="2">
        <v>3973</v>
      </c>
      <c r="K1182" s="2">
        <v>1986.5</v>
      </c>
    </row>
    <row r="1183" spans="1:11" x14ac:dyDescent="0.25">
      <c r="A1183" t="s">
        <v>15654</v>
      </c>
      <c r="B1183" t="s">
        <v>15653</v>
      </c>
      <c r="C1183" t="s">
        <v>15655</v>
      </c>
      <c r="D1183" t="s">
        <v>15656</v>
      </c>
      <c r="E1183" t="s">
        <v>13694</v>
      </c>
      <c r="F1183" t="s">
        <v>718</v>
      </c>
      <c r="G1183" s="1">
        <v>43678</v>
      </c>
      <c r="H1183">
        <v>293983</v>
      </c>
      <c r="I1183">
        <v>292888</v>
      </c>
      <c r="J1183" s="2">
        <v>292888</v>
      </c>
      <c r="K1183" s="2">
        <v>133689.85</v>
      </c>
    </row>
    <row r="1184" spans="1:11" x14ac:dyDescent="0.25">
      <c r="A1184" t="s">
        <v>15658</v>
      </c>
      <c r="B1184" t="s">
        <v>15657</v>
      </c>
      <c r="C1184" t="s">
        <v>11577</v>
      </c>
      <c r="D1184" t="s">
        <v>11578</v>
      </c>
      <c r="E1184" t="s">
        <v>13694</v>
      </c>
      <c r="F1184" t="s">
        <v>718</v>
      </c>
      <c r="G1184" s="1">
        <v>43767</v>
      </c>
      <c r="H1184">
        <v>27637</v>
      </c>
      <c r="I1184">
        <v>24396</v>
      </c>
      <c r="J1184" s="2">
        <v>24396</v>
      </c>
      <c r="K1184" s="2">
        <v>12152.5</v>
      </c>
    </row>
    <row r="1185" spans="1:11" x14ac:dyDescent="0.25">
      <c r="A1185" t="s">
        <v>15660</v>
      </c>
      <c r="B1185" t="s">
        <v>15659</v>
      </c>
      <c r="C1185" t="s">
        <v>15661</v>
      </c>
      <c r="D1185" t="s">
        <v>15662</v>
      </c>
      <c r="E1185" t="s">
        <v>13694</v>
      </c>
      <c r="F1185" t="s">
        <v>7</v>
      </c>
      <c r="G1185" s="1">
        <v>43670</v>
      </c>
      <c r="H1185">
        <v>57182</v>
      </c>
      <c r="I1185">
        <v>48496</v>
      </c>
      <c r="J1185" s="2">
        <v>48496</v>
      </c>
      <c r="K1185" s="2">
        <v>24218.6</v>
      </c>
    </row>
    <row r="1186" spans="1:11" x14ac:dyDescent="0.25">
      <c r="A1186" t="s">
        <v>15664</v>
      </c>
      <c r="B1186" t="s">
        <v>15663</v>
      </c>
      <c r="C1186" t="s">
        <v>15665</v>
      </c>
      <c r="D1186" t="s">
        <v>15666</v>
      </c>
      <c r="E1186" t="s">
        <v>13694</v>
      </c>
      <c r="F1186" t="s">
        <v>7</v>
      </c>
      <c r="G1186" s="1">
        <v>43670</v>
      </c>
      <c r="H1186">
        <v>12514</v>
      </c>
      <c r="I1186">
        <v>9689</v>
      </c>
      <c r="J1186" s="2">
        <v>9689</v>
      </c>
      <c r="K1186" s="2">
        <v>4815.1000000000004</v>
      </c>
    </row>
    <row r="1187" spans="1:11" x14ac:dyDescent="0.25">
      <c r="A1187" t="s">
        <v>15668</v>
      </c>
      <c r="B1187" t="s">
        <v>15667</v>
      </c>
      <c r="C1187" t="s">
        <v>15669</v>
      </c>
      <c r="D1187" t="s">
        <v>15670</v>
      </c>
      <c r="E1187" t="s">
        <v>13694</v>
      </c>
      <c r="F1187" t="s">
        <v>7</v>
      </c>
      <c r="G1187" s="1">
        <v>43670</v>
      </c>
      <c r="H1187">
        <v>11557</v>
      </c>
      <c r="I1187">
        <v>8959</v>
      </c>
      <c r="J1187" s="2">
        <v>8959</v>
      </c>
      <c r="K1187" s="2">
        <v>4450.1000000000004</v>
      </c>
    </row>
    <row r="1188" spans="1:11" x14ac:dyDescent="0.25">
      <c r="A1188" t="s">
        <v>15672</v>
      </c>
      <c r="B1188" t="s">
        <v>15671</v>
      </c>
      <c r="C1188" t="s">
        <v>1798</v>
      </c>
      <c r="D1188" t="s">
        <v>1799</v>
      </c>
      <c r="E1188" t="s">
        <v>13694</v>
      </c>
      <c r="F1188" t="s">
        <v>718</v>
      </c>
      <c r="G1188" s="1">
        <v>43770</v>
      </c>
      <c r="H1188">
        <v>52900</v>
      </c>
      <c r="I1188">
        <v>54441</v>
      </c>
      <c r="J1188" s="2">
        <v>54441</v>
      </c>
      <c r="K1188" s="2">
        <v>24498.45</v>
      </c>
    </row>
    <row r="1189" spans="1:11" x14ac:dyDescent="0.25">
      <c r="A1189" t="s">
        <v>15674</v>
      </c>
      <c r="B1189" t="s">
        <v>15673</v>
      </c>
      <c r="C1189" t="s">
        <v>15675</v>
      </c>
      <c r="D1189" t="s">
        <v>15676</v>
      </c>
      <c r="E1189" t="s">
        <v>13694</v>
      </c>
      <c r="F1189" t="s">
        <v>718</v>
      </c>
      <c r="G1189" s="1">
        <v>43698</v>
      </c>
      <c r="H1189">
        <v>14950</v>
      </c>
      <c r="I1189">
        <v>14943</v>
      </c>
      <c r="J1189" s="2">
        <v>14943</v>
      </c>
      <c r="K1189" s="2">
        <v>6724.35</v>
      </c>
    </row>
    <row r="1190" spans="1:11" x14ac:dyDescent="0.25">
      <c r="A1190" t="s">
        <v>15678</v>
      </c>
      <c r="B1190" t="s">
        <v>15677</v>
      </c>
      <c r="C1190" t="s">
        <v>2102</v>
      </c>
      <c r="D1190" t="s">
        <v>2103</v>
      </c>
      <c r="E1190" t="s">
        <v>13694</v>
      </c>
      <c r="F1190" t="s">
        <v>718</v>
      </c>
      <c r="G1190" s="1">
        <v>43676</v>
      </c>
      <c r="H1190">
        <v>56080</v>
      </c>
      <c r="I1190">
        <v>49281</v>
      </c>
      <c r="J1190" s="2">
        <v>49281</v>
      </c>
      <c r="K1190" s="2">
        <v>24640.5</v>
      </c>
    </row>
    <row r="1191" spans="1:11" x14ac:dyDescent="0.25">
      <c r="A1191" t="s">
        <v>15680</v>
      </c>
      <c r="B1191" t="s">
        <v>15679</v>
      </c>
      <c r="C1191" t="s">
        <v>15681</v>
      </c>
      <c r="D1191" t="s">
        <v>15682</v>
      </c>
      <c r="E1191" t="s">
        <v>13694</v>
      </c>
      <c r="F1191" t="s">
        <v>718</v>
      </c>
      <c r="G1191" s="1">
        <v>43734</v>
      </c>
      <c r="H1191">
        <v>482729</v>
      </c>
      <c r="I1191">
        <v>476777</v>
      </c>
      <c r="J1191" s="2">
        <v>476777</v>
      </c>
      <c r="K1191" s="2">
        <v>217788.35</v>
      </c>
    </row>
    <row r="1192" spans="1:11" x14ac:dyDescent="0.25">
      <c r="A1192" t="s">
        <v>15684</v>
      </c>
      <c r="B1192" t="s">
        <v>15683</v>
      </c>
      <c r="C1192" t="s">
        <v>14291</v>
      </c>
      <c r="D1192" t="s">
        <v>14292</v>
      </c>
      <c r="E1192" t="s">
        <v>13694</v>
      </c>
      <c r="F1192" t="s">
        <v>7</v>
      </c>
      <c r="G1192" s="1">
        <v>43685</v>
      </c>
      <c r="H1192">
        <v>929877</v>
      </c>
      <c r="J1192" s="2">
        <v>929877</v>
      </c>
      <c r="K1192" s="2">
        <v>439653.3</v>
      </c>
    </row>
    <row r="1193" spans="1:11" x14ac:dyDescent="0.25">
      <c r="A1193" t="s">
        <v>15686</v>
      </c>
      <c r="B1193" t="s">
        <v>15685</v>
      </c>
      <c r="C1193" t="s">
        <v>9746</v>
      </c>
      <c r="D1193" t="s">
        <v>9747</v>
      </c>
      <c r="E1193" t="s">
        <v>13694</v>
      </c>
      <c r="F1193" t="s">
        <v>7</v>
      </c>
      <c r="G1193" s="1">
        <v>43767</v>
      </c>
      <c r="H1193">
        <v>333047</v>
      </c>
      <c r="I1193">
        <v>330363</v>
      </c>
      <c r="J1193" s="2">
        <v>330363</v>
      </c>
      <c r="K1193" s="2">
        <v>152065.75</v>
      </c>
    </row>
    <row r="1194" spans="1:11" x14ac:dyDescent="0.25">
      <c r="A1194" t="s">
        <v>15688</v>
      </c>
      <c r="B1194" t="s">
        <v>15687</v>
      </c>
      <c r="C1194" t="s">
        <v>15689</v>
      </c>
      <c r="D1194" t="s">
        <v>15690</v>
      </c>
      <c r="E1194" t="s">
        <v>13694</v>
      </c>
      <c r="F1194" t="s">
        <v>718</v>
      </c>
      <c r="G1194" s="1">
        <v>43685</v>
      </c>
      <c r="H1194">
        <v>15100</v>
      </c>
      <c r="I1194">
        <v>15092</v>
      </c>
      <c r="J1194" s="2">
        <v>15092</v>
      </c>
      <c r="K1194" s="2">
        <v>6791.4</v>
      </c>
    </row>
    <row r="1195" spans="1:11" x14ac:dyDescent="0.25">
      <c r="A1195" t="s">
        <v>15692</v>
      </c>
      <c r="B1195" t="s">
        <v>15691</v>
      </c>
      <c r="C1195" t="s">
        <v>15693</v>
      </c>
      <c r="D1195" t="s">
        <v>15694</v>
      </c>
      <c r="E1195" t="s">
        <v>13694</v>
      </c>
      <c r="F1195" t="s">
        <v>718</v>
      </c>
      <c r="G1195" s="1">
        <v>43689</v>
      </c>
      <c r="H1195">
        <v>12648</v>
      </c>
      <c r="I1195">
        <v>12227</v>
      </c>
      <c r="J1195" s="2">
        <v>12227</v>
      </c>
      <c r="K1195" s="2">
        <v>6113.5</v>
      </c>
    </row>
    <row r="1196" spans="1:11" x14ac:dyDescent="0.25">
      <c r="A1196" t="s">
        <v>15696</v>
      </c>
      <c r="B1196" t="s">
        <v>15695</v>
      </c>
      <c r="C1196" t="s">
        <v>15697</v>
      </c>
      <c r="D1196" t="s">
        <v>15698</v>
      </c>
      <c r="E1196" t="s">
        <v>13694</v>
      </c>
      <c r="F1196" t="s">
        <v>718</v>
      </c>
      <c r="G1196" s="1">
        <v>43762</v>
      </c>
      <c r="H1196">
        <v>14661</v>
      </c>
      <c r="I1196">
        <v>14661</v>
      </c>
      <c r="J1196" s="2">
        <v>14661</v>
      </c>
      <c r="K1196" s="2">
        <v>7330.5</v>
      </c>
    </row>
    <row r="1197" spans="1:11" x14ac:dyDescent="0.25">
      <c r="A1197" t="s">
        <v>15700</v>
      </c>
      <c r="B1197" t="s">
        <v>15699</v>
      </c>
      <c r="C1197" t="s">
        <v>10259</v>
      </c>
      <c r="D1197" t="s">
        <v>10260</v>
      </c>
      <c r="E1197" t="s">
        <v>13694</v>
      </c>
      <c r="F1197" t="s">
        <v>718</v>
      </c>
      <c r="G1197" s="1">
        <v>43787</v>
      </c>
      <c r="H1197">
        <v>827440</v>
      </c>
      <c r="I1197">
        <v>819505</v>
      </c>
      <c r="J1197" s="2">
        <v>819505</v>
      </c>
      <c r="K1197" s="2">
        <v>377373.8</v>
      </c>
    </row>
    <row r="1198" spans="1:11" x14ac:dyDescent="0.25">
      <c r="A1198" t="s">
        <v>15702</v>
      </c>
      <c r="B1198" t="s">
        <v>15701</v>
      </c>
      <c r="C1198" t="s">
        <v>15703</v>
      </c>
      <c r="D1198" t="s">
        <v>15704</v>
      </c>
      <c r="E1198" t="s">
        <v>13694</v>
      </c>
      <c r="F1198" t="s">
        <v>718</v>
      </c>
      <c r="G1198" s="1">
        <v>43685</v>
      </c>
      <c r="I1198">
        <v>40604</v>
      </c>
      <c r="J1198" s="2">
        <v>40604</v>
      </c>
      <c r="K1198" s="2">
        <v>20302</v>
      </c>
    </row>
    <row r="1199" spans="1:11" x14ac:dyDescent="0.25">
      <c r="A1199" t="s">
        <v>15706</v>
      </c>
      <c r="B1199" t="s">
        <v>15705</v>
      </c>
      <c r="C1199" t="s">
        <v>12347</v>
      </c>
      <c r="D1199" t="s">
        <v>12348</v>
      </c>
      <c r="E1199" t="s">
        <v>13694</v>
      </c>
      <c r="F1199" t="s">
        <v>718</v>
      </c>
      <c r="G1199" s="1">
        <v>43684</v>
      </c>
      <c r="H1199">
        <v>87853</v>
      </c>
      <c r="I1199">
        <v>87853</v>
      </c>
      <c r="J1199" s="2">
        <v>87853</v>
      </c>
      <c r="K1199" s="2">
        <v>43926.5</v>
      </c>
    </row>
    <row r="1200" spans="1:11" x14ac:dyDescent="0.25">
      <c r="A1200" t="s">
        <v>15708</v>
      </c>
      <c r="B1200" t="s">
        <v>15707</v>
      </c>
      <c r="C1200" t="s">
        <v>15709</v>
      </c>
      <c r="D1200" t="s">
        <v>15710</v>
      </c>
      <c r="E1200" t="s">
        <v>13694</v>
      </c>
      <c r="F1200" t="s">
        <v>7</v>
      </c>
      <c r="G1200" s="1">
        <v>43689</v>
      </c>
      <c r="H1200">
        <v>398095</v>
      </c>
      <c r="I1200">
        <v>199048</v>
      </c>
      <c r="J1200" s="2">
        <v>199048</v>
      </c>
      <c r="K1200" s="2">
        <v>115447.84</v>
      </c>
    </row>
    <row r="1201" spans="1:11" x14ac:dyDescent="0.25">
      <c r="A1201" t="s">
        <v>15712</v>
      </c>
      <c r="B1201" t="s">
        <v>15711</v>
      </c>
      <c r="C1201" t="s">
        <v>15713</v>
      </c>
      <c r="D1201" t="s">
        <v>15714</v>
      </c>
      <c r="E1201" t="s">
        <v>13694</v>
      </c>
      <c r="F1201" t="s">
        <v>718</v>
      </c>
      <c r="G1201" s="1">
        <v>43677</v>
      </c>
      <c r="I1201">
        <v>16284</v>
      </c>
      <c r="J1201" s="2">
        <v>16284</v>
      </c>
      <c r="K1201" s="2">
        <v>8142</v>
      </c>
    </row>
    <row r="1202" spans="1:11" x14ac:dyDescent="0.25">
      <c r="A1202" t="s">
        <v>15716</v>
      </c>
      <c r="B1202" t="s">
        <v>15715</v>
      </c>
      <c r="C1202" t="s">
        <v>15717</v>
      </c>
      <c r="D1202" t="s">
        <v>15718</v>
      </c>
      <c r="E1202" t="s">
        <v>13694</v>
      </c>
      <c r="F1202" t="s">
        <v>7</v>
      </c>
      <c r="G1202" s="1">
        <v>43769</v>
      </c>
      <c r="H1202">
        <v>46410</v>
      </c>
      <c r="I1202">
        <v>45449</v>
      </c>
      <c r="J1202" s="2">
        <v>45449</v>
      </c>
      <c r="K1202" s="2">
        <v>22724.5</v>
      </c>
    </row>
    <row r="1203" spans="1:11" x14ac:dyDescent="0.25">
      <c r="A1203" t="s">
        <v>15720</v>
      </c>
      <c r="B1203" t="s">
        <v>15719</v>
      </c>
      <c r="C1203" t="s">
        <v>15721</v>
      </c>
      <c r="D1203" t="s">
        <v>15722</v>
      </c>
      <c r="E1203" t="s">
        <v>13694</v>
      </c>
      <c r="F1203" t="s">
        <v>7</v>
      </c>
      <c r="G1203" s="1">
        <v>43781</v>
      </c>
      <c r="H1203">
        <v>48366</v>
      </c>
      <c r="I1203">
        <v>45463</v>
      </c>
      <c r="J1203" s="2">
        <v>45463</v>
      </c>
      <c r="K1203" s="2">
        <v>22731.5</v>
      </c>
    </row>
    <row r="1204" spans="1:11" x14ac:dyDescent="0.25">
      <c r="A1204" t="s">
        <v>15728</v>
      </c>
      <c r="B1204" t="s">
        <v>15727</v>
      </c>
      <c r="C1204" t="s">
        <v>15729</v>
      </c>
      <c r="D1204" t="s">
        <v>15730</v>
      </c>
      <c r="E1204" t="s">
        <v>13694</v>
      </c>
      <c r="F1204" t="s">
        <v>718</v>
      </c>
      <c r="G1204" s="1">
        <v>43677</v>
      </c>
      <c r="H1204">
        <v>24130</v>
      </c>
      <c r="I1204">
        <v>23227</v>
      </c>
      <c r="J1204" s="2">
        <v>23227</v>
      </c>
      <c r="K1204" s="2">
        <v>11613.5</v>
      </c>
    </row>
    <row r="1205" spans="1:11" x14ac:dyDescent="0.25">
      <c r="A1205" t="s">
        <v>15732</v>
      </c>
      <c r="B1205" t="s">
        <v>15731</v>
      </c>
      <c r="C1205" t="s">
        <v>15733</v>
      </c>
      <c r="D1205" t="s">
        <v>15734</v>
      </c>
      <c r="E1205" t="s">
        <v>13694</v>
      </c>
      <c r="F1205" t="s">
        <v>718</v>
      </c>
      <c r="G1205" s="1">
        <v>43804</v>
      </c>
      <c r="H1205">
        <v>678</v>
      </c>
      <c r="I1205">
        <v>7043</v>
      </c>
      <c r="J1205" s="2">
        <v>7043</v>
      </c>
      <c r="K1205" s="2">
        <v>3487.6</v>
      </c>
    </row>
    <row r="1206" spans="1:11" x14ac:dyDescent="0.25">
      <c r="A1206" t="s">
        <v>15736</v>
      </c>
      <c r="B1206" t="s">
        <v>15735</v>
      </c>
      <c r="C1206" t="s">
        <v>15737</v>
      </c>
      <c r="D1206" t="s">
        <v>15738</v>
      </c>
      <c r="E1206" t="s">
        <v>13694</v>
      </c>
      <c r="F1206" t="s">
        <v>718</v>
      </c>
      <c r="G1206" s="1">
        <v>43787</v>
      </c>
      <c r="H1206">
        <v>268451</v>
      </c>
      <c r="I1206">
        <v>248375</v>
      </c>
      <c r="J1206" s="2">
        <v>248375</v>
      </c>
      <c r="K1206" s="2">
        <v>117309.25</v>
      </c>
    </row>
    <row r="1207" spans="1:11" x14ac:dyDescent="0.25">
      <c r="A1207" t="s">
        <v>15740</v>
      </c>
      <c r="B1207" t="s">
        <v>15739</v>
      </c>
      <c r="C1207" t="s">
        <v>9832</v>
      </c>
      <c r="D1207" t="s">
        <v>9833</v>
      </c>
      <c r="E1207" t="s">
        <v>13694</v>
      </c>
      <c r="F1207" t="s">
        <v>718</v>
      </c>
      <c r="G1207" s="1">
        <v>43774</v>
      </c>
      <c r="H1207">
        <v>66222</v>
      </c>
      <c r="I1207">
        <v>65488</v>
      </c>
      <c r="J1207" s="2">
        <v>65488</v>
      </c>
      <c r="K1207" s="2">
        <v>30499.599999999999</v>
      </c>
    </row>
    <row r="1208" spans="1:11" x14ac:dyDescent="0.25">
      <c r="A1208" t="s">
        <v>15742</v>
      </c>
      <c r="B1208" t="s">
        <v>15741</v>
      </c>
      <c r="C1208" t="s">
        <v>15743</v>
      </c>
      <c r="D1208" t="s">
        <v>15744</v>
      </c>
      <c r="E1208" t="s">
        <v>13694</v>
      </c>
      <c r="F1208" t="s">
        <v>718</v>
      </c>
      <c r="G1208" s="1">
        <v>43735</v>
      </c>
      <c r="H1208">
        <v>491630</v>
      </c>
      <c r="I1208">
        <v>491525</v>
      </c>
      <c r="J1208" s="2">
        <v>491525</v>
      </c>
      <c r="K1208" s="2">
        <v>239531.98</v>
      </c>
    </row>
    <row r="1209" spans="1:11" x14ac:dyDescent="0.25">
      <c r="A1209" t="s">
        <v>15746</v>
      </c>
      <c r="B1209" t="s">
        <v>15745</v>
      </c>
      <c r="C1209" t="s">
        <v>15747</v>
      </c>
      <c r="D1209" t="s">
        <v>15748</v>
      </c>
      <c r="E1209" t="s">
        <v>13694</v>
      </c>
      <c r="F1209" t="s">
        <v>718</v>
      </c>
      <c r="G1209" s="1">
        <v>43677</v>
      </c>
      <c r="H1209">
        <v>11562</v>
      </c>
      <c r="I1209">
        <v>13595</v>
      </c>
      <c r="J1209" s="2">
        <v>13595</v>
      </c>
      <c r="K1209" s="2">
        <v>6467.65</v>
      </c>
    </row>
    <row r="1210" spans="1:11" x14ac:dyDescent="0.25">
      <c r="A1210" t="s">
        <v>15750</v>
      </c>
      <c r="B1210" t="s">
        <v>15749</v>
      </c>
      <c r="C1210" t="s">
        <v>15751</v>
      </c>
      <c r="D1210" t="s">
        <v>15752</v>
      </c>
      <c r="E1210" t="s">
        <v>13694</v>
      </c>
      <c r="F1210" t="s">
        <v>718</v>
      </c>
      <c r="G1210" s="1">
        <v>43732</v>
      </c>
      <c r="H1210">
        <v>6636</v>
      </c>
      <c r="I1210">
        <v>8294</v>
      </c>
      <c r="J1210" s="2">
        <v>8294</v>
      </c>
      <c r="K1210" s="2">
        <v>4810.5200000000004</v>
      </c>
    </row>
    <row r="1211" spans="1:11" x14ac:dyDescent="0.25">
      <c r="A1211" t="s">
        <v>15754</v>
      </c>
      <c r="B1211" t="s">
        <v>15753</v>
      </c>
      <c r="C1211" t="s">
        <v>15755</v>
      </c>
      <c r="D1211" t="s">
        <v>15756</v>
      </c>
      <c r="E1211" t="s">
        <v>13694</v>
      </c>
      <c r="F1211" t="s">
        <v>718</v>
      </c>
      <c r="G1211" s="1">
        <v>43685</v>
      </c>
      <c r="I1211">
        <v>14069</v>
      </c>
      <c r="J1211" s="2">
        <v>14069</v>
      </c>
      <c r="K1211" s="2">
        <v>7034.5</v>
      </c>
    </row>
    <row r="1212" spans="1:11" x14ac:dyDescent="0.25">
      <c r="A1212" t="s">
        <v>15758</v>
      </c>
      <c r="B1212" t="s">
        <v>15757</v>
      </c>
      <c r="C1212" t="s">
        <v>15759</v>
      </c>
      <c r="D1212" t="s">
        <v>15760</v>
      </c>
      <c r="E1212" t="s">
        <v>13694</v>
      </c>
      <c r="F1212" t="s">
        <v>718</v>
      </c>
      <c r="G1212" s="1">
        <v>43732</v>
      </c>
      <c r="H1212">
        <v>483713</v>
      </c>
      <c r="I1212">
        <v>350916</v>
      </c>
      <c r="J1212" s="2">
        <v>350916</v>
      </c>
      <c r="K1212" s="2">
        <v>158730.45000000001</v>
      </c>
    </row>
    <row r="1213" spans="1:11" x14ac:dyDescent="0.25">
      <c r="A1213" t="s">
        <v>15762</v>
      </c>
      <c r="B1213" t="s">
        <v>15761</v>
      </c>
      <c r="C1213" t="s">
        <v>15763</v>
      </c>
      <c r="D1213" t="s">
        <v>15764</v>
      </c>
      <c r="E1213" t="s">
        <v>13694</v>
      </c>
      <c r="F1213" t="s">
        <v>718</v>
      </c>
      <c r="G1213" s="1">
        <v>43668</v>
      </c>
      <c r="H1213">
        <v>105856</v>
      </c>
      <c r="I1213">
        <v>104795</v>
      </c>
      <c r="J1213" s="2">
        <v>104795</v>
      </c>
      <c r="K1213" s="2">
        <v>47157.75</v>
      </c>
    </row>
    <row r="1214" spans="1:11" x14ac:dyDescent="0.25">
      <c r="A1214" t="s">
        <v>15766</v>
      </c>
      <c r="B1214" t="s">
        <v>15765</v>
      </c>
      <c r="C1214" t="s">
        <v>15767</v>
      </c>
      <c r="D1214" t="s">
        <v>15768</v>
      </c>
      <c r="E1214" t="s">
        <v>13694</v>
      </c>
      <c r="F1214" t="s">
        <v>718</v>
      </c>
      <c r="G1214" s="1">
        <v>43665</v>
      </c>
      <c r="H1214">
        <v>9435</v>
      </c>
      <c r="I1214">
        <v>13708</v>
      </c>
      <c r="J1214" s="2">
        <v>13708</v>
      </c>
      <c r="K1214" s="2">
        <v>6854</v>
      </c>
    </row>
    <row r="1215" spans="1:11" x14ac:dyDescent="0.25">
      <c r="A1215" t="s">
        <v>15770</v>
      </c>
      <c r="B1215" t="s">
        <v>15769</v>
      </c>
      <c r="C1215" t="s">
        <v>1552</v>
      </c>
      <c r="D1215" t="s">
        <v>1553</v>
      </c>
      <c r="E1215" t="s">
        <v>13694</v>
      </c>
      <c r="F1215" t="s">
        <v>7</v>
      </c>
      <c r="G1215" s="1">
        <v>43788</v>
      </c>
      <c r="H1215">
        <v>667556</v>
      </c>
      <c r="I1215">
        <v>581382</v>
      </c>
      <c r="J1215" s="2">
        <v>581382</v>
      </c>
      <c r="K1215" s="2">
        <v>280004.7</v>
      </c>
    </row>
    <row r="1216" spans="1:11" x14ac:dyDescent="0.25">
      <c r="A1216" t="s">
        <v>15772</v>
      </c>
      <c r="B1216" t="s">
        <v>15771</v>
      </c>
      <c r="C1216" t="s">
        <v>15773</v>
      </c>
      <c r="D1216" t="s">
        <v>15774</v>
      </c>
      <c r="E1216" t="s">
        <v>13694</v>
      </c>
      <c r="F1216" t="s">
        <v>718</v>
      </c>
      <c r="G1216" s="1">
        <v>43686</v>
      </c>
      <c r="H1216">
        <v>230978</v>
      </c>
      <c r="I1216">
        <v>275337</v>
      </c>
      <c r="J1216" s="2">
        <v>275337</v>
      </c>
      <c r="K1216" s="2">
        <v>141868.89000000001</v>
      </c>
    </row>
    <row r="1217" spans="1:11" x14ac:dyDescent="0.25">
      <c r="A1217" t="s">
        <v>15776</v>
      </c>
      <c r="B1217" t="s">
        <v>15775</v>
      </c>
      <c r="C1217" t="s">
        <v>15777</v>
      </c>
      <c r="D1217" t="s">
        <v>15778</v>
      </c>
      <c r="E1217" t="s">
        <v>13694</v>
      </c>
      <c r="F1217" t="s">
        <v>718</v>
      </c>
      <c r="G1217" s="1">
        <v>43732</v>
      </c>
      <c r="H1217">
        <v>883836</v>
      </c>
      <c r="I1217">
        <v>848048</v>
      </c>
      <c r="J1217" s="2">
        <v>848048</v>
      </c>
      <c r="K1217" s="2">
        <v>425439.66</v>
      </c>
    </row>
    <row r="1218" spans="1:11" x14ac:dyDescent="0.25">
      <c r="A1218" t="s">
        <v>15780</v>
      </c>
      <c r="B1218" t="s">
        <v>15779</v>
      </c>
      <c r="C1218" t="s">
        <v>15781</v>
      </c>
      <c r="D1218" t="s">
        <v>15782</v>
      </c>
      <c r="E1218" t="s">
        <v>13694</v>
      </c>
      <c r="F1218" t="s">
        <v>7</v>
      </c>
      <c r="G1218" s="1">
        <v>43746</v>
      </c>
      <c r="H1218">
        <v>365958</v>
      </c>
      <c r="I1218">
        <v>373020</v>
      </c>
      <c r="J1218" s="2">
        <v>373020</v>
      </c>
      <c r="K1218" s="2">
        <v>187114.21</v>
      </c>
    </row>
    <row r="1219" spans="1:11" x14ac:dyDescent="0.25">
      <c r="A1219" t="s">
        <v>15784</v>
      </c>
      <c r="B1219" t="s">
        <v>15783</v>
      </c>
      <c r="C1219" t="s">
        <v>9013</v>
      </c>
      <c r="D1219" t="s">
        <v>9014</v>
      </c>
      <c r="E1219" t="s">
        <v>13694</v>
      </c>
      <c r="F1219" t="s">
        <v>718</v>
      </c>
      <c r="G1219" s="1">
        <v>43671</v>
      </c>
      <c r="I1219">
        <v>54193</v>
      </c>
      <c r="J1219" s="2">
        <v>54193</v>
      </c>
      <c r="K1219" s="2">
        <v>24386.85</v>
      </c>
    </row>
    <row r="1220" spans="1:11" x14ac:dyDescent="0.25">
      <c r="A1220" t="s">
        <v>15786</v>
      </c>
      <c r="B1220" t="s">
        <v>15785</v>
      </c>
      <c r="C1220" t="s">
        <v>15787</v>
      </c>
      <c r="D1220" t="s">
        <v>15788</v>
      </c>
      <c r="E1220" t="s">
        <v>13694</v>
      </c>
      <c r="F1220" t="s">
        <v>718</v>
      </c>
      <c r="G1220" s="1">
        <v>43685</v>
      </c>
      <c r="I1220">
        <v>237664</v>
      </c>
      <c r="J1220" s="2">
        <v>237664</v>
      </c>
      <c r="K1220" s="2">
        <v>112768.9</v>
      </c>
    </row>
    <row r="1221" spans="1:11" x14ac:dyDescent="0.25">
      <c r="A1221" t="s">
        <v>15790</v>
      </c>
      <c r="B1221" t="s">
        <v>15789</v>
      </c>
      <c r="C1221" t="s">
        <v>9372</v>
      </c>
      <c r="D1221" t="s">
        <v>9373</v>
      </c>
      <c r="E1221" t="s">
        <v>13694</v>
      </c>
      <c r="F1221" t="s">
        <v>7</v>
      </c>
      <c r="G1221" s="1">
        <v>43686</v>
      </c>
      <c r="H1221">
        <v>3578301</v>
      </c>
      <c r="I1221">
        <v>3578301</v>
      </c>
      <c r="J1221" s="2">
        <v>3578301</v>
      </c>
      <c r="K1221" s="2">
        <v>1774550.27</v>
      </c>
    </row>
    <row r="1222" spans="1:11" x14ac:dyDescent="0.25">
      <c r="A1222" t="s">
        <v>15792</v>
      </c>
      <c r="B1222" t="s">
        <v>15791</v>
      </c>
      <c r="C1222" t="s">
        <v>15793</v>
      </c>
      <c r="D1222" t="s">
        <v>15794</v>
      </c>
      <c r="E1222" t="s">
        <v>13694</v>
      </c>
      <c r="F1222" t="s">
        <v>7</v>
      </c>
      <c r="G1222" s="1">
        <v>43752</v>
      </c>
      <c r="H1222">
        <v>162086</v>
      </c>
      <c r="I1222">
        <v>162019</v>
      </c>
      <c r="J1222" s="2">
        <v>162019</v>
      </c>
      <c r="K1222" s="2">
        <v>93971.02</v>
      </c>
    </row>
    <row r="1223" spans="1:11" x14ac:dyDescent="0.25">
      <c r="A1223" t="s">
        <v>15796</v>
      </c>
      <c r="B1223" t="s">
        <v>15795</v>
      </c>
      <c r="C1223" t="s">
        <v>5900</v>
      </c>
      <c r="D1223" t="s">
        <v>5901</v>
      </c>
      <c r="E1223" t="s">
        <v>13694</v>
      </c>
      <c r="F1223" t="s">
        <v>7</v>
      </c>
      <c r="G1223" s="1">
        <v>43752</v>
      </c>
      <c r="H1223">
        <v>72258</v>
      </c>
      <c r="I1223">
        <v>72228</v>
      </c>
      <c r="J1223" s="2">
        <v>72228</v>
      </c>
      <c r="K1223" s="2">
        <v>41892.239999999998</v>
      </c>
    </row>
    <row r="1224" spans="1:11" x14ac:dyDescent="0.25">
      <c r="A1224" t="s">
        <v>15798</v>
      </c>
      <c r="B1224" t="s">
        <v>15797</v>
      </c>
      <c r="C1224" t="s">
        <v>15799</v>
      </c>
      <c r="D1224" t="s">
        <v>15800</v>
      </c>
      <c r="E1224" t="s">
        <v>13694</v>
      </c>
      <c r="F1224" t="s">
        <v>718</v>
      </c>
      <c r="G1224" s="1">
        <v>43677</v>
      </c>
      <c r="H1224">
        <v>52688</v>
      </c>
      <c r="I1224">
        <v>51964</v>
      </c>
      <c r="J1224" s="2">
        <v>51964</v>
      </c>
      <c r="K1224" s="2">
        <v>23383.8</v>
      </c>
    </row>
    <row r="1225" spans="1:11" x14ac:dyDescent="0.25">
      <c r="A1225" t="s">
        <v>15802</v>
      </c>
      <c r="B1225" t="s">
        <v>15801</v>
      </c>
      <c r="C1225" t="s">
        <v>15803</v>
      </c>
      <c r="D1225" t="s">
        <v>15804</v>
      </c>
      <c r="E1225" t="s">
        <v>13694</v>
      </c>
      <c r="F1225" t="s">
        <v>718</v>
      </c>
      <c r="G1225" s="1">
        <v>43696</v>
      </c>
      <c r="H1225">
        <v>19700</v>
      </c>
      <c r="I1225">
        <v>19043</v>
      </c>
      <c r="J1225" s="2">
        <v>19043</v>
      </c>
      <c r="K1225" s="2">
        <v>9521.5</v>
      </c>
    </row>
    <row r="1226" spans="1:11" x14ac:dyDescent="0.25">
      <c r="A1226" t="s">
        <v>15806</v>
      </c>
      <c r="B1226" t="s">
        <v>15805</v>
      </c>
      <c r="C1226" t="s">
        <v>15807</v>
      </c>
      <c r="D1226" t="s">
        <v>15808</v>
      </c>
      <c r="E1226" t="s">
        <v>13694</v>
      </c>
      <c r="F1226" t="s">
        <v>718</v>
      </c>
      <c r="G1226" s="1">
        <v>43689</v>
      </c>
      <c r="H1226">
        <v>111346</v>
      </c>
      <c r="I1226">
        <v>111345</v>
      </c>
      <c r="J1226" s="2">
        <v>111345</v>
      </c>
      <c r="K1226" s="2">
        <v>64580.1</v>
      </c>
    </row>
    <row r="1227" spans="1:11" x14ac:dyDescent="0.25">
      <c r="A1227" t="s">
        <v>15810</v>
      </c>
      <c r="B1227" t="s">
        <v>15809</v>
      </c>
      <c r="C1227" t="s">
        <v>15811</v>
      </c>
      <c r="D1227" t="s">
        <v>15812</v>
      </c>
      <c r="E1227" t="s">
        <v>13694</v>
      </c>
      <c r="F1227" t="s">
        <v>7</v>
      </c>
      <c r="G1227" s="1">
        <v>43696</v>
      </c>
      <c r="H1227">
        <v>35127</v>
      </c>
      <c r="J1227" s="2">
        <v>35127</v>
      </c>
      <c r="K1227" s="2">
        <v>15807.15</v>
      </c>
    </row>
    <row r="1228" spans="1:11" x14ac:dyDescent="0.25">
      <c r="A1228" t="s">
        <v>15814</v>
      </c>
      <c r="B1228" t="s">
        <v>15813</v>
      </c>
      <c r="C1228" t="s">
        <v>15815</v>
      </c>
      <c r="D1228" t="s">
        <v>15816</v>
      </c>
      <c r="E1228" t="s">
        <v>13694</v>
      </c>
      <c r="F1228" t="s">
        <v>718</v>
      </c>
      <c r="G1228" s="1">
        <v>43671</v>
      </c>
      <c r="I1228">
        <v>108474</v>
      </c>
      <c r="J1228" s="2">
        <v>108474</v>
      </c>
      <c r="K1228" s="2">
        <v>48813.3</v>
      </c>
    </row>
    <row r="1229" spans="1:11" x14ac:dyDescent="0.25">
      <c r="A1229" t="s">
        <v>15818</v>
      </c>
      <c r="B1229" t="s">
        <v>15817</v>
      </c>
      <c r="C1229" t="s">
        <v>14387</v>
      </c>
      <c r="D1229" t="s">
        <v>15819</v>
      </c>
      <c r="E1229" t="s">
        <v>13694</v>
      </c>
      <c r="F1229" t="s">
        <v>7</v>
      </c>
      <c r="G1229" s="1">
        <v>43677</v>
      </c>
      <c r="H1229">
        <v>120600</v>
      </c>
      <c r="I1229">
        <v>111026</v>
      </c>
      <c r="J1229" s="2">
        <v>111026</v>
      </c>
      <c r="K1229" s="2">
        <v>55513</v>
      </c>
    </row>
    <row r="1230" spans="1:11" x14ac:dyDescent="0.25">
      <c r="A1230" t="s">
        <v>15821</v>
      </c>
      <c r="B1230" t="s">
        <v>15820</v>
      </c>
      <c r="C1230" t="s">
        <v>15822</v>
      </c>
      <c r="D1230" t="s">
        <v>15823</v>
      </c>
      <c r="E1230" t="s">
        <v>13694</v>
      </c>
      <c r="F1230" t="s">
        <v>718</v>
      </c>
      <c r="G1230" s="1">
        <v>43672</v>
      </c>
      <c r="H1230">
        <v>13434</v>
      </c>
      <c r="I1230">
        <v>12986</v>
      </c>
      <c r="J1230" s="2">
        <v>12986</v>
      </c>
      <c r="K1230" s="2">
        <v>6493</v>
      </c>
    </row>
    <row r="1231" spans="1:11" x14ac:dyDescent="0.25">
      <c r="A1231" t="s">
        <v>15825</v>
      </c>
      <c r="B1231" t="s">
        <v>15824</v>
      </c>
      <c r="C1231" t="s">
        <v>4736</v>
      </c>
      <c r="D1231" t="s">
        <v>4737</v>
      </c>
      <c r="E1231" t="s">
        <v>13694</v>
      </c>
      <c r="F1231" t="s">
        <v>718</v>
      </c>
      <c r="G1231" s="1">
        <v>43676</v>
      </c>
      <c r="H1231">
        <v>338710</v>
      </c>
      <c r="I1231">
        <v>267137</v>
      </c>
      <c r="J1231" s="2">
        <v>267137</v>
      </c>
      <c r="K1231" s="2">
        <v>124100.85</v>
      </c>
    </row>
    <row r="1232" spans="1:11" x14ac:dyDescent="0.25">
      <c r="A1232" t="s">
        <v>15827</v>
      </c>
      <c r="B1232" t="s">
        <v>15826</v>
      </c>
      <c r="C1232" t="s">
        <v>40</v>
      </c>
      <c r="D1232" t="s">
        <v>41</v>
      </c>
      <c r="E1232" t="s">
        <v>13694</v>
      </c>
      <c r="F1232" t="s">
        <v>718</v>
      </c>
      <c r="G1232" s="1">
        <v>43745</v>
      </c>
      <c r="H1232">
        <v>132548</v>
      </c>
      <c r="I1232">
        <v>132519</v>
      </c>
      <c r="J1232" s="2">
        <v>132519</v>
      </c>
      <c r="K1232" s="2">
        <v>76861.02</v>
      </c>
    </row>
    <row r="1233" spans="1:11" x14ac:dyDescent="0.25">
      <c r="A1233" t="s">
        <v>15829</v>
      </c>
      <c r="B1233" t="s">
        <v>15828</v>
      </c>
      <c r="C1233" t="s">
        <v>15830</v>
      </c>
      <c r="D1233" t="s">
        <v>15831</v>
      </c>
      <c r="E1233" t="s">
        <v>13694</v>
      </c>
      <c r="F1233" t="s">
        <v>718</v>
      </c>
      <c r="G1233" s="1">
        <v>43689</v>
      </c>
      <c r="H1233">
        <v>295061</v>
      </c>
      <c r="I1233">
        <v>222540</v>
      </c>
      <c r="J1233" s="2">
        <v>222540</v>
      </c>
      <c r="K1233" s="2">
        <v>115058.03</v>
      </c>
    </row>
    <row r="1234" spans="1:11" x14ac:dyDescent="0.25">
      <c r="A1234" t="s">
        <v>15837</v>
      </c>
      <c r="B1234" t="s">
        <v>15836</v>
      </c>
      <c r="C1234" t="s">
        <v>763</v>
      </c>
      <c r="D1234" t="s">
        <v>764</v>
      </c>
      <c r="E1234" t="s">
        <v>13694</v>
      </c>
      <c r="F1234" t="s">
        <v>718</v>
      </c>
      <c r="G1234" s="1">
        <v>43689</v>
      </c>
      <c r="H1234">
        <v>470586</v>
      </c>
      <c r="I1234">
        <v>79821</v>
      </c>
      <c r="J1234" s="2">
        <v>79821</v>
      </c>
      <c r="K1234" s="2">
        <v>35919.449999999997</v>
      </c>
    </row>
    <row r="1235" spans="1:11" x14ac:dyDescent="0.25">
      <c r="A1235" t="s">
        <v>15839</v>
      </c>
      <c r="B1235" t="s">
        <v>15838</v>
      </c>
      <c r="C1235" t="s">
        <v>15840</v>
      </c>
      <c r="D1235" t="s">
        <v>15841</v>
      </c>
      <c r="E1235" t="s">
        <v>13694</v>
      </c>
      <c r="F1235" t="s">
        <v>718</v>
      </c>
      <c r="G1235" s="1">
        <v>43689</v>
      </c>
      <c r="H1235">
        <v>458354</v>
      </c>
      <c r="I1235">
        <v>509166</v>
      </c>
      <c r="J1235" s="2">
        <v>509166</v>
      </c>
      <c r="K1235" s="2">
        <v>295316.28000000003</v>
      </c>
    </row>
    <row r="1236" spans="1:11" x14ac:dyDescent="0.25">
      <c r="A1236" t="s">
        <v>15843</v>
      </c>
      <c r="B1236" t="s">
        <v>15842</v>
      </c>
      <c r="C1236" t="s">
        <v>9191</v>
      </c>
      <c r="D1236" t="s">
        <v>9192</v>
      </c>
      <c r="E1236" t="s">
        <v>13694</v>
      </c>
      <c r="F1236" t="s">
        <v>718</v>
      </c>
      <c r="G1236" s="1">
        <v>43696</v>
      </c>
      <c r="H1236">
        <v>1138246</v>
      </c>
      <c r="I1236">
        <v>1137997</v>
      </c>
      <c r="J1236" s="2">
        <v>1137997</v>
      </c>
      <c r="K1236" s="2">
        <v>660038.26</v>
      </c>
    </row>
    <row r="1237" spans="1:11" x14ac:dyDescent="0.25">
      <c r="A1237" t="s">
        <v>15845</v>
      </c>
      <c r="B1237" t="s">
        <v>15844</v>
      </c>
      <c r="C1237" t="s">
        <v>15846</v>
      </c>
      <c r="D1237" t="s">
        <v>15847</v>
      </c>
      <c r="E1237" t="s">
        <v>13694</v>
      </c>
      <c r="F1237" t="s">
        <v>718</v>
      </c>
      <c r="G1237" s="1">
        <v>43745</v>
      </c>
      <c r="H1237">
        <v>58272</v>
      </c>
      <c r="I1237">
        <v>58272</v>
      </c>
      <c r="J1237" s="2">
        <v>58272</v>
      </c>
      <c r="K1237" s="2">
        <v>33797.760000000002</v>
      </c>
    </row>
    <row r="1238" spans="1:11" x14ac:dyDescent="0.25">
      <c r="A1238" t="s">
        <v>15849</v>
      </c>
      <c r="B1238" t="s">
        <v>15848</v>
      </c>
      <c r="C1238" t="s">
        <v>15850</v>
      </c>
      <c r="D1238" t="s">
        <v>15851</v>
      </c>
      <c r="E1238" t="s">
        <v>13694</v>
      </c>
      <c r="F1238" t="s">
        <v>718</v>
      </c>
      <c r="G1238" s="1">
        <v>43698</v>
      </c>
      <c r="H1238">
        <v>38808</v>
      </c>
      <c r="I1238">
        <v>26195</v>
      </c>
      <c r="J1238" s="2">
        <v>26195</v>
      </c>
      <c r="K1238" s="2">
        <v>13097.5</v>
      </c>
    </row>
    <row r="1239" spans="1:11" x14ac:dyDescent="0.25">
      <c r="A1239" t="s">
        <v>15853</v>
      </c>
      <c r="B1239" t="s">
        <v>15852</v>
      </c>
      <c r="C1239" t="s">
        <v>15854</v>
      </c>
      <c r="D1239" t="s">
        <v>15855</v>
      </c>
      <c r="E1239" t="s">
        <v>13694</v>
      </c>
      <c r="F1239" t="s">
        <v>718</v>
      </c>
      <c r="G1239" s="1">
        <v>43668</v>
      </c>
      <c r="H1239">
        <v>35834</v>
      </c>
      <c r="I1239">
        <v>34396</v>
      </c>
      <c r="J1239" s="2">
        <v>34396</v>
      </c>
      <c r="K1239" s="2">
        <v>17198</v>
      </c>
    </row>
    <row r="1240" spans="1:11" x14ac:dyDescent="0.25">
      <c r="A1240" t="s">
        <v>15857</v>
      </c>
      <c r="B1240" t="s">
        <v>15856</v>
      </c>
      <c r="C1240" t="s">
        <v>15858</v>
      </c>
      <c r="D1240" t="s">
        <v>15859</v>
      </c>
      <c r="E1240" t="s">
        <v>13694</v>
      </c>
      <c r="F1240" t="s">
        <v>718</v>
      </c>
      <c r="G1240" s="1">
        <v>43671</v>
      </c>
      <c r="H1240">
        <v>4153</v>
      </c>
      <c r="I1240">
        <v>4070</v>
      </c>
      <c r="J1240" s="2">
        <v>4070</v>
      </c>
      <c r="K1240" s="2">
        <v>2035</v>
      </c>
    </row>
    <row r="1241" spans="1:11" x14ac:dyDescent="0.25">
      <c r="A1241" t="s">
        <v>15861</v>
      </c>
      <c r="B1241" t="s">
        <v>15860</v>
      </c>
      <c r="C1241" t="s">
        <v>15862</v>
      </c>
      <c r="D1241" t="s">
        <v>15863</v>
      </c>
      <c r="E1241" t="s">
        <v>13694</v>
      </c>
      <c r="F1241" t="s">
        <v>718</v>
      </c>
      <c r="G1241" s="1">
        <v>43671</v>
      </c>
      <c r="H1241">
        <v>21321</v>
      </c>
      <c r="I1241">
        <v>21321</v>
      </c>
      <c r="J1241" s="2">
        <v>21321</v>
      </c>
      <c r="K1241" s="2">
        <v>11725.15</v>
      </c>
    </row>
    <row r="1242" spans="1:11" x14ac:dyDescent="0.25">
      <c r="A1242" t="s">
        <v>15865</v>
      </c>
      <c r="B1242" t="s">
        <v>15864</v>
      </c>
      <c r="C1242" t="s">
        <v>3942</v>
      </c>
      <c r="D1242" t="s">
        <v>3943</v>
      </c>
      <c r="E1242" t="s">
        <v>13694</v>
      </c>
      <c r="F1242" t="s">
        <v>7</v>
      </c>
      <c r="G1242" s="1">
        <v>43746</v>
      </c>
      <c r="H1242">
        <v>528938</v>
      </c>
      <c r="I1242">
        <v>453850</v>
      </c>
      <c r="J1242" s="2">
        <v>453850</v>
      </c>
      <c r="K1242" s="2">
        <v>242396.79999999999</v>
      </c>
    </row>
    <row r="1243" spans="1:11" x14ac:dyDescent="0.25">
      <c r="A1243" t="s">
        <v>15867</v>
      </c>
      <c r="B1243" t="s">
        <v>15866</v>
      </c>
      <c r="C1243" t="s">
        <v>9460</v>
      </c>
      <c r="D1243" t="s">
        <v>9461</v>
      </c>
      <c r="E1243" t="s">
        <v>13694</v>
      </c>
      <c r="F1243" t="s">
        <v>7</v>
      </c>
      <c r="G1243" s="1">
        <v>43734</v>
      </c>
      <c r="H1243">
        <v>147828</v>
      </c>
      <c r="I1243">
        <v>121298</v>
      </c>
      <c r="J1243" s="2">
        <v>121298</v>
      </c>
      <c r="K1243" s="2">
        <v>55697</v>
      </c>
    </row>
    <row r="1244" spans="1:11" x14ac:dyDescent="0.25">
      <c r="A1244" t="s">
        <v>15869</v>
      </c>
      <c r="B1244" t="s">
        <v>15868</v>
      </c>
      <c r="C1244" t="s">
        <v>15870</v>
      </c>
      <c r="D1244" t="s">
        <v>15871</v>
      </c>
      <c r="E1244" t="s">
        <v>13694</v>
      </c>
      <c r="F1244" t="s">
        <v>718</v>
      </c>
      <c r="G1244" s="1">
        <v>43732</v>
      </c>
      <c r="H1244">
        <v>170634</v>
      </c>
      <c r="I1244">
        <v>170549</v>
      </c>
      <c r="J1244" s="2">
        <v>170549</v>
      </c>
      <c r="K1244" s="2">
        <v>98918.42</v>
      </c>
    </row>
    <row r="1245" spans="1:11" x14ac:dyDescent="0.25">
      <c r="A1245" t="s">
        <v>15873</v>
      </c>
      <c r="B1245" t="s">
        <v>15872</v>
      </c>
      <c r="C1245" t="s">
        <v>15874</v>
      </c>
      <c r="D1245" t="s">
        <v>15875</v>
      </c>
      <c r="E1245" t="s">
        <v>13694</v>
      </c>
      <c r="F1245" t="s">
        <v>718</v>
      </c>
      <c r="G1245" s="1">
        <v>43733</v>
      </c>
      <c r="H1245">
        <v>45442</v>
      </c>
      <c r="I1245">
        <v>45419</v>
      </c>
      <c r="J1245" s="2">
        <v>45419</v>
      </c>
      <c r="K1245" s="2">
        <v>26343.02</v>
      </c>
    </row>
    <row r="1246" spans="1:11" x14ac:dyDescent="0.25">
      <c r="A1246" t="s">
        <v>15877</v>
      </c>
      <c r="B1246" t="s">
        <v>15876</v>
      </c>
      <c r="C1246" t="s">
        <v>9472</v>
      </c>
      <c r="D1246" t="s">
        <v>15878</v>
      </c>
      <c r="E1246" t="s">
        <v>13694</v>
      </c>
      <c r="F1246" t="s">
        <v>718</v>
      </c>
      <c r="G1246" s="1">
        <v>43759</v>
      </c>
      <c r="H1246">
        <v>11931</v>
      </c>
      <c r="I1246">
        <v>11745</v>
      </c>
      <c r="J1246" s="2">
        <v>11745</v>
      </c>
      <c r="K1246" s="2">
        <v>5358.2</v>
      </c>
    </row>
    <row r="1247" spans="1:11" x14ac:dyDescent="0.25">
      <c r="A1247" t="s">
        <v>15880</v>
      </c>
      <c r="B1247" t="s">
        <v>15879</v>
      </c>
      <c r="C1247" t="s">
        <v>15881</v>
      </c>
      <c r="D1247" t="s">
        <v>15882</v>
      </c>
      <c r="E1247" t="s">
        <v>13694</v>
      </c>
      <c r="F1247" t="s">
        <v>718</v>
      </c>
      <c r="G1247" s="1">
        <v>43812</v>
      </c>
      <c r="H1247">
        <v>138302</v>
      </c>
      <c r="I1247">
        <v>134592</v>
      </c>
      <c r="J1247" s="2">
        <v>134592</v>
      </c>
      <c r="K1247" s="2">
        <v>66387.100000000006</v>
      </c>
    </row>
    <row r="1248" spans="1:11" x14ac:dyDescent="0.25">
      <c r="A1248" t="s">
        <v>15884</v>
      </c>
      <c r="B1248" t="s">
        <v>15883</v>
      </c>
      <c r="C1248" t="s">
        <v>2530</v>
      </c>
      <c r="D1248" t="s">
        <v>2531</v>
      </c>
      <c r="E1248" t="s">
        <v>13694</v>
      </c>
      <c r="F1248" t="s">
        <v>7</v>
      </c>
      <c r="G1248" s="1">
        <v>43727</v>
      </c>
      <c r="I1248">
        <v>43494</v>
      </c>
      <c r="J1248" s="2">
        <v>43494</v>
      </c>
      <c r="K1248" s="2">
        <v>21747</v>
      </c>
    </row>
    <row r="1249" spans="1:11" x14ac:dyDescent="0.25">
      <c r="A1249" t="s">
        <v>15886</v>
      </c>
      <c r="B1249" t="s">
        <v>15885</v>
      </c>
      <c r="C1249" t="s">
        <v>1229</v>
      </c>
      <c r="D1249" t="s">
        <v>1230</v>
      </c>
      <c r="E1249" t="s">
        <v>13694</v>
      </c>
      <c r="F1249" t="s">
        <v>7</v>
      </c>
      <c r="G1249" s="1">
        <v>43791</v>
      </c>
      <c r="I1249">
        <v>372083</v>
      </c>
      <c r="J1249" s="2">
        <v>372083</v>
      </c>
      <c r="K1249" s="2">
        <v>173499.14</v>
      </c>
    </row>
    <row r="1250" spans="1:11" x14ac:dyDescent="0.25">
      <c r="A1250" t="s">
        <v>15888</v>
      </c>
      <c r="B1250" t="s">
        <v>15887</v>
      </c>
      <c r="C1250" t="s">
        <v>15889</v>
      </c>
      <c r="D1250" t="s">
        <v>15890</v>
      </c>
      <c r="E1250" t="s">
        <v>13694</v>
      </c>
      <c r="F1250" t="s">
        <v>718</v>
      </c>
      <c r="G1250" s="1">
        <v>43684</v>
      </c>
      <c r="H1250">
        <v>9124</v>
      </c>
      <c r="I1250">
        <v>8032</v>
      </c>
      <c r="J1250" s="2">
        <v>8032</v>
      </c>
      <c r="K1250" s="2">
        <v>4016</v>
      </c>
    </row>
    <row r="1251" spans="1:11" x14ac:dyDescent="0.25">
      <c r="A1251" t="s">
        <v>15892</v>
      </c>
      <c r="B1251" t="s">
        <v>15891</v>
      </c>
      <c r="C1251" t="s">
        <v>3046</v>
      </c>
      <c r="D1251" t="s">
        <v>3047</v>
      </c>
      <c r="E1251" t="s">
        <v>13694</v>
      </c>
      <c r="F1251" t="s">
        <v>718</v>
      </c>
      <c r="G1251" s="1">
        <v>43670</v>
      </c>
      <c r="H1251">
        <v>226414</v>
      </c>
      <c r="I1251">
        <v>201610</v>
      </c>
      <c r="J1251" s="2">
        <v>201610</v>
      </c>
      <c r="K1251" s="2">
        <v>100805</v>
      </c>
    </row>
    <row r="1252" spans="1:11" x14ac:dyDescent="0.25">
      <c r="A1252" t="s">
        <v>15894</v>
      </c>
      <c r="B1252" t="s">
        <v>15893</v>
      </c>
      <c r="C1252" t="s">
        <v>15895</v>
      </c>
      <c r="D1252" t="s">
        <v>15896</v>
      </c>
      <c r="E1252" t="s">
        <v>13694</v>
      </c>
      <c r="F1252" t="s">
        <v>718</v>
      </c>
      <c r="G1252" s="1">
        <v>43676</v>
      </c>
      <c r="H1252">
        <v>383444</v>
      </c>
      <c r="I1252">
        <v>383444</v>
      </c>
      <c r="J1252" s="2">
        <v>383444</v>
      </c>
      <c r="K1252" s="2">
        <v>174277.12</v>
      </c>
    </row>
    <row r="1253" spans="1:11" x14ac:dyDescent="0.25">
      <c r="A1253" t="s">
        <v>15898</v>
      </c>
      <c r="B1253" t="s">
        <v>15897</v>
      </c>
      <c r="C1253" t="s">
        <v>15899</v>
      </c>
      <c r="D1253" t="s">
        <v>15900</v>
      </c>
      <c r="E1253" t="s">
        <v>13694</v>
      </c>
      <c r="F1253" t="s">
        <v>718</v>
      </c>
      <c r="G1253" s="1">
        <v>43669</v>
      </c>
      <c r="H1253">
        <v>587209</v>
      </c>
      <c r="I1253">
        <v>587209</v>
      </c>
      <c r="J1253" s="2">
        <v>587209</v>
      </c>
      <c r="K1253" s="2">
        <v>267632.01</v>
      </c>
    </row>
    <row r="1254" spans="1:11" x14ac:dyDescent="0.25">
      <c r="A1254" t="s">
        <v>15902</v>
      </c>
      <c r="B1254" t="s">
        <v>15901</v>
      </c>
      <c r="C1254" t="s">
        <v>15903</v>
      </c>
      <c r="D1254" t="s">
        <v>15904</v>
      </c>
      <c r="E1254" t="s">
        <v>13694</v>
      </c>
      <c r="F1254" t="s">
        <v>718</v>
      </c>
      <c r="G1254" s="1">
        <v>43684</v>
      </c>
      <c r="H1254">
        <v>382514</v>
      </c>
      <c r="I1254">
        <v>382514</v>
      </c>
      <c r="J1254" s="2">
        <v>382514</v>
      </c>
      <c r="K1254" s="2">
        <v>172131.3</v>
      </c>
    </row>
    <row r="1255" spans="1:11" x14ac:dyDescent="0.25">
      <c r="A1255" t="s">
        <v>15906</v>
      </c>
      <c r="B1255" t="s">
        <v>15905</v>
      </c>
      <c r="C1255" t="s">
        <v>15907</v>
      </c>
      <c r="D1255" t="s">
        <v>15908</v>
      </c>
      <c r="E1255" t="s">
        <v>13694</v>
      </c>
      <c r="F1255" t="s">
        <v>718</v>
      </c>
      <c r="G1255" s="1">
        <v>43685</v>
      </c>
      <c r="H1255">
        <v>187948</v>
      </c>
      <c r="I1255">
        <v>187948</v>
      </c>
      <c r="J1255" s="2">
        <v>187948</v>
      </c>
      <c r="K1255" s="2">
        <v>101183.69</v>
      </c>
    </row>
    <row r="1256" spans="1:11" x14ac:dyDescent="0.25">
      <c r="A1256" t="s">
        <v>15910</v>
      </c>
      <c r="B1256" t="s">
        <v>15909</v>
      </c>
      <c r="C1256" t="s">
        <v>15911</v>
      </c>
      <c r="D1256" t="s">
        <v>15912</v>
      </c>
      <c r="E1256" t="s">
        <v>13694</v>
      </c>
      <c r="F1256" t="s">
        <v>718</v>
      </c>
      <c r="G1256" s="1">
        <v>43685</v>
      </c>
      <c r="H1256">
        <v>5625</v>
      </c>
      <c r="I1256">
        <v>5625</v>
      </c>
      <c r="J1256" s="2">
        <v>5625</v>
      </c>
      <c r="K1256" s="2">
        <v>2531.25</v>
      </c>
    </row>
    <row r="1257" spans="1:11" x14ac:dyDescent="0.25">
      <c r="A1257" t="s">
        <v>15914</v>
      </c>
      <c r="B1257" t="s">
        <v>15913</v>
      </c>
      <c r="C1257" t="s">
        <v>15915</v>
      </c>
      <c r="D1257" t="s">
        <v>15916</v>
      </c>
      <c r="E1257" t="s">
        <v>13694</v>
      </c>
      <c r="F1257" t="s">
        <v>718</v>
      </c>
      <c r="G1257" s="1">
        <v>43669</v>
      </c>
      <c r="H1257">
        <v>10662</v>
      </c>
      <c r="I1257">
        <v>10657</v>
      </c>
      <c r="J1257" s="2">
        <v>10657</v>
      </c>
      <c r="K1257" s="2">
        <v>4795.6499999999996</v>
      </c>
    </row>
    <row r="1258" spans="1:11" x14ac:dyDescent="0.25">
      <c r="A1258" t="s">
        <v>15918</v>
      </c>
      <c r="B1258" t="s">
        <v>15917</v>
      </c>
      <c r="C1258" t="s">
        <v>15919</v>
      </c>
      <c r="D1258" t="s">
        <v>15920</v>
      </c>
      <c r="E1258" t="s">
        <v>13694</v>
      </c>
      <c r="F1258" t="s">
        <v>718</v>
      </c>
      <c r="G1258" s="1">
        <v>43669</v>
      </c>
      <c r="H1258">
        <v>24662</v>
      </c>
      <c r="I1258">
        <v>24637</v>
      </c>
      <c r="J1258" s="2">
        <v>24637</v>
      </c>
      <c r="K1258" s="2">
        <v>11086.65</v>
      </c>
    </row>
    <row r="1259" spans="1:11" x14ac:dyDescent="0.25">
      <c r="A1259" t="s">
        <v>15922</v>
      </c>
      <c r="B1259" t="s">
        <v>15921</v>
      </c>
      <c r="C1259" t="s">
        <v>15923</v>
      </c>
      <c r="D1259" t="s">
        <v>15924</v>
      </c>
      <c r="E1259" t="s">
        <v>13694</v>
      </c>
      <c r="F1259" t="s">
        <v>718</v>
      </c>
      <c r="G1259" s="1">
        <v>43752</v>
      </c>
      <c r="H1259">
        <v>114400</v>
      </c>
      <c r="I1259">
        <v>68640</v>
      </c>
      <c r="J1259" s="2">
        <v>68640</v>
      </c>
      <c r="K1259" s="2">
        <v>34320</v>
      </c>
    </row>
    <row r="1260" spans="1:11" x14ac:dyDescent="0.25">
      <c r="A1260" t="s">
        <v>15928</v>
      </c>
      <c r="B1260" t="s">
        <v>15927</v>
      </c>
      <c r="C1260" t="s">
        <v>7836</v>
      </c>
      <c r="D1260" t="s">
        <v>7837</v>
      </c>
      <c r="E1260" t="s">
        <v>13694</v>
      </c>
      <c r="F1260" t="s">
        <v>718</v>
      </c>
      <c r="G1260" s="1">
        <v>43780</v>
      </c>
      <c r="I1260">
        <v>2233961</v>
      </c>
      <c r="J1260" s="2">
        <v>2233961</v>
      </c>
      <c r="K1260" s="2">
        <v>1257421.8400000001</v>
      </c>
    </row>
    <row r="1261" spans="1:11" x14ac:dyDescent="0.25">
      <c r="A1261" t="s">
        <v>15930</v>
      </c>
      <c r="B1261" t="s">
        <v>15929</v>
      </c>
      <c r="C1261" t="s">
        <v>15931</v>
      </c>
      <c r="D1261" t="s">
        <v>15932</v>
      </c>
      <c r="E1261" t="s">
        <v>13694</v>
      </c>
      <c r="F1261" t="s">
        <v>7</v>
      </c>
      <c r="G1261" s="1">
        <v>43789</v>
      </c>
      <c r="I1261">
        <v>23907</v>
      </c>
      <c r="J1261" s="2">
        <v>23907</v>
      </c>
      <c r="K1261" s="2">
        <v>11043.45</v>
      </c>
    </row>
    <row r="1262" spans="1:11" x14ac:dyDescent="0.25">
      <c r="A1262" t="s">
        <v>15934</v>
      </c>
      <c r="B1262" t="s">
        <v>15933</v>
      </c>
      <c r="C1262" t="s">
        <v>7545</v>
      </c>
      <c r="D1262" t="s">
        <v>7546</v>
      </c>
      <c r="E1262" t="s">
        <v>13694</v>
      </c>
      <c r="F1262" t="s">
        <v>718</v>
      </c>
      <c r="G1262" s="1">
        <v>43741</v>
      </c>
      <c r="H1262">
        <v>871825</v>
      </c>
      <c r="I1262">
        <v>786845</v>
      </c>
      <c r="J1262" s="2">
        <v>786845</v>
      </c>
      <c r="K1262" s="2">
        <v>375859.25</v>
      </c>
    </row>
    <row r="1263" spans="1:11" x14ac:dyDescent="0.25">
      <c r="A1263" t="s">
        <v>15936</v>
      </c>
      <c r="B1263" t="s">
        <v>15935</v>
      </c>
      <c r="C1263" t="s">
        <v>15937</v>
      </c>
      <c r="D1263" t="s">
        <v>15938</v>
      </c>
      <c r="E1263" t="s">
        <v>13694</v>
      </c>
      <c r="F1263" t="s">
        <v>718</v>
      </c>
      <c r="G1263" s="1">
        <v>43669</v>
      </c>
      <c r="H1263">
        <v>136850</v>
      </c>
      <c r="I1263">
        <v>136754</v>
      </c>
      <c r="J1263" s="2">
        <v>136754</v>
      </c>
      <c r="K1263" s="2">
        <v>79317.320000000007</v>
      </c>
    </row>
    <row r="1264" spans="1:11" x14ac:dyDescent="0.25">
      <c r="A1264" t="s">
        <v>15940</v>
      </c>
      <c r="B1264" t="s">
        <v>15939</v>
      </c>
      <c r="C1264" t="s">
        <v>15941</v>
      </c>
      <c r="D1264" t="s">
        <v>15942</v>
      </c>
      <c r="E1264" t="s">
        <v>13694</v>
      </c>
      <c r="F1264" t="s">
        <v>718</v>
      </c>
      <c r="G1264" s="1">
        <v>43745</v>
      </c>
      <c r="H1264">
        <v>13859</v>
      </c>
      <c r="I1264">
        <v>13892</v>
      </c>
      <c r="J1264" s="2">
        <v>13892</v>
      </c>
      <c r="K1264" s="2">
        <v>6319</v>
      </c>
    </row>
    <row r="1265" spans="1:11" x14ac:dyDescent="0.25">
      <c r="A1265" t="s">
        <v>15944</v>
      </c>
      <c r="B1265" t="s">
        <v>15943</v>
      </c>
      <c r="C1265" t="s">
        <v>15945</v>
      </c>
      <c r="D1265" t="s">
        <v>15946</v>
      </c>
      <c r="E1265" t="s">
        <v>13694</v>
      </c>
      <c r="F1265" t="s">
        <v>718</v>
      </c>
      <c r="G1265" s="1">
        <v>43745</v>
      </c>
      <c r="H1265">
        <v>9422</v>
      </c>
      <c r="I1265">
        <v>9105</v>
      </c>
      <c r="J1265" s="2">
        <v>9105</v>
      </c>
      <c r="K1265" s="2">
        <v>4552.5</v>
      </c>
    </row>
    <row r="1266" spans="1:11" x14ac:dyDescent="0.25">
      <c r="A1266" t="s">
        <v>15948</v>
      </c>
      <c r="B1266" t="s">
        <v>15947</v>
      </c>
      <c r="C1266" t="s">
        <v>15949</v>
      </c>
      <c r="D1266" t="s">
        <v>15950</v>
      </c>
      <c r="E1266" t="s">
        <v>13694</v>
      </c>
      <c r="F1266" t="s">
        <v>718</v>
      </c>
      <c r="G1266" s="1">
        <v>43810</v>
      </c>
      <c r="I1266">
        <v>8373</v>
      </c>
      <c r="J1266" s="2">
        <v>8373</v>
      </c>
      <c r="K1266" s="2">
        <v>4186.5</v>
      </c>
    </row>
    <row r="1267" spans="1:11" x14ac:dyDescent="0.25">
      <c r="A1267" t="s">
        <v>15952</v>
      </c>
      <c r="B1267" t="s">
        <v>15951</v>
      </c>
      <c r="C1267" t="s">
        <v>15953</v>
      </c>
      <c r="D1267" t="s">
        <v>15954</v>
      </c>
      <c r="E1267" t="s">
        <v>13694</v>
      </c>
      <c r="F1267" t="s">
        <v>718</v>
      </c>
      <c r="G1267" s="1">
        <v>43677</v>
      </c>
      <c r="I1267">
        <v>43387</v>
      </c>
      <c r="J1267" s="2">
        <v>43387</v>
      </c>
      <c r="K1267" s="2">
        <v>21693.5</v>
      </c>
    </row>
    <row r="1268" spans="1:11" x14ac:dyDescent="0.25">
      <c r="A1268" t="s">
        <v>15956</v>
      </c>
      <c r="B1268" t="s">
        <v>15955</v>
      </c>
      <c r="C1268" t="s">
        <v>15957</v>
      </c>
      <c r="D1268" t="s">
        <v>15958</v>
      </c>
      <c r="E1268" t="s">
        <v>13694</v>
      </c>
      <c r="F1268" t="s">
        <v>718</v>
      </c>
      <c r="G1268" s="1">
        <v>43812</v>
      </c>
      <c r="I1268">
        <v>77921</v>
      </c>
      <c r="J1268" s="2">
        <v>77921</v>
      </c>
      <c r="K1268" s="2">
        <v>35064.449999999997</v>
      </c>
    </row>
    <row r="1269" spans="1:11" x14ac:dyDescent="0.25">
      <c r="A1269" t="s">
        <v>15960</v>
      </c>
      <c r="B1269" t="s">
        <v>15959</v>
      </c>
      <c r="C1269" t="s">
        <v>10750</v>
      </c>
      <c r="D1269" t="s">
        <v>10751</v>
      </c>
      <c r="E1269" t="s">
        <v>13694</v>
      </c>
      <c r="F1269" t="s">
        <v>718</v>
      </c>
      <c r="G1269" s="1">
        <v>43780</v>
      </c>
      <c r="H1269">
        <v>222710</v>
      </c>
      <c r="I1269">
        <v>213962</v>
      </c>
      <c r="J1269" s="2">
        <v>213962</v>
      </c>
      <c r="K1269" s="2">
        <v>106981</v>
      </c>
    </row>
    <row r="1270" spans="1:11" x14ac:dyDescent="0.25">
      <c r="A1270" t="s">
        <v>15962</v>
      </c>
      <c r="B1270" t="s">
        <v>15961</v>
      </c>
      <c r="C1270" t="s">
        <v>9267</v>
      </c>
      <c r="D1270" t="s">
        <v>9268</v>
      </c>
      <c r="E1270" t="s">
        <v>13694</v>
      </c>
      <c r="F1270" t="s">
        <v>718</v>
      </c>
      <c r="G1270" s="1">
        <v>43780</v>
      </c>
      <c r="H1270">
        <v>703620</v>
      </c>
      <c r="I1270">
        <v>681544</v>
      </c>
      <c r="J1270" s="2">
        <v>681544</v>
      </c>
      <c r="K1270" s="2">
        <v>322828.5</v>
      </c>
    </row>
    <row r="1271" spans="1:11" x14ac:dyDescent="0.25">
      <c r="A1271" t="s">
        <v>15964</v>
      </c>
      <c r="B1271" t="s">
        <v>15963</v>
      </c>
      <c r="C1271" t="s">
        <v>4331</v>
      </c>
      <c r="D1271" t="s">
        <v>4332</v>
      </c>
      <c r="E1271" t="s">
        <v>13694</v>
      </c>
      <c r="F1271" t="s">
        <v>7</v>
      </c>
      <c r="G1271" s="1">
        <v>43686</v>
      </c>
      <c r="H1271">
        <v>3998</v>
      </c>
      <c r="J1271" s="2">
        <v>3998</v>
      </c>
      <c r="K1271" s="2">
        <v>1799.1</v>
      </c>
    </row>
    <row r="1272" spans="1:11" x14ac:dyDescent="0.25">
      <c r="A1272" t="s">
        <v>15966</v>
      </c>
      <c r="B1272" t="s">
        <v>15965</v>
      </c>
      <c r="C1272" t="s">
        <v>15967</v>
      </c>
      <c r="D1272" t="s">
        <v>15968</v>
      </c>
      <c r="E1272" t="s">
        <v>13694</v>
      </c>
      <c r="F1272" t="s">
        <v>718</v>
      </c>
      <c r="G1272" s="1">
        <v>43791</v>
      </c>
      <c r="H1272">
        <v>24788</v>
      </c>
      <c r="I1272">
        <v>24775</v>
      </c>
      <c r="J1272" s="2">
        <v>24775</v>
      </c>
      <c r="K1272" s="2">
        <v>11427.47</v>
      </c>
    </row>
    <row r="1273" spans="1:11" x14ac:dyDescent="0.25">
      <c r="A1273" t="s">
        <v>15970</v>
      </c>
      <c r="B1273" t="s">
        <v>15969</v>
      </c>
      <c r="C1273" t="s">
        <v>15971</v>
      </c>
      <c r="D1273" t="s">
        <v>15972</v>
      </c>
      <c r="E1273" t="s">
        <v>13694</v>
      </c>
      <c r="F1273" t="s">
        <v>7</v>
      </c>
      <c r="G1273" s="1">
        <v>43732</v>
      </c>
      <c r="H1273">
        <v>54036</v>
      </c>
      <c r="I1273">
        <v>0</v>
      </c>
      <c r="J1273" s="2">
        <v>54036</v>
      </c>
      <c r="K1273" s="2">
        <v>27018</v>
      </c>
    </row>
    <row r="1274" spans="1:11" x14ac:dyDescent="0.25">
      <c r="A1274" t="s">
        <v>15974</v>
      </c>
      <c r="B1274" t="s">
        <v>15973</v>
      </c>
      <c r="C1274" t="s">
        <v>2840</v>
      </c>
      <c r="D1274" t="s">
        <v>2841</v>
      </c>
      <c r="E1274" t="s">
        <v>13694</v>
      </c>
      <c r="F1274" t="s">
        <v>718</v>
      </c>
      <c r="G1274" s="1">
        <v>43677</v>
      </c>
      <c r="H1274">
        <v>167100</v>
      </c>
      <c r="I1274">
        <v>85412</v>
      </c>
      <c r="J1274" s="2">
        <v>85412</v>
      </c>
      <c r="K1274" s="2">
        <v>40435.65</v>
      </c>
    </row>
    <row r="1275" spans="1:11" x14ac:dyDescent="0.25">
      <c r="A1275" t="s">
        <v>15976</v>
      </c>
      <c r="B1275" t="s">
        <v>15975</v>
      </c>
      <c r="C1275" t="s">
        <v>15977</v>
      </c>
      <c r="D1275" t="s">
        <v>15978</v>
      </c>
      <c r="E1275" t="s">
        <v>13694</v>
      </c>
      <c r="F1275" t="s">
        <v>718</v>
      </c>
      <c r="G1275" s="1">
        <v>43669</v>
      </c>
      <c r="H1275">
        <v>25823</v>
      </c>
      <c r="I1275">
        <v>25823</v>
      </c>
      <c r="J1275" s="2">
        <v>25823</v>
      </c>
      <c r="K1275" s="2">
        <v>12391.05</v>
      </c>
    </row>
    <row r="1276" spans="1:11" x14ac:dyDescent="0.25">
      <c r="A1276" t="s">
        <v>15980</v>
      </c>
      <c r="B1276" t="s">
        <v>15979</v>
      </c>
      <c r="C1276" t="s">
        <v>15981</v>
      </c>
      <c r="D1276" t="s">
        <v>15982</v>
      </c>
      <c r="E1276" t="s">
        <v>13694</v>
      </c>
      <c r="F1276" t="s">
        <v>718</v>
      </c>
      <c r="G1276" s="1">
        <v>43782</v>
      </c>
      <c r="H1276">
        <v>128028</v>
      </c>
      <c r="I1276">
        <v>127939</v>
      </c>
      <c r="J1276" s="2">
        <v>127939</v>
      </c>
      <c r="K1276" s="2">
        <v>57572.55</v>
      </c>
    </row>
    <row r="1277" spans="1:11" x14ac:dyDescent="0.25">
      <c r="A1277" t="s">
        <v>15984</v>
      </c>
      <c r="B1277" t="s">
        <v>15983</v>
      </c>
      <c r="C1277" t="s">
        <v>15985</v>
      </c>
      <c r="D1277" t="s">
        <v>15986</v>
      </c>
      <c r="E1277" t="s">
        <v>13694</v>
      </c>
      <c r="F1277" t="s">
        <v>718</v>
      </c>
      <c r="G1277" s="1">
        <v>43748</v>
      </c>
      <c r="H1277">
        <v>33005</v>
      </c>
      <c r="I1277">
        <v>31903</v>
      </c>
      <c r="J1277" s="2">
        <v>31903</v>
      </c>
      <c r="K1277" s="2">
        <v>15951.5</v>
      </c>
    </row>
    <row r="1278" spans="1:11" x14ac:dyDescent="0.25">
      <c r="A1278" t="s">
        <v>15988</v>
      </c>
      <c r="B1278" t="s">
        <v>15987</v>
      </c>
      <c r="C1278" t="s">
        <v>15989</v>
      </c>
      <c r="D1278" t="s">
        <v>15990</v>
      </c>
      <c r="E1278" t="s">
        <v>13694</v>
      </c>
      <c r="F1278" t="s">
        <v>7</v>
      </c>
      <c r="G1278" s="1">
        <v>43748</v>
      </c>
      <c r="H1278">
        <v>29069</v>
      </c>
      <c r="I1278">
        <v>28098</v>
      </c>
      <c r="J1278" s="2">
        <v>28098</v>
      </c>
      <c r="K1278" s="2">
        <v>14049</v>
      </c>
    </row>
    <row r="1279" spans="1:11" x14ac:dyDescent="0.25">
      <c r="A1279" t="s">
        <v>15992</v>
      </c>
      <c r="B1279" t="s">
        <v>15991</v>
      </c>
      <c r="C1279" t="s">
        <v>15993</v>
      </c>
      <c r="D1279" t="s">
        <v>15994</v>
      </c>
      <c r="E1279" t="s">
        <v>13694</v>
      </c>
      <c r="F1279" t="s">
        <v>718</v>
      </c>
      <c r="G1279" s="1">
        <v>43805</v>
      </c>
      <c r="H1279">
        <v>2491</v>
      </c>
      <c r="I1279">
        <v>2441</v>
      </c>
      <c r="J1279" s="2">
        <v>2441</v>
      </c>
      <c r="K1279" s="2">
        <v>1220.5</v>
      </c>
    </row>
    <row r="1280" spans="1:11" x14ac:dyDescent="0.25">
      <c r="A1280" t="s">
        <v>15996</v>
      </c>
      <c r="B1280" t="s">
        <v>15995</v>
      </c>
      <c r="C1280" t="s">
        <v>15997</v>
      </c>
      <c r="D1280" t="s">
        <v>15998</v>
      </c>
      <c r="E1280" t="s">
        <v>13694</v>
      </c>
      <c r="F1280" t="s">
        <v>718</v>
      </c>
      <c r="G1280" s="1">
        <v>43671</v>
      </c>
      <c r="H1280">
        <v>2544</v>
      </c>
      <c r="I1280">
        <v>2459</v>
      </c>
      <c r="J1280" s="2">
        <v>2459</v>
      </c>
      <c r="K1280" s="2">
        <v>1229.5</v>
      </c>
    </row>
    <row r="1281" spans="1:11" x14ac:dyDescent="0.25">
      <c r="A1281" t="s">
        <v>16000</v>
      </c>
      <c r="B1281" t="s">
        <v>15999</v>
      </c>
      <c r="C1281" t="s">
        <v>16001</v>
      </c>
      <c r="D1281" t="s">
        <v>16002</v>
      </c>
      <c r="E1281" t="s">
        <v>13694</v>
      </c>
      <c r="F1281" t="s">
        <v>718</v>
      </c>
      <c r="G1281" s="1">
        <v>43763</v>
      </c>
      <c r="H1281">
        <v>99368</v>
      </c>
      <c r="I1281">
        <v>99336</v>
      </c>
      <c r="J1281" s="2">
        <v>99336</v>
      </c>
      <c r="K1281" s="2">
        <v>44701.2</v>
      </c>
    </row>
    <row r="1282" spans="1:11" x14ac:dyDescent="0.25">
      <c r="A1282" t="s">
        <v>16004</v>
      </c>
      <c r="B1282" t="s">
        <v>16003</v>
      </c>
      <c r="C1282" t="s">
        <v>16005</v>
      </c>
      <c r="D1282" t="s">
        <v>16006</v>
      </c>
      <c r="E1282" t="s">
        <v>13694</v>
      </c>
      <c r="F1282" t="s">
        <v>718</v>
      </c>
      <c r="G1282" s="1">
        <v>43745</v>
      </c>
      <c r="H1282">
        <v>13351</v>
      </c>
      <c r="I1282">
        <v>13084</v>
      </c>
      <c r="J1282" s="2">
        <v>13084</v>
      </c>
      <c r="K1282" s="2">
        <v>6542</v>
      </c>
    </row>
    <row r="1283" spans="1:11" x14ac:dyDescent="0.25">
      <c r="A1283" t="s">
        <v>16008</v>
      </c>
      <c r="B1283" t="s">
        <v>16007</v>
      </c>
      <c r="C1283" t="s">
        <v>16009</v>
      </c>
      <c r="D1283" t="s">
        <v>16010</v>
      </c>
      <c r="E1283" t="s">
        <v>13694</v>
      </c>
      <c r="F1283" t="s">
        <v>718</v>
      </c>
      <c r="G1283" s="1">
        <v>43762</v>
      </c>
      <c r="H1283">
        <v>58800</v>
      </c>
      <c r="I1283">
        <v>58800</v>
      </c>
      <c r="J1283" s="2">
        <v>58800</v>
      </c>
      <c r="K1283" s="2">
        <v>34104</v>
      </c>
    </row>
    <row r="1284" spans="1:11" x14ac:dyDescent="0.25">
      <c r="A1284" t="s">
        <v>16012</v>
      </c>
      <c r="B1284" t="s">
        <v>16011</v>
      </c>
      <c r="C1284" t="s">
        <v>12471</v>
      </c>
      <c r="D1284" t="s">
        <v>12472</v>
      </c>
      <c r="E1284" t="s">
        <v>13694</v>
      </c>
      <c r="F1284" t="s">
        <v>718</v>
      </c>
      <c r="G1284" s="1">
        <v>43732</v>
      </c>
      <c r="H1284">
        <v>120662</v>
      </c>
      <c r="I1284">
        <v>120615</v>
      </c>
      <c r="J1284" s="2">
        <v>120615</v>
      </c>
      <c r="K1284" s="2">
        <v>55637.55</v>
      </c>
    </row>
    <row r="1285" spans="1:11" x14ac:dyDescent="0.25">
      <c r="A1285" t="s">
        <v>16014</v>
      </c>
      <c r="B1285" t="s">
        <v>16013</v>
      </c>
      <c r="C1285" t="s">
        <v>6780</v>
      </c>
      <c r="D1285" t="s">
        <v>6781</v>
      </c>
      <c r="E1285" t="s">
        <v>13694</v>
      </c>
      <c r="F1285" t="s">
        <v>7</v>
      </c>
      <c r="G1285" s="1">
        <v>43735</v>
      </c>
      <c r="H1285">
        <v>40138</v>
      </c>
      <c r="I1285">
        <v>38750</v>
      </c>
      <c r="J1285" s="2">
        <v>38750</v>
      </c>
      <c r="K1285" s="2">
        <v>19375</v>
      </c>
    </row>
    <row r="1286" spans="1:11" x14ac:dyDescent="0.25">
      <c r="A1286" t="s">
        <v>16016</v>
      </c>
      <c r="B1286" t="s">
        <v>16015</v>
      </c>
      <c r="C1286" t="s">
        <v>16017</v>
      </c>
      <c r="D1286" t="s">
        <v>16018</v>
      </c>
      <c r="E1286" t="s">
        <v>13694</v>
      </c>
      <c r="F1286" t="s">
        <v>718</v>
      </c>
      <c r="G1286" s="1">
        <v>43752</v>
      </c>
      <c r="H1286">
        <v>58954</v>
      </c>
      <c r="I1286">
        <v>57775</v>
      </c>
      <c r="J1286" s="2">
        <v>57775</v>
      </c>
      <c r="K1286" s="2">
        <v>28887.5</v>
      </c>
    </row>
    <row r="1287" spans="1:11" x14ac:dyDescent="0.25">
      <c r="A1287" t="s">
        <v>16020</v>
      </c>
      <c r="B1287" t="s">
        <v>16019</v>
      </c>
      <c r="C1287" t="s">
        <v>16021</v>
      </c>
      <c r="D1287" t="s">
        <v>16022</v>
      </c>
      <c r="E1287" t="s">
        <v>13694</v>
      </c>
      <c r="F1287" t="s">
        <v>7</v>
      </c>
      <c r="G1287" s="1">
        <v>43671</v>
      </c>
      <c r="I1287">
        <v>119937</v>
      </c>
      <c r="J1287" s="2">
        <v>119937</v>
      </c>
      <c r="K1287" s="2">
        <v>54357.45</v>
      </c>
    </row>
    <row r="1288" spans="1:11" x14ac:dyDescent="0.25">
      <c r="A1288" t="s">
        <v>16024</v>
      </c>
      <c r="B1288" t="s">
        <v>16023</v>
      </c>
      <c r="C1288" t="s">
        <v>16025</v>
      </c>
      <c r="D1288" t="s">
        <v>16026</v>
      </c>
      <c r="E1288" t="s">
        <v>13694</v>
      </c>
      <c r="F1288" t="s">
        <v>7</v>
      </c>
      <c r="G1288" s="1">
        <v>43671</v>
      </c>
      <c r="I1288">
        <v>21298</v>
      </c>
      <c r="J1288" s="2">
        <v>21298</v>
      </c>
      <c r="K1288" s="2">
        <v>10649</v>
      </c>
    </row>
    <row r="1289" spans="1:11" x14ac:dyDescent="0.25">
      <c r="A1289" t="s">
        <v>16028</v>
      </c>
      <c r="B1289" t="s">
        <v>16027</v>
      </c>
      <c r="C1289" t="s">
        <v>16029</v>
      </c>
      <c r="D1289" t="s">
        <v>16030</v>
      </c>
      <c r="E1289" t="s">
        <v>13694</v>
      </c>
      <c r="F1289" t="s">
        <v>718</v>
      </c>
      <c r="G1289" s="1">
        <v>43745</v>
      </c>
      <c r="H1289">
        <v>2924</v>
      </c>
      <c r="I1289">
        <v>2923</v>
      </c>
      <c r="J1289" s="2">
        <v>2923</v>
      </c>
      <c r="K1289" s="2">
        <v>1315.35</v>
      </c>
    </row>
    <row r="1290" spans="1:11" x14ac:dyDescent="0.25">
      <c r="A1290" t="s">
        <v>16032</v>
      </c>
      <c r="B1290" t="s">
        <v>16031</v>
      </c>
      <c r="C1290" t="s">
        <v>4633</v>
      </c>
      <c r="D1290" t="s">
        <v>4634</v>
      </c>
      <c r="E1290" t="s">
        <v>13694</v>
      </c>
      <c r="F1290" t="s">
        <v>7</v>
      </c>
      <c r="G1290" s="1">
        <v>43795</v>
      </c>
      <c r="H1290">
        <v>2073918</v>
      </c>
      <c r="I1290">
        <v>1787679</v>
      </c>
      <c r="J1290" s="2">
        <v>1787679</v>
      </c>
      <c r="K1290" s="2">
        <v>880728.79</v>
      </c>
    </row>
    <row r="1291" spans="1:11" x14ac:dyDescent="0.25">
      <c r="A1291" t="s">
        <v>16034</v>
      </c>
      <c r="B1291" t="s">
        <v>16033</v>
      </c>
      <c r="C1291" t="s">
        <v>16035</v>
      </c>
      <c r="D1291" t="s">
        <v>16036</v>
      </c>
      <c r="E1291" t="s">
        <v>13694</v>
      </c>
      <c r="F1291" t="s">
        <v>718</v>
      </c>
      <c r="G1291" s="1">
        <v>43727</v>
      </c>
      <c r="H1291">
        <v>29700</v>
      </c>
      <c r="I1291">
        <v>26999</v>
      </c>
      <c r="J1291" s="2">
        <v>26999</v>
      </c>
      <c r="K1291" s="2">
        <v>13499.5</v>
      </c>
    </row>
    <row r="1292" spans="1:11" x14ac:dyDescent="0.25">
      <c r="A1292" t="s">
        <v>16038</v>
      </c>
      <c r="B1292" t="s">
        <v>16037</v>
      </c>
      <c r="C1292" t="s">
        <v>12932</v>
      </c>
      <c r="D1292" t="s">
        <v>12933</v>
      </c>
      <c r="E1292" t="s">
        <v>13694</v>
      </c>
      <c r="F1292" t="s">
        <v>718</v>
      </c>
      <c r="G1292" s="1">
        <v>43759</v>
      </c>
      <c r="H1292">
        <v>248889</v>
      </c>
      <c r="I1292">
        <v>246715</v>
      </c>
      <c r="J1292" s="2">
        <v>246715</v>
      </c>
      <c r="K1292" s="2">
        <v>112881.15</v>
      </c>
    </row>
    <row r="1293" spans="1:11" x14ac:dyDescent="0.25">
      <c r="A1293" t="s">
        <v>16040</v>
      </c>
      <c r="B1293" t="s">
        <v>16039</v>
      </c>
      <c r="C1293" t="s">
        <v>16041</v>
      </c>
      <c r="D1293" t="s">
        <v>16042</v>
      </c>
      <c r="E1293" t="s">
        <v>13694</v>
      </c>
      <c r="F1293" t="s">
        <v>718</v>
      </c>
      <c r="G1293" s="1">
        <v>43746</v>
      </c>
      <c r="H1293">
        <v>47990</v>
      </c>
      <c r="I1293">
        <v>43776</v>
      </c>
      <c r="J1293" s="2">
        <v>43776</v>
      </c>
      <c r="K1293" s="2">
        <v>21888</v>
      </c>
    </row>
    <row r="1294" spans="1:11" x14ac:dyDescent="0.25">
      <c r="A1294" t="s">
        <v>16044</v>
      </c>
      <c r="B1294" t="s">
        <v>16043</v>
      </c>
      <c r="C1294" t="s">
        <v>16045</v>
      </c>
      <c r="D1294" t="s">
        <v>16046</v>
      </c>
      <c r="E1294" t="s">
        <v>13694</v>
      </c>
      <c r="F1294" t="s">
        <v>718</v>
      </c>
      <c r="G1294" s="1">
        <v>43745</v>
      </c>
      <c r="H1294">
        <v>5244</v>
      </c>
      <c r="I1294">
        <v>5139</v>
      </c>
      <c r="J1294" s="2">
        <v>5139</v>
      </c>
      <c r="K1294" s="2">
        <v>2569.5</v>
      </c>
    </row>
    <row r="1295" spans="1:11" x14ac:dyDescent="0.25">
      <c r="A1295" t="s">
        <v>16048</v>
      </c>
      <c r="B1295" t="s">
        <v>16047</v>
      </c>
      <c r="C1295" t="s">
        <v>16049</v>
      </c>
      <c r="D1295" t="s">
        <v>16050</v>
      </c>
      <c r="E1295" t="s">
        <v>13694</v>
      </c>
      <c r="F1295" t="s">
        <v>718</v>
      </c>
      <c r="G1295" s="1">
        <v>43795</v>
      </c>
      <c r="H1295">
        <v>277524</v>
      </c>
      <c r="I1295">
        <v>275987</v>
      </c>
      <c r="J1295" s="2">
        <v>275987</v>
      </c>
      <c r="K1295" s="2">
        <v>126249.85</v>
      </c>
    </row>
    <row r="1296" spans="1:11" x14ac:dyDescent="0.25">
      <c r="A1296" t="s">
        <v>16052</v>
      </c>
      <c r="B1296" t="s">
        <v>16051</v>
      </c>
      <c r="C1296" t="s">
        <v>16053</v>
      </c>
      <c r="D1296" t="s">
        <v>16054</v>
      </c>
      <c r="E1296" t="s">
        <v>13694</v>
      </c>
      <c r="F1296" t="s">
        <v>718</v>
      </c>
      <c r="G1296" s="1">
        <v>43696</v>
      </c>
      <c r="H1296">
        <v>28628</v>
      </c>
      <c r="I1296">
        <v>25157</v>
      </c>
      <c r="J1296" s="2">
        <v>25157</v>
      </c>
      <c r="K1296" s="2">
        <v>12578.5</v>
      </c>
    </row>
    <row r="1297" spans="1:11" x14ac:dyDescent="0.25">
      <c r="A1297" t="s">
        <v>16056</v>
      </c>
      <c r="B1297" t="s">
        <v>16055</v>
      </c>
      <c r="C1297" t="s">
        <v>16057</v>
      </c>
      <c r="D1297" t="s">
        <v>16058</v>
      </c>
      <c r="E1297" t="s">
        <v>13694</v>
      </c>
      <c r="F1297" t="s">
        <v>718</v>
      </c>
      <c r="G1297" s="1">
        <v>43745</v>
      </c>
      <c r="H1297">
        <v>91087</v>
      </c>
      <c r="I1297">
        <v>91055</v>
      </c>
      <c r="J1297" s="2">
        <v>91055</v>
      </c>
      <c r="K1297" s="2">
        <v>52811.9</v>
      </c>
    </row>
    <row r="1298" spans="1:11" x14ac:dyDescent="0.25">
      <c r="A1298" t="s">
        <v>16060</v>
      </c>
      <c r="B1298" t="s">
        <v>16059</v>
      </c>
      <c r="C1298" t="s">
        <v>16061</v>
      </c>
      <c r="D1298" t="s">
        <v>16062</v>
      </c>
      <c r="E1298" t="s">
        <v>13694</v>
      </c>
      <c r="F1298" t="s">
        <v>718</v>
      </c>
      <c r="G1298" s="1">
        <v>43676</v>
      </c>
      <c r="H1298">
        <v>679334</v>
      </c>
      <c r="I1298">
        <v>679334</v>
      </c>
      <c r="J1298" s="2">
        <v>679334</v>
      </c>
      <c r="K1298" s="2">
        <v>306015.3</v>
      </c>
    </row>
    <row r="1299" spans="1:11" x14ac:dyDescent="0.25">
      <c r="A1299" t="s">
        <v>16064</v>
      </c>
      <c r="B1299" t="s">
        <v>16063</v>
      </c>
      <c r="C1299" t="s">
        <v>16065</v>
      </c>
      <c r="D1299" t="s">
        <v>16066</v>
      </c>
      <c r="E1299" t="s">
        <v>13694</v>
      </c>
      <c r="F1299" t="s">
        <v>718</v>
      </c>
      <c r="G1299" s="1">
        <v>43685</v>
      </c>
      <c r="H1299">
        <v>23586</v>
      </c>
      <c r="I1299">
        <v>20081</v>
      </c>
      <c r="J1299" s="2">
        <v>20081</v>
      </c>
      <c r="K1299" s="2">
        <v>10040.5</v>
      </c>
    </row>
    <row r="1300" spans="1:11" x14ac:dyDescent="0.25">
      <c r="A1300" t="s">
        <v>16068</v>
      </c>
      <c r="B1300" t="s">
        <v>16067</v>
      </c>
      <c r="C1300" t="s">
        <v>16069</v>
      </c>
      <c r="D1300" t="s">
        <v>16070</v>
      </c>
      <c r="E1300" t="s">
        <v>13694</v>
      </c>
      <c r="F1300" t="s">
        <v>718</v>
      </c>
      <c r="G1300" s="1">
        <v>43672</v>
      </c>
      <c r="H1300">
        <v>111670</v>
      </c>
      <c r="I1300">
        <v>98132</v>
      </c>
      <c r="J1300" s="2">
        <v>98132</v>
      </c>
      <c r="K1300" s="2">
        <v>49066</v>
      </c>
    </row>
    <row r="1301" spans="1:11" x14ac:dyDescent="0.25">
      <c r="A1301" t="s">
        <v>16072</v>
      </c>
      <c r="B1301" t="s">
        <v>16071</v>
      </c>
      <c r="C1301" t="s">
        <v>16073</v>
      </c>
      <c r="D1301" t="s">
        <v>16074</v>
      </c>
      <c r="E1301" t="s">
        <v>13694</v>
      </c>
      <c r="F1301" t="s">
        <v>718</v>
      </c>
      <c r="G1301" s="1">
        <v>43769</v>
      </c>
      <c r="H1301">
        <v>36213</v>
      </c>
      <c r="I1301">
        <v>35261</v>
      </c>
      <c r="J1301" s="2">
        <v>35261</v>
      </c>
      <c r="K1301" s="2">
        <v>17630.5</v>
      </c>
    </row>
    <row r="1302" spans="1:11" x14ac:dyDescent="0.25">
      <c r="A1302" t="s">
        <v>16076</v>
      </c>
      <c r="B1302" t="s">
        <v>16075</v>
      </c>
      <c r="C1302" t="s">
        <v>16077</v>
      </c>
      <c r="D1302" t="s">
        <v>16078</v>
      </c>
      <c r="E1302" t="s">
        <v>13694</v>
      </c>
      <c r="F1302" t="s">
        <v>718</v>
      </c>
      <c r="G1302" s="1">
        <v>43812</v>
      </c>
      <c r="I1302">
        <v>2477864</v>
      </c>
      <c r="J1302" s="2">
        <v>2477864</v>
      </c>
      <c r="K1302" s="2">
        <v>1115038.8</v>
      </c>
    </row>
    <row r="1303" spans="1:11" x14ac:dyDescent="0.25">
      <c r="A1303" t="s">
        <v>16080</v>
      </c>
      <c r="B1303" t="s">
        <v>16079</v>
      </c>
      <c r="C1303" t="s">
        <v>16081</v>
      </c>
      <c r="D1303" t="s">
        <v>16082</v>
      </c>
      <c r="E1303" t="s">
        <v>13694</v>
      </c>
      <c r="F1303" t="s">
        <v>718</v>
      </c>
      <c r="G1303" s="1">
        <v>43686</v>
      </c>
      <c r="H1303">
        <v>15990</v>
      </c>
      <c r="I1303">
        <v>19784</v>
      </c>
      <c r="J1303" s="2">
        <v>19784</v>
      </c>
      <c r="K1303" s="2">
        <v>9159.75</v>
      </c>
    </row>
    <row r="1304" spans="1:11" x14ac:dyDescent="0.25">
      <c r="A1304" t="s">
        <v>16084</v>
      </c>
      <c r="B1304" t="s">
        <v>16083</v>
      </c>
      <c r="C1304" t="s">
        <v>7437</v>
      </c>
      <c r="D1304" t="s">
        <v>7438</v>
      </c>
      <c r="E1304" t="s">
        <v>13694</v>
      </c>
      <c r="F1304" t="s">
        <v>7</v>
      </c>
      <c r="G1304" s="1">
        <v>43740</v>
      </c>
      <c r="H1304">
        <v>1740526</v>
      </c>
      <c r="I1304">
        <v>1699400</v>
      </c>
      <c r="J1304" s="2">
        <v>1699400</v>
      </c>
      <c r="K1304" s="2">
        <v>791561.33</v>
      </c>
    </row>
    <row r="1305" spans="1:11" x14ac:dyDescent="0.25">
      <c r="A1305" t="s">
        <v>16086</v>
      </c>
      <c r="B1305" t="s">
        <v>16085</v>
      </c>
      <c r="C1305" t="s">
        <v>16087</v>
      </c>
      <c r="D1305" t="s">
        <v>16088</v>
      </c>
      <c r="E1305" t="s">
        <v>13694</v>
      </c>
      <c r="F1305" t="s">
        <v>718</v>
      </c>
      <c r="G1305" s="1">
        <v>43677</v>
      </c>
      <c r="H1305">
        <v>15871</v>
      </c>
      <c r="I1305">
        <v>15341</v>
      </c>
      <c r="J1305" s="2">
        <v>15341</v>
      </c>
      <c r="K1305" s="2">
        <v>7670.5</v>
      </c>
    </row>
    <row r="1306" spans="1:11" x14ac:dyDescent="0.25">
      <c r="A1306" t="s">
        <v>16090</v>
      </c>
      <c r="B1306" t="s">
        <v>16089</v>
      </c>
      <c r="C1306" t="s">
        <v>10100</v>
      </c>
      <c r="D1306" t="s">
        <v>16091</v>
      </c>
      <c r="E1306" t="s">
        <v>13694</v>
      </c>
      <c r="F1306" t="s">
        <v>7</v>
      </c>
      <c r="G1306" s="1">
        <v>43672</v>
      </c>
      <c r="I1306">
        <v>17588</v>
      </c>
      <c r="J1306" s="2">
        <v>17588</v>
      </c>
      <c r="K1306" s="2">
        <v>8794</v>
      </c>
    </row>
    <row r="1307" spans="1:11" x14ac:dyDescent="0.25">
      <c r="A1307" t="s">
        <v>16093</v>
      </c>
      <c r="B1307" t="s">
        <v>16092</v>
      </c>
      <c r="C1307" t="s">
        <v>10891</v>
      </c>
      <c r="D1307" t="s">
        <v>10892</v>
      </c>
      <c r="E1307" t="s">
        <v>13694</v>
      </c>
      <c r="F1307" t="s">
        <v>7</v>
      </c>
      <c r="G1307" s="1">
        <v>43684</v>
      </c>
      <c r="H1307">
        <v>34767</v>
      </c>
      <c r="I1307">
        <v>34767</v>
      </c>
      <c r="J1307" s="2">
        <v>34767</v>
      </c>
      <c r="K1307" s="2">
        <v>17383.5</v>
      </c>
    </row>
    <row r="1308" spans="1:11" x14ac:dyDescent="0.25">
      <c r="A1308" t="s">
        <v>16095</v>
      </c>
      <c r="B1308" t="s">
        <v>16094</v>
      </c>
      <c r="C1308" t="s">
        <v>16096</v>
      </c>
      <c r="D1308" t="s">
        <v>16097</v>
      </c>
      <c r="E1308" t="s">
        <v>13694</v>
      </c>
      <c r="F1308" t="s">
        <v>7</v>
      </c>
      <c r="G1308" s="1">
        <v>43735</v>
      </c>
      <c r="H1308">
        <v>14049</v>
      </c>
      <c r="I1308">
        <v>11324</v>
      </c>
      <c r="J1308" s="2">
        <v>11324</v>
      </c>
      <c r="K1308" s="2">
        <v>5662</v>
      </c>
    </row>
    <row r="1309" spans="1:11" x14ac:dyDescent="0.25">
      <c r="A1309" t="s">
        <v>16099</v>
      </c>
      <c r="B1309" t="s">
        <v>16098</v>
      </c>
      <c r="C1309" t="s">
        <v>16100</v>
      </c>
      <c r="D1309" t="s">
        <v>16101</v>
      </c>
      <c r="E1309" t="s">
        <v>13694</v>
      </c>
      <c r="F1309" t="s">
        <v>718</v>
      </c>
      <c r="G1309" s="1">
        <v>43735</v>
      </c>
      <c r="H1309">
        <v>16054</v>
      </c>
      <c r="I1309">
        <v>15881</v>
      </c>
      <c r="J1309" s="2">
        <v>15881</v>
      </c>
      <c r="K1309" s="2">
        <v>7319.45</v>
      </c>
    </row>
    <row r="1310" spans="1:11" x14ac:dyDescent="0.25">
      <c r="A1310" t="s">
        <v>16103</v>
      </c>
      <c r="B1310" t="s">
        <v>16102</v>
      </c>
      <c r="C1310" t="s">
        <v>5508</v>
      </c>
      <c r="D1310" t="s">
        <v>5509</v>
      </c>
      <c r="E1310" t="s">
        <v>13694</v>
      </c>
      <c r="F1310" t="s">
        <v>718</v>
      </c>
      <c r="G1310" s="1">
        <v>43677</v>
      </c>
      <c r="H1310">
        <v>333684</v>
      </c>
      <c r="I1310">
        <v>330294</v>
      </c>
      <c r="J1310" s="2">
        <v>330294</v>
      </c>
      <c r="K1310" s="2">
        <v>153543.9</v>
      </c>
    </row>
    <row r="1311" spans="1:11" x14ac:dyDescent="0.25">
      <c r="A1311" t="s">
        <v>16105</v>
      </c>
      <c r="B1311" t="s">
        <v>16104</v>
      </c>
      <c r="C1311" t="s">
        <v>8332</v>
      </c>
      <c r="D1311" t="s">
        <v>8333</v>
      </c>
      <c r="E1311" t="s">
        <v>13694</v>
      </c>
      <c r="F1311" t="s">
        <v>718</v>
      </c>
      <c r="G1311" s="1">
        <v>43672</v>
      </c>
      <c r="H1311">
        <v>311528</v>
      </c>
      <c r="I1311">
        <v>307835</v>
      </c>
      <c r="J1311" s="2">
        <v>307835</v>
      </c>
      <c r="K1311" s="2">
        <v>143727.70000000001</v>
      </c>
    </row>
    <row r="1312" spans="1:11" x14ac:dyDescent="0.25">
      <c r="A1312" t="s">
        <v>16107</v>
      </c>
      <c r="B1312" t="s">
        <v>16106</v>
      </c>
      <c r="C1312" t="s">
        <v>5772</v>
      </c>
      <c r="D1312" t="s">
        <v>5773</v>
      </c>
      <c r="E1312" t="s">
        <v>13694</v>
      </c>
      <c r="F1312" t="s">
        <v>718</v>
      </c>
      <c r="G1312" s="1">
        <v>43801</v>
      </c>
      <c r="I1312">
        <v>64438</v>
      </c>
      <c r="J1312" s="2">
        <v>64438</v>
      </c>
      <c r="K1312" s="2">
        <v>29719.3</v>
      </c>
    </row>
    <row r="1313" spans="1:11" x14ac:dyDescent="0.25">
      <c r="A1313" t="s">
        <v>16109</v>
      </c>
      <c r="B1313" t="s">
        <v>16108</v>
      </c>
      <c r="C1313" t="s">
        <v>16110</v>
      </c>
      <c r="D1313" t="s">
        <v>16111</v>
      </c>
      <c r="E1313" t="s">
        <v>13694</v>
      </c>
      <c r="F1313" t="s">
        <v>718</v>
      </c>
      <c r="G1313" s="1">
        <v>43684</v>
      </c>
      <c r="H1313">
        <v>1039904</v>
      </c>
      <c r="I1313">
        <v>855610</v>
      </c>
      <c r="J1313" s="2">
        <v>855610</v>
      </c>
      <c r="K1313" s="2">
        <v>427434.8</v>
      </c>
    </row>
    <row r="1314" spans="1:11" x14ac:dyDescent="0.25">
      <c r="A1314" t="s">
        <v>16113</v>
      </c>
      <c r="B1314" t="s">
        <v>16112</v>
      </c>
      <c r="C1314" t="s">
        <v>16114</v>
      </c>
      <c r="D1314" t="s">
        <v>16115</v>
      </c>
      <c r="E1314" t="s">
        <v>13694</v>
      </c>
      <c r="F1314" t="s">
        <v>718</v>
      </c>
      <c r="G1314" s="1">
        <v>43741</v>
      </c>
      <c r="H1314">
        <v>251790</v>
      </c>
      <c r="I1314">
        <v>251730</v>
      </c>
      <c r="J1314" s="2">
        <v>251730</v>
      </c>
      <c r="K1314" s="2">
        <v>146003.4</v>
      </c>
    </row>
    <row r="1315" spans="1:11" x14ac:dyDescent="0.25">
      <c r="A1315" t="s">
        <v>16117</v>
      </c>
      <c r="B1315" t="s">
        <v>16116</v>
      </c>
      <c r="C1315" t="s">
        <v>16118</v>
      </c>
      <c r="D1315" t="s">
        <v>16119</v>
      </c>
      <c r="E1315" t="s">
        <v>13694</v>
      </c>
      <c r="F1315" t="s">
        <v>7</v>
      </c>
      <c r="G1315" s="1">
        <v>43734</v>
      </c>
      <c r="H1315">
        <v>194298</v>
      </c>
      <c r="I1315">
        <v>194201</v>
      </c>
      <c r="J1315" s="2">
        <v>194201</v>
      </c>
      <c r="K1315" s="2">
        <v>112636.58</v>
      </c>
    </row>
    <row r="1316" spans="1:11" x14ac:dyDescent="0.25">
      <c r="A1316" t="s">
        <v>16121</v>
      </c>
      <c r="B1316" t="s">
        <v>16120</v>
      </c>
      <c r="C1316" t="s">
        <v>16122</v>
      </c>
      <c r="D1316" t="s">
        <v>16123</v>
      </c>
      <c r="E1316" t="s">
        <v>13694</v>
      </c>
      <c r="F1316" t="s">
        <v>7</v>
      </c>
      <c r="G1316" s="1">
        <v>43734</v>
      </c>
      <c r="H1316">
        <v>339062</v>
      </c>
      <c r="I1316">
        <v>338912</v>
      </c>
      <c r="J1316" s="2">
        <v>338912</v>
      </c>
      <c r="K1316" s="2">
        <v>196568.95999999999</v>
      </c>
    </row>
    <row r="1317" spans="1:11" x14ac:dyDescent="0.25">
      <c r="A1317" t="s">
        <v>16125</v>
      </c>
      <c r="B1317" t="s">
        <v>16124</v>
      </c>
      <c r="C1317" t="s">
        <v>8148</v>
      </c>
      <c r="D1317" t="s">
        <v>8149</v>
      </c>
      <c r="E1317" t="s">
        <v>13694</v>
      </c>
      <c r="F1317" t="s">
        <v>7</v>
      </c>
      <c r="G1317" s="1">
        <v>43741</v>
      </c>
      <c r="H1317">
        <v>6369</v>
      </c>
      <c r="I1317">
        <v>5707</v>
      </c>
      <c r="J1317" s="2">
        <v>5707</v>
      </c>
      <c r="K1317" s="2">
        <v>2853.5</v>
      </c>
    </row>
    <row r="1318" spans="1:11" x14ac:dyDescent="0.25">
      <c r="A1318" t="s">
        <v>16127</v>
      </c>
      <c r="B1318" t="s">
        <v>16126</v>
      </c>
      <c r="C1318" t="s">
        <v>16128</v>
      </c>
      <c r="D1318" t="s">
        <v>16129</v>
      </c>
      <c r="E1318" t="s">
        <v>13694</v>
      </c>
      <c r="F1318" t="s">
        <v>718</v>
      </c>
      <c r="G1318" s="1">
        <v>43669</v>
      </c>
      <c r="H1318">
        <v>25238</v>
      </c>
      <c r="I1318">
        <v>22208</v>
      </c>
      <c r="J1318" s="2">
        <v>22208</v>
      </c>
      <c r="K1318" s="2">
        <v>11104</v>
      </c>
    </row>
    <row r="1319" spans="1:11" x14ac:dyDescent="0.25">
      <c r="A1319" t="s">
        <v>16131</v>
      </c>
      <c r="B1319" t="s">
        <v>16130</v>
      </c>
      <c r="C1319" t="s">
        <v>16132</v>
      </c>
      <c r="D1319" t="s">
        <v>16133</v>
      </c>
      <c r="E1319" t="s">
        <v>13694</v>
      </c>
      <c r="F1319" t="s">
        <v>718</v>
      </c>
      <c r="G1319" s="1">
        <v>43734</v>
      </c>
      <c r="H1319">
        <v>11888</v>
      </c>
      <c r="I1319">
        <v>11492</v>
      </c>
      <c r="J1319" s="2">
        <v>11492</v>
      </c>
      <c r="K1319" s="2">
        <v>5746</v>
      </c>
    </row>
    <row r="1320" spans="1:11" x14ac:dyDescent="0.25">
      <c r="A1320" t="s">
        <v>16135</v>
      </c>
      <c r="B1320" t="s">
        <v>16134</v>
      </c>
      <c r="C1320" t="s">
        <v>16136</v>
      </c>
      <c r="D1320" t="s">
        <v>16137</v>
      </c>
      <c r="E1320" t="s">
        <v>13694</v>
      </c>
      <c r="F1320" t="s">
        <v>718</v>
      </c>
      <c r="G1320" s="1">
        <v>43776</v>
      </c>
      <c r="H1320">
        <v>35644</v>
      </c>
      <c r="I1320">
        <v>35626</v>
      </c>
      <c r="J1320" s="2">
        <v>35626</v>
      </c>
      <c r="K1320" s="2">
        <v>16031.7</v>
      </c>
    </row>
    <row r="1321" spans="1:11" x14ac:dyDescent="0.25">
      <c r="A1321" t="s">
        <v>16139</v>
      </c>
      <c r="B1321" t="s">
        <v>16138</v>
      </c>
      <c r="C1321" t="s">
        <v>16140</v>
      </c>
      <c r="D1321" t="s">
        <v>16141</v>
      </c>
      <c r="E1321" t="s">
        <v>13694</v>
      </c>
      <c r="F1321" t="s">
        <v>718</v>
      </c>
      <c r="G1321" s="1">
        <v>43733</v>
      </c>
      <c r="H1321">
        <v>5986</v>
      </c>
      <c r="I1321">
        <v>5983</v>
      </c>
      <c r="J1321" s="2">
        <v>5983</v>
      </c>
      <c r="K1321" s="2">
        <v>2692.35</v>
      </c>
    </row>
    <row r="1322" spans="1:11" x14ac:dyDescent="0.25">
      <c r="A1322" t="s">
        <v>16143</v>
      </c>
      <c r="B1322" t="s">
        <v>16142</v>
      </c>
      <c r="C1322" t="s">
        <v>16144</v>
      </c>
      <c r="D1322" t="s">
        <v>16145</v>
      </c>
      <c r="E1322" t="s">
        <v>13694</v>
      </c>
      <c r="F1322" t="s">
        <v>718</v>
      </c>
      <c r="G1322" s="1">
        <v>43732</v>
      </c>
      <c r="H1322">
        <v>8497</v>
      </c>
      <c r="I1322">
        <v>8489</v>
      </c>
      <c r="J1322" s="2">
        <v>8489</v>
      </c>
      <c r="K1322" s="2">
        <v>3820.05</v>
      </c>
    </row>
    <row r="1323" spans="1:11" x14ac:dyDescent="0.25">
      <c r="A1323" t="s">
        <v>16147</v>
      </c>
      <c r="B1323" t="s">
        <v>16146</v>
      </c>
      <c r="C1323" t="s">
        <v>16148</v>
      </c>
      <c r="D1323" t="s">
        <v>16149</v>
      </c>
      <c r="E1323" t="s">
        <v>13694</v>
      </c>
      <c r="F1323" t="s">
        <v>718</v>
      </c>
      <c r="G1323" s="1">
        <v>43752</v>
      </c>
      <c r="H1323">
        <v>13572</v>
      </c>
      <c r="I1323">
        <v>13565</v>
      </c>
      <c r="J1323" s="2">
        <v>13565</v>
      </c>
      <c r="K1323" s="2">
        <v>6104.25</v>
      </c>
    </row>
    <row r="1324" spans="1:11" x14ac:dyDescent="0.25">
      <c r="A1324" t="s">
        <v>16151</v>
      </c>
      <c r="B1324" t="s">
        <v>16150</v>
      </c>
      <c r="C1324" t="s">
        <v>16152</v>
      </c>
      <c r="D1324" t="s">
        <v>16153</v>
      </c>
      <c r="E1324" t="s">
        <v>13694</v>
      </c>
      <c r="F1324" t="s">
        <v>718</v>
      </c>
      <c r="G1324" s="1">
        <v>43752</v>
      </c>
      <c r="H1324">
        <v>2830</v>
      </c>
      <c r="I1324">
        <v>2735</v>
      </c>
      <c r="J1324" s="2">
        <v>2735</v>
      </c>
      <c r="K1324" s="2">
        <v>1367.5</v>
      </c>
    </row>
    <row r="1325" spans="1:11" x14ac:dyDescent="0.25">
      <c r="A1325" t="s">
        <v>16155</v>
      </c>
      <c r="B1325" t="s">
        <v>16154</v>
      </c>
      <c r="C1325" t="s">
        <v>16156</v>
      </c>
      <c r="D1325" t="s">
        <v>16157</v>
      </c>
      <c r="E1325" t="s">
        <v>13694</v>
      </c>
      <c r="F1325" t="s">
        <v>718</v>
      </c>
      <c r="G1325" s="1">
        <v>43745</v>
      </c>
      <c r="H1325">
        <v>29459</v>
      </c>
      <c r="I1325">
        <v>25225</v>
      </c>
      <c r="J1325" s="2">
        <v>25225</v>
      </c>
      <c r="K1325" s="2">
        <v>11351.25</v>
      </c>
    </row>
    <row r="1326" spans="1:11" x14ac:dyDescent="0.25">
      <c r="A1326" t="s">
        <v>16159</v>
      </c>
      <c r="B1326" t="s">
        <v>16158</v>
      </c>
      <c r="C1326" t="s">
        <v>16160</v>
      </c>
      <c r="D1326" t="s">
        <v>16161</v>
      </c>
      <c r="E1326" t="s">
        <v>13694</v>
      </c>
      <c r="F1326" t="s">
        <v>718</v>
      </c>
      <c r="G1326" s="1">
        <v>43745</v>
      </c>
      <c r="H1326">
        <v>5037</v>
      </c>
      <c r="I1326">
        <v>4936</v>
      </c>
      <c r="J1326" s="2">
        <v>4936</v>
      </c>
      <c r="K1326" s="2">
        <v>2468</v>
      </c>
    </row>
    <row r="1327" spans="1:11" x14ac:dyDescent="0.25">
      <c r="A1327" t="s">
        <v>16163</v>
      </c>
      <c r="B1327" t="s">
        <v>16162</v>
      </c>
      <c r="C1327" t="s">
        <v>16164</v>
      </c>
      <c r="D1327" t="s">
        <v>16165</v>
      </c>
      <c r="E1327" t="s">
        <v>13694</v>
      </c>
      <c r="F1327" t="s">
        <v>718</v>
      </c>
      <c r="G1327" s="1">
        <v>43732</v>
      </c>
      <c r="H1327">
        <v>31002</v>
      </c>
      <c r="I1327">
        <v>30986</v>
      </c>
      <c r="J1327" s="2">
        <v>30986</v>
      </c>
      <c r="K1327" s="2">
        <v>13943.7</v>
      </c>
    </row>
    <row r="1328" spans="1:11" x14ac:dyDescent="0.25">
      <c r="A1328" t="s">
        <v>16167</v>
      </c>
      <c r="B1328" t="s">
        <v>16166</v>
      </c>
      <c r="C1328" t="s">
        <v>879</v>
      </c>
      <c r="D1328" t="s">
        <v>880</v>
      </c>
      <c r="E1328" t="s">
        <v>13694</v>
      </c>
      <c r="F1328" t="s">
        <v>718</v>
      </c>
      <c r="G1328" s="1">
        <v>43745</v>
      </c>
      <c r="H1328">
        <v>35074</v>
      </c>
      <c r="I1328">
        <v>35056</v>
      </c>
      <c r="J1328" s="2">
        <v>35056</v>
      </c>
      <c r="K1328" s="2">
        <v>15775.2</v>
      </c>
    </row>
    <row r="1329" spans="1:11" x14ac:dyDescent="0.25">
      <c r="A1329" t="s">
        <v>16169</v>
      </c>
      <c r="B1329" t="s">
        <v>16168</v>
      </c>
      <c r="C1329" t="s">
        <v>16170</v>
      </c>
      <c r="D1329" t="s">
        <v>16171</v>
      </c>
      <c r="E1329" t="s">
        <v>13694</v>
      </c>
      <c r="F1329" t="s">
        <v>718</v>
      </c>
      <c r="G1329" s="1">
        <v>43745</v>
      </c>
      <c r="H1329">
        <v>16442</v>
      </c>
      <c r="I1329">
        <v>16434</v>
      </c>
      <c r="J1329" s="2">
        <v>16434</v>
      </c>
      <c r="K1329" s="2">
        <v>7395.3</v>
      </c>
    </row>
    <row r="1330" spans="1:11" x14ac:dyDescent="0.25">
      <c r="A1330" t="s">
        <v>16173</v>
      </c>
      <c r="B1330" t="s">
        <v>16172</v>
      </c>
      <c r="C1330" t="s">
        <v>16174</v>
      </c>
      <c r="D1330" t="s">
        <v>16175</v>
      </c>
      <c r="E1330" t="s">
        <v>13694</v>
      </c>
      <c r="F1330" t="s">
        <v>718</v>
      </c>
      <c r="G1330" s="1">
        <v>43763</v>
      </c>
      <c r="H1330">
        <v>22058</v>
      </c>
      <c r="I1330">
        <v>22047</v>
      </c>
      <c r="J1330" s="2">
        <v>22047</v>
      </c>
      <c r="K1330" s="2">
        <v>9921.15</v>
      </c>
    </row>
    <row r="1331" spans="1:11" x14ac:dyDescent="0.25">
      <c r="A1331" t="s">
        <v>16177</v>
      </c>
      <c r="B1331" t="s">
        <v>16176</v>
      </c>
      <c r="C1331" t="s">
        <v>16178</v>
      </c>
      <c r="D1331" t="s">
        <v>16179</v>
      </c>
      <c r="E1331" t="s">
        <v>13694</v>
      </c>
      <c r="F1331" t="s">
        <v>718</v>
      </c>
      <c r="G1331" s="1">
        <v>43734</v>
      </c>
      <c r="H1331">
        <v>57918</v>
      </c>
      <c r="I1331">
        <v>56729</v>
      </c>
      <c r="J1331" s="2">
        <v>56729</v>
      </c>
      <c r="K1331" s="2">
        <v>27235.65</v>
      </c>
    </row>
    <row r="1332" spans="1:11" x14ac:dyDescent="0.25">
      <c r="A1332" t="s">
        <v>16181</v>
      </c>
      <c r="B1332" t="s">
        <v>16180</v>
      </c>
      <c r="C1332" t="s">
        <v>6130</v>
      </c>
      <c r="D1332" t="s">
        <v>6131</v>
      </c>
      <c r="E1332" t="s">
        <v>13694</v>
      </c>
      <c r="F1332" t="s">
        <v>718</v>
      </c>
      <c r="G1332" s="1">
        <v>43787</v>
      </c>
      <c r="H1332">
        <v>1574706</v>
      </c>
      <c r="I1332">
        <v>1222060</v>
      </c>
      <c r="J1332" s="2">
        <v>1222060</v>
      </c>
      <c r="K1332" s="2">
        <v>558977.35</v>
      </c>
    </row>
    <row r="1333" spans="1:11" x14ac:dyDescent="0.25">
      <c r="A1333" t="s">
        <v>16183</v>
      </c>
      <c r="B1333" t="s">
        <v>16182</v>
      </c>
      <c r="C1333" t="s">
        <v>13071</v>
      </c>
      <c r="D1333" t="s">
        <v>13072</v>
      </c>
      <c r="E1333" t="s">
        <v>13694</v>
      </c>
      <c r="F1333" t="s">
        <v>718</v>
      </c>
      <c r="G1333" s="1">
        <v>43735</v>
      </c>
      <c r="H1333">
        <v>81592</v>
      </c>
      <c r="I1333">
        <v>71798</v>
      </c>
      <c r="J1333" s="2">
        <v>71798</v>
      </c>
      <c r="K1333" s="2">
        <v>35899</v>
      </c>
    </row>
    <row r="1334" spans="1:11" x14ac:dyDescent="0.25">
      <c r="A1334" t="s">
        <v>16185</v>
      </c>
      <c r="B1334" t="s">
        <v>16184</v>
      </c>
      <c r="C1334" t="s">
        <v>16186</v>
      </c>
      <c r="D1334" t="s">
        <v>16187</v>
      </c>
      <c r="E1334" t="s">
        <v>13694</v>
      </c>
      <c r="F1334" t="s">
        <v>718</v>
      </c>
      <c r="G1334" s="1">
        <v>43698</v>
      </c>
      <c r="H1334">
        <v>19680</v>
      </c>
      <c r="I1334">
        <v>19598</v>
      </c>
      <c r="J1334" s="2">
        <v>19598</v>
      </c>
      <c r="K1334" s="2">
        <v>9799</v>
      </c>
    </row>
    <row r="1335" spans="1:11" x14ac:dyDescent="0.25">
      <c r="A1335" t="s">
        <v>16189</v>
      </c>
      <c r="B1335" t="s">
        <v>16188</v>
      </c>
      <c r="C1335" t="s">
        <v>9884</v>
      </c>
      <c r="D1335" t="s">
        <v>9885</v>
      </c>
      <c r="E1335" t="s">
        <v>13694</v>
      </c>
      <c r="F1335" t="s">
        <v>718</v>
      </c>
      <c r="G1335" s="1">
        <v>43795</v>
      </c>
      <c r="H1335">
        <v>388258</v>
      </c>
      <c r="I1335">
        <v>382430</v>
      </c>
      <c r="J1335" s="2">
        <v>382430</v>
      </c>
      <c r="K1335" s="2">
        <v>173128.55</v>
      </c>
    </row>
    <row r="1336" spans="1:11" x14ac:dyDescent="0.25">
      <c r="A1336" t="s">
        <v>16191</v>
      </c>
      <c r="B1336" t="s">
        <v>16190</v>
      </c>
      <c r="C1336" t="s">
        <v>16192</v>
      </c>
      <c r="D1336" t="s">
        <v>16193</v>
      </c>
      <c r="E1336" t="s">
        <v>13694</v>
      </c>
      <c r="F1336" t="s">
        <v>718</v>
      </c>
      <c r="G1336" s="1">
        <v>43671</v>
      </c>
      <c r="H1336">
        <v>7971</v>
      </c>
      <c r="I1336">
        <v>7812</v>
      </c>
      <c r="J1336" s="2">
        <v>7812</v>
      </c>
      <c r="K1336" s="2">
        <v>3906</v>
      </c>
    </row>
    <row r="1337" spans="1:11" x14ac:dyDescent="0.25">
      <c r="A1337" t="s">
        <v>16195</v>
      </c>
      <c r="B1337" t="s">
        <v>16194</v>
      </c>
      <c r="C1337" t="s">
        <v>16196</v>
      </c>
      <c r="D1337" t="s">
        <v>16197</v>
      </c>
      <c r="E1337" t="s">
        <v>13694</v>
      </c>
      <c r="F1337" t="s">
        <v>718</v>
      </c>
      <c r="G1337" s="1">
        <v>43671</v>
      </c>
      <c r="H1337">
        <v>10593</v>
      </c>
      <c r="I1337">
        <v>9651</v>
      </c>
      <c r="J1337" s="2">
        <v>9651</v>
      </c>
      <c r="K1337" s="2">
        <v>4825.5</v>
      </c>
    </row>
    <row r="1338" spans="1:11" x14ac:dyDescent="0.25">
      <c r="A1338" t="s">
        <v>16199</v>
      </c>
      <c r="B1338" t="s">
        <v>16198</v>
      </c>
      <c r="C1338" t="s">
        <v>16200</v>
      </c>
      <c r="D1338" t="s">
        <v>16201</v>
      </c>
      <c r="E1338" t="s">
        <v>13694</v>
      </c>
      <c r="F1338" t="s">
        <v>718</v>
      </c>
      <c r="G1338" s="1">
        <v>43672</v>
      </c>
      <c r="H1338">
        <v>23850</v>
      </c>
      <c r="I1338">
        <v>23850</v>
      </c>
      <c r="J1338" s="2">
        <v>23850</v>
      </c>
      <c r="K1338" s="2">
        <v>11418.55</v>
      </c>
    </row>
    <row r="1339" spans="1:11" x14ac:dyDescent="0.25">
      <c r="A1339" t="s">
        <v>16203</v>
      </c>
      <c r="B1339" t="s">
        <v>16202</v>
      </c>
      <c r="C1339" t="s">
        <v>10909</v>
      </c>
      <c r="D1339" t="s">
        <v>10910</v>
      </c>
      <c r="E1339" t="s">
        <v>13694</v>
      </c>
      <c r="F1339" t="s">
        <v>718</v>
      </c>
      <c r="G1339" s="1">
        <v>43669</v>
      </c>
      <c r="H1339">
        <v>224991</v>
      </c>
      <c r="I1339">
        <v>224991</v>
      </c>
      <c r="J1339" s="2">
        <v>224991</v>
      </c>
      <c r="K1339" s="2">
        <v>104875.2</v>
      </c>
    </row>
    <row r="1340" spans="1:11" x14ac:dyDescent="0.25">
      <c r="A1340" t="s">
        <v>16205</v>
      </c>
      <c r="B1340" t="s">
        <v>16204</v>
      </c>
      <c r="C1340" t="s">
        <v>15400</v>
      </c>
      <c r="D1340" t="s">
        <v>15401</v>
      </c>
      <c r="E1340" t="s">
        <v>13694</v>
      </c>
      <c r="F1340" t="s">
        <v>718</v>
      </c>
      <c r="G1340" s="1">
        <v>43762</v>
      </c>
      <c r="H1340">
        <v>42590</v>
      </c>
      <c r="I1340">
        <v>42590</v>
      </c>
      <c r="J1340" s="2">
        <v>42590</v>
      </c>
      <c r="K1340" s="2">
        <v>20982.85</v>
      </c>
    </row>
    <row r="1341" spans="1:11" x14ac:dyDescent="0.25">
      <c r="A1341" t="s">
        <v>16207</v>
      </c>
      <c r="B1341" t="s">
        <v>16206</v>
      </c>
      <c r="C1341" t="s">
        <v>16208</v>
      </c>
      <c r="D1341" t="s">
        <v>16209</v>
      </c>
      <c r="E1341" t="s">
        <v>13694</v>
      </c>
      <c r="F1341" t="s">
        <v>718</v>
      </c>
      <c r="G1341" s="1">
        <v>43748</v>
      </c>
      <c r="H1341">
        <v>6685</v>
      </c>
      <c r="I1341">
        <v>6685</v>
      </c>
      <c r="J1341" s="2">
        <v>6685</v>
      </c>
      <c r="K1341" s="2">
        <v>3008.25</v>
      </c>
    </row>
    <row r="1342" spans="1:11" x14ac:dyDescent="0.25">
      <c r="A1342" t="s">
        <v>16211</v>
      </c>
      <c r="B1342" t="s">
        <v>16210</v>
      </c>
      <c r="C1342" t="s">
        <v>16212</v>
      </c>
      <c r="D1342" t="s">
        <v>16213</v>
      </c>
      <c r="E1342" t="s">
        <v>13694</v>
      </c>
      <c r="F1342" t="s">
        <v>718</v>
      </c>
      <c r="G1342" s="1">
        <v>43678</v>
      </c>
      <c r="H1342">
        <v>44366</v>
      </c>
      <c r="I1342">
        <v>44346</v>
      </c>
      <c r="J1342" s="2">
        <v>44346</v>
      </c>
      <c r="K1342" s="2">
        <v>19955.7</v>
      </c>
    </row>
    <row r="1343" spans="1:11" x14ac:dyDescent="0.25">
      <c r="A1343" t="s">
        <v>16215</v>
      </c>
      <c r="B1343" t="s">
        <v>16214</v>
      </c>
      <c r="C1343" t="s">
        <v>16216</v>
      </c>
      <c r="D1343" t="s">
        <v>16217</v>
      </c>
      <c r="E1343" t="s">
        <v>13694</v>
      </c>
      <c r="F1343" t="s">
        <v>718</v>
      </c>
      <c r="G1343" s="1">
        <v>43678</v>
      </c>
      <c r="H1343">
        <v>51524</v>
      </c>
      <c r="I1343">
        <v>51498</v>
      </c>
      <c r="J1343" s="2">
        <v>51498</v>
      </c>
      <c r="K1343" s="2">
        <v>23174.1</v>
      </c>
    </row>
    <row r="1344" spans="1:11" x14ac:dyDescent="0.25">
      <c r="A1344" t="s">
        <v>16219</v>
      </c>
      <c r="B1344" t="s">
        <v>16218</v>
      </c>
      <c r="C1344" t="s">
        <v>16220</v>
      </c>
      <c r="D1344" t="s">
        <v>16221</v>
      </c>
      <c r="E1344" t="s">
        <v>13694</v>
      </c>
      <c r="F1344" t="s">
        <v>718</v>
      </c>
      <c r="G1344" s="1">
        <v>43686</v>
      </c>
      <c r="H1344">
        <v>18870</v>
      </c>
      <c r="I1344">
        <v>21250</v>
      </c>
      <c r="J1344" s="2">
        <v>21250</v>
      </c>
      <c r="K1344" s="2">
        <v>10625</v>
      </c>
    </row>
    <row r="1345" spans="1:11" x14ac:dyDescent="0.25">
      <c r="A1345" t="s">
        <v>16223</v>
      </c>
      <c r="B1345" t="s">
        <v>16222</v>
      </c>
      <c r="C1345" t="s">
        <v>11127</v>
      </c>
      <c r="D1345" t="s">
        <v>11128</v>
      </c>
      <c r="E1345" t="s">
        <v>13694</v>
      </c>
      <c r="F1345" t="s">
        <v>718</v>
      </c>
      <c r="G1345" s="1">
        <v>43727</v>
      </c>
      <c r="H1345">
        <v>45345</v>
      </c>
      <c r="I1345">
        <v>45345</v>
      </c>
      <c r="J1345" s="2">
        <v>45345</v>
      </c>
      <c r="K1345" s="2">
        <v>20889.11</v>
      </c>
    </row>
    <row r="1346" spans="1:11" x14ac:dyDescent="0.25">
      <c r="A1346" t="s">
        <v>16225</v>
      </c>
      <c r="B1346" t="s">
        <v>16224</v>
      </c>
      <c r="C1346" t="s">
        <v>6826</v>
      </c>
      <c r="D1346" t="s">
        <v>6827</v>
      </c>
      <c r="E1346" t="s">
        <v>13694</v>
      </c>
      <c r="F1346" t="s">
        <v>718</v>
      </c>
      <c r="G1346" s="1">
        <v>43672</v>
      </c>
      <c r="H1346">
        <v>98814</v>
      </c>
      <c r="I1346">
        <v>86115</v>
      </c>
      <c r="J1346" s="2">
        <v>86115</v>
      </c>
      <c r="K1346" s="2">
        <v>43057.5</v>
      </c>
    </row>
    <row r="1347" spans="1:11" x14ac:dyDescent="0.25">
      <c r="A1347" t="s">
        <v>16227</v>
      </c>
      <c r="B1347" t="s">
        <v>16226</v>
      </c>
      <c r="C1347" t="s">
        <v>16228</v>
      </c>
      <c r="D1347" t="s">
        <v>16229</v>
      </c>
      <c r="E1347" t="s">
        <v>13694</v>
      </c>
      <c r="F1347" t="s">
        <v>718</v>
      </c>
      <c r="G1347" s="1">
        <v>43770</v>
      </c>
      <c r="H1347">
        <v>112320</v>
      </c>
      <c r="I1347">
        <v>111758</v>
      </c>
      <c r="J1347" s="2">
        <v>111758</v>
      </c>
      <c r="K1347" s="2">
        <v>55879</v>
      </c>
    </row>
    <row r="1348" spans="1:11" x14ac:dyDescent="0.25">
      <c r="A1348" t="s">
        <v>16231</v>
      </c>
      <c r="B1348" t="s">
        <v>16230</v>
      </c>
      <c r="C1348" t="s">
        <v>16232</v>
      </c>
      <c r="D1348" t="s">
        <v>16233</v>
      </c>
      <c r="E1348" t="s">
        <v>13694</v>
      </c>
      <c r="F1348" t="s">
        <v>718</v>
      </c>
      <c r="G1348" s="1">
        <v>43671</v>
      </c>
      <c r="H1348">
        <v>277632</v>
      </c>
      <c r="I1348">
        <v>277493</v>
      </c>
      <c r="J1348" s="2">
        <v>277493</v>
      </c>
      <c r="K1348" s="2">
        <v>124871.85</v>
      </c>
    </row>
    <row r="1349" spans="1:11" x14ac:dyDescent="0.25">
      <c r="A1349" t="s">
        <v>16235</v>
      </c>
      <c r="B1349" t="s">
        <v>16234</v>
      </c>
      <c r="C1349" t="s">
        <v>16236</v>
      </c>
      <c r="D1349" t="s">
        <v>16237</v>
      </c>
      <c r="E1349" t="s">
        <v>13694</v>
      </c>
      <c r="F1349" t="s">
        <v>718</v>
      </c>
      <c r="G1349" s="1">
        <v>43746</v>
      </c>
      <c r="H1349">
        <v>11050</v>
      </c>
      <c r="I1349">
        <v>11005</v>
      </c>
      <c r="J1349" s="2">
        <v>11005</v>
      </c>
      <c r="K1349" s="2">
        <v>5502.5</v>
      </c>
    </row>
    <row r="1350" spans="1:11" x14ac:dyDescent="0.25">
      <c r="A1350" t="s">
        <v>16241</v>
      </c>
      <c r="B1350" t="s">
        <v>16239</v>
      </c>
      <c r="C1350" t="s">
        <v>3088</v>
      </c>
      <c r="D1350" t="s">
        <v>3089</v>
      </c>
      <c r="E1350" t="s">
        <v>13694</v>
      </c>
      <c r="F1350" t="s">
        <v>718</v>
      </c>
      <c r="G1350" s="1">
        <v>43804</v>
      </c>
      <c r="H1350">
        <v>851563</v>
      </c>
      <c r="I1350">
        <v>849051</v>
      </c>
      <c r="J1350" s="2">
        <v>849051</v>
      </c>
      <c r="K1350" s="2">
        <v>389882.35</v>
      </c>
    </row>
    <row r="1351" spans="1:11" x14ac:dyDescent="0.25">
      <c r="A1351" t="s">
        <v>16243</v>
      </c>
      <c r="B1351" t="s">
        <v>16242</v>
      </c>
      <c r="C1351" t="s">
        <v>16244</v>
      </c>
      <c r="D1351" t="s">
        <v>16245</v>
      </c>
      <c r="E1351" t="s">
        <v>13694</v>
      </c>
      <c r="F1351" t="s">
        <v>7</v>
      </c>
      <c r="G1351" s="1">
        <v>43759</v>
      </c>
      <c r="H1351">
        <v>10288</v>
      </c>
      <c r="J1351" s="2">
        <v>10288</v>
      </c>
      <c r="K1351" s="2">
        <v>5144</v>
      </c>
    </row>
    <row r="1352" spans="1:11" x14ac:dyDescent="0.25">
      <c r="A1352" t="s">
        <v>16247</v>
      </c>
      <c r="B1352" t="s">
        <v>16246</v>
      </c>
      <c r="C1352" t="s">
        <v>16248</v>
      </c>
      <c r="D1352" t="s">
        <v>16249</v>
      </c>
      <c r="E1352" t="s">
        <v>13694</v>
      </c>
      <c r="F1352" t="s">
        <v>718</v>
      </c>
      <c r="G1352" s="1">
        <v>43670</v>
      </c>
      <c r="I1352">
        <v>1981</v>
      </c>
      <c r="J1352" s="2">
        <v>1981</v>
      </c>
      <c r="K1352" s="2">
        <v>990.5</v>
      </c>
    </row>
    <row r="1353" spans="1:11" x14ac:dyDescent="0.25">
      <c r="A1353" t="s">
        <v>16251</v>
      </c>
      <c r="B1353" t="s">
        <v>16250</v>
      </c>
      <c r="C1353" t="s">
        <v>16252</v>
      </c>
      <c r="D1353" t="s">
        <v>16253</v>
      </c>
      <c r="E1353" t="s">
        <v>13694</v>
      </c>
      <c r="F1353" t="s">
        <v>718</v>
      </c>
      <c r="G1353" s="1">
        <v>43670</v>
      </c>
      <c r="I1353">
        <v>3135</v>
      </c>
      <c r="J1353" s="2">
        <v>3135</v>
      </c>
      <c r="K1353" s="2">
        <v>1567.5</v>
      </c>
    </row>
    <row r="1354" spans="1:11" x14ac:dyDescent="0.25">
      <c r="A1354" t="s">
        <v>16255</v>
      </c>
      <c r="B1354" t="s">
        <v>16254</v>
      </c>
      <c r="C1354" t="s">
        <v>5992</v>
      </c>
      <c r="D1354" t="s">
        <v>5993</v>
      </c>
      <c r="E1354" t="s">
        <v>13694</v>
      </c>
      <c r="F1354" t="s">
        <v>718</v>
      </c>
      <c r="G1354" s="1">
        <v>43670</v>
      </c>
      <c r="I1354">
        <v>45477</v>
      </c>
      <c r="J1354" s="2">
        <v>45477</v>
      </c>
      <c r="K1354" s="2">
        <v>22738.5</v>
      </c>
    </row>
    <row r="1355" spans="1:11" x14ac:dyDescent="0.25">
      <c r="A1355" t="s">
        <v>16257</v>
      </c>
      <c r="B1355" t="s">
        <v>16256</v>
      </c>
      <c r="C1355" t="s">
        <v>16258</v>
      </c>
      <c r="D1355" t="s">
        <v>16259</v>
      </c>
      <c r="E1355" t="s">
        <v>13694</v>
      </c>
      <c r="F1355" t="s">
        <v>718</v>
      </c>
      <c r="G1355" s="1">
        <v>43670</v>
      </c>
      <c r="I1355">
        <v>1937</v>
      </c>
      <c r="J1355" s="2">
        <v>1937</v>
      </c>
      <c r="K1355" s="2">
        <v>968.5</v>
      </c>
    </row>
    <row r="1356" spans="1:11" x14ac:dyDescent="0.25">
      <c r="A1356" t="s">
        <v>16261</v>
      </c>
      <c r="B1356" t="s">
        <v>16260</v>
      </c>
      <c r="C1356" t="s">
        <v>16262</v>
      </c>
      <c r="D1356" t="s">
        <v>16263</v>
      </c>
      <c r="E1356" t="s">
        <v>13694</v>
      </c>
      <c r="F1356" t="s">
        <v>718</v>
      </c>
      <c r="G1356" s="1">
        <v>43686</v>
      </c>
      <c r="I1356">
        <v>8743</v>
      </c>
      <c r="J1356" s="2">
        <v>8743</v>
      </c>
      <c r="K1356" s="2">
        <v>4371.5</v>
      </c>
    </row>
    <row r="1357" spans="1:11" x14ac:dyDescent="0.25">
      <c r="A1357" t="s">
        <v>16265</v>
      </c>
      <c r="B1357" t="s">
        <v>16264</v>
      </c>
      <c r="C1357" t="s">
        <v>16266</v>
      </c>
      <c r="D1357" t="s">
        <v>16267</v>
      </c>
      <c r="E1357" t="s">
        <v>13694</v>
      </c>
      <c r="F1357" t="s">
        <v>718</v>
      </c>
      <c r="G1357" s="1">
        <v>43670</v>
      </c>
      <c r="I1357">
        <v>12148</v>
      </c>
      <c r="J1357" s="2">
        <v>12148</v>
      </c>
      <c r="K1357" s="2">
        <v>6074</v>
      </c>
    </row>
    <row r="1358" spans="1:11" x14ac:dyDescent="0.25">
      <c r="A1358" t="s">
        <v>16271</v>
      </c>
      <c r="B1358" t="s">
        <v>16269</v>
      </c>
      <c r="C1358" t="s">
        <v>16272</v>
      </c>
      <c r="D1358" t="s">
        <v>16273</v>
      </c>
      <c r="E1358" t="s">
        <v>13694</v>
      </c>
      <c r="F1358" t="s">
        <v>718</v>
      </c>
      <c r="G1358" s="1">
        <v>43686</v>
      </c>
      <c r="I1358">
        <v>37701</v>
      </c>
      <c r="J1358" s="2">
        <v>37701</v>
      </c>
      <c r="K1358" s="2">
        <v>16965.45</v>
      </c>
    </row>
    <row r="1359" spans="1:11" x14ac:dyDescent="0.25">
      <c r="A1359" t="s">
        <v>16275</v>
      </c>
      <c r="B1359" t="s">
        <v>16274</v>
      </c>
      <c r="C1359" t="s">
        <v>16276</v>
      </c>
      <c r="D1359" t="s">
        <v>16277</v>
      </c>
      <c r="E1359" t="s">
        <v>13694</v>
      </c>
      <c r="F1359" t="s">
        <v>7</v>
      </c>
      <c r="G1359" s="1">
        <v>43686</v>
      </c>
      <c r="I1359">
        <v>227372</v>
      </c>
      <c r="J1359" s="2">
        <v>227372</v>
      </c>
      <c r="K1359" s="2">
        <v>102317.4</v>
      </c>
    </row>
    <row r="1360" spans="1:11" x14ac:dyDescent="0.25">
      <c r="A1360" t="s">
        <v>16279</v>
      </c>
      <c r="B1360" t="s">
        <v>16278</v>
      </c>
      <c r="C1360" t="s">
        <v>16280</v>
      </c>
      <c r="D1360" t="s">
        <v>16281</v>
      </c>
      <c r="E1360" t="s">
        <v>13694</v>
      </c>
      <c r="F1360" t="s">
        <v>718</v>
      </c>
      <c r="G1360" s="1">
        <v>43803</v>
      </c>
      <c r="I1360">
        <v>39282</v>
      </c>
      <c r="J1360" s="2">
        <v>39282</v>
      </c>
      <c r="K1360" s="2">
        <v>21499.03</v>
      </c>
    </row>
    <row r="1361" spans="1:11" x14ac:dyDescent="0.25">
      <c r="A1361" t="s">
        <v>16283</v>
      </c>
      <c r="B1361" t="s">
        <v>16282</v>
      </c>
      <c r="C1361" t="s">
        <v>16284</v>
      </c>
      <c r="D1361" t="s">
        <v>16285</v>
      </c>
      <c r="E1361" t="s">
        <v>13694</v>
      </c>
      <c r="F1361" t="s">
        <v>718</v>
      </c>
      <c r="G1361" s="1">
        <v>43671</v>
      </c>
      <c r="H1361">
        <v>7081</v>
      </c>
      <c r="I1361">
        <v>6866</v>
      </c>
      <c r="J1361" s="2">
        <v>6866</v>
      </c>
      <c r="K1361" s="2">
        <v>3403.6</v>
      </c>
    </row>
    <row r="1362" spans="1:11" x14ac:dyDescent="0.25">
      <c r="A1362" t="s">
        <v>16287</v>
      </c>
      <c r="B1362" t="s">
        <v>16286</v>
      </c>
      <c r="C1362" t="s">
        <v>16288</v>
      </c>
      <c r="D1362" t="s">
        <v>16289</v>
      </c>
      <c r="E1362" t="s">
        <v>13694</v>
      </c>
      <c r="F1362" t="s">
        <v>718</v>
      </c>
      <c r="G1362" s="1">
        <v>43787</v>
      </c>
      <c r="H1362">
        <v>88904</v>
      </c>
      <c r="I1362">
        <v>85849</v>
      </c>
      <c r="J1362" s="2">
        <v>85849</v>
      </c>
      <c r="K1362" s="2">
        <v>42924.5</v>
      </c>
    </row>
    <row r="1363" spans="1:11" x14ac:dyDescent="0.25">
      <c r="A1363" t="s">
        <v>16291</v>
      </c>
      <c r="B1363" t="s">
        <v>16290</v>
      </c>
      <c r="C1363" t="s">
        <v>3383</v>
      </c>
      <c r="D1363" t="s">
        <v>3384</v>
      </c>
      <c r="E1363" t="s">
        <v>13694</v>
      </c>
      <c r="F1363" t="s">
        <v>718</v>
      </c>
      <c r="G1363" s="1">
        <v>43762</v>
      </c>
      <c r="I1363">
        <v>686208</v>
      </c>
      <c r="J1363" s="2">
        <v>686208</v>
      </c>
      <c r="K1363" s="2">
        <v>336649.22</v>
      </c>
    </row>
    <row r="1364" spans="1:11" x14ac:dyDescent="0.25">
      <c r="A1364" t="s">
        <v>16293</v>
      </c>
      <c r="B1364" t="s">
        <v>16292</v>
      </c>
      <c r="C1364" t="s">
        <v>16294</v>
      </c>
      <c r="D1364" t="s">
        <v>16295</v>
      </c>
      <c r="E1364" t="s">
        <v>13694</v>
      </c>
      <c r="F1364" t="s">
        <v>7</v>
      </c>
      <c r="G1364" s="1">
        <v>43686</v>
      </c>
      <c r="H1364">
        <v>24666</v>
      </c>
      <c r="J1364" s="2">
        <v>24666</v>
      </c>
      <c r="K1364" s="2">
        <v>12333</v>
      </c>
    </row>
    <row r="1365" spans="1:11" x14ac:dyDescent="0.25">
      <c r="A1365" t="s">
        <v>16297</v>
      </c>
      <c r="B1365" t="s">
        <v>16296</v>
      </c>
      <c r="C1365" t="s">
        <v>16298</v>
      </c>
      <c r="D1365" t="s">
        <v>16299</v>
      </c>
      <c r="E1365" t="s">
        <v>13694</v>
      </c>
      <c r="F1365" t="s">
        <v>718</v>
      </c>
      <c r="G1365" s="1">
        <v>43780</v>
      </c>
      <c r="H1365">
        <v>254734</v>
      </c>
      <c r="I1365">
        <v>254655</v>
      </c>
      <c r="J1365" s="2">
        <v>254655</v>
      </c>
      <c r="K1365" s="2">
        <v>114594.75</v>
      </c>
    </row>
    <row r="1366" spans="1:11" x14ac:dyDescent="0.25">
      <c r="A1366" t="s">
        <v>16301</v>
      </c>
      <c r="B1366" t="s">
        <v>16300</v>
      </c>
      <c r="C1366" t="s">
        <v>16302</v>
      </c>
      <c r="D1366" t="s">
        <v>16303</v>
      </c>
      <c r="E1366" t="s">
        <v>13694</v>
      </c>
      <c r="F1366" t="s">
        <v>718</v>
      </c>
      <c r="G1366" s="1">
        <v>43686</v>
      </c>
      <c r="H1366">
        <v>39528</v>
      </c>
      <c r="I1366">
        <v>39248</v>
      </c>
      <c r="J1366" s="2">
        <v>39248</v>
      </c>
      <c r="K1366" s="2">
        <v>18328.05</v>
      </c>
    </row>
    <row r="1367" spans="1:11" x14ac:dyDescent="0.25">
      <c r="A1367" t="s">
        <v>16305</v>
      </c>
      <c r="B1367" t="s">
        <v>16304</v>
      </c>
      <c r="C1367" t="s">
        <v>16306</v>
      </c>
      <c r="D1367" t="s">
        <v>16307</v>
      </c>
      <c r="E1367" t="s">
        <v>13694</v>
      </c>
      <c r="F1367" t="s">
        <v>7</v>
      </c>
      <c r="G1367" s="1">
        <v>43769</v>
      </c>
      <c r="H1367">
        <v>2413573</v>
      </c>
      <c r="J1367" s="2">
        <v>2413573</v>
      </c>
      <c r="K1367" s="2">
        <v>1356949.54</v>
      </c>
    </row>
    <row r="1368" spans="1:11" x14ac:dyDescent="0.25">
      <c r="A1368" t="s">
        <v>16309</v>
      </c>
      <c r="B1368" t="s">
        <v>16308</v>
      </c>
      <c r="C1368" t="s">
        <v>16310</v>
      </c>
      <c r="D1368" t="s">
        <v>16311</v>
      </c>
      <c r="E1368" t="s">
        <v>13694</v>
      </c>
      <c r="F1368" t="s">
        <v>7</v>
      </c>
      <c r="G1368" s="1">
        <v>43801</v>
      </c>
      <c r="I1368">
        <v>799419</v>
      </c>
      <c r="J1368" s="2">
        <v>799419</v>
      </c>
      <c r="K1368" s="2">
        <v>463663.02</v>
      </c>
    </row>
    <row r="1369" spans="1:11" x14ac:dyDescent="0.25">
      <c r="A1369" t="s">
        <v>16313</v>
      </c>
      <c r="B1369" t="s">
        <v>16312</v>
      </c>
      <c r="C1369" t="s">
        <v>16314</v>
      </c>
      <c r="D1369" t="s">
        <v>16315</v>
      </c>
      <c r="E1369" t="s">
        <v>13694</v>
      </c>
      <c r="F1369" t="s">
        <v>718</v>
      </c>
      <c r="G1369" s="1">
        <v>43672</v>
      </c>
      <c r="H1369">
        <v>20619</v>
      </c>
      <c r="I1369">
        <v>19793</v>
      </c>
      <c r="J1369" s="2">
        <v>19793</v>
      </c>
      <c r="K1369" s="2">
        <v>9896.5</v>
      </c>
    </row>
    <row r="1370" spans="1:11" x14ac:dyDescent="0.25">
      <c r="A1370" t="s">
        <v>16317</v>
      </c>
      <c r="B1370" t="s">
        <v>16316</v>
      </c>
      <c r="C1370" t="s">
        <v>16318</v>
      </c>
      <c r="D1370" t="s">
        <v>16319</v>
      </c>
      <c r="E1370" t="s">
        <v>13694</v>
      </c>
      <c r="F1370" t="s">
        <v>718</v>
      </c>
      <c r="G1370" s="1">
        <v>43686</v>
      </c>
      <c r="I1370">
        <v>22207</v>
      </c>
      <c r="J1370" s="2">
        <v>22207</v>
      </c>
      <c r="K1370" s="2">
        <v>9993.15</v>
      </c>
    </row>
    <row r="1371" spans="1:11" x14ac:dyDescent="0.25">
      <c r="A1371" t="s">
        <v>16321</v>
      </c>
      <c r="B1371" t="s">
        <v>16320</v>
      </c>
      <c r="C1371" t="s">
        <v>16322</v>
      </c>
      <c r="D1371" t="s">
        <v>16323</v>
      </c>
      <c r="E1371" t="s">
        <v>13694</v>
      </c>
      <c r="F1371" t="s">
        <v>718</v>
      </c>
      <c r="G1371" s="1">
        <v>43732</v>
      </c>
      <c r="H1371">
        <v>828534</v>
      </c>
      <c r="I1371">
        <v>822972</v>
      </c>
      <c r="J1371" s="2">
        <v>822972</v>
      </c>
      <c r="K1371" s="2">
        <v>374722.65</v>
      </c>
    </row>
    <row r="1372" spans="1:11" x14ac:dyDescent="0.25">
      <c r="A1372" t="s">
        <v>16325</v>
      </c>
      <c r="B1372" t="s">
        <v>16324</v>
      </c>
      <c r="C1372" t="s">
        <v>10610</v>
      </c>
      <c r="D1372" t="s">
        <v>10611</v>
      </c>
      <c r="E1372" t="s">
        <v>13694</v>
      </c>
      <c r="F1372" t="s">
        <v>718</v>
      </c>
      <c r="G1372" s="1">
        <v>43752</v>
      </c>
      <c r="H1372">
        <v>339384</v>
      </c>
      <c r="I1372">
        <v>339214</v>
      </c>
      <c r="J1372" s="2">
        <v>339214</v>
      </c>
      <c r="K1372" s="2">
        <v>154598.64000000001</v>
      </c>
    </row>
    <row r="1373" spans="1:11" x14ac:dyDescent="0.25">
      <c r="A1373" t="s">
        <v>16327</v>
      </c>
      <c r="B1373" t="s">
        <v>16326</v>
      </c>
      <c r="C1373" t="s">
        <v>319</v>
      </c>
      <c r="D1373" t="s">
        <v>320</v>
      </c>
      <c r="E1373" t="s">
        <v>13694</v>
      </c>
      <c r="F1373" t="s">
        <v>718</v>
      </c>
      <c r="G1373" s="1">
        <v>43725</v>
      </c>
      <c r="I1373">
        <v>219887</v>
      </c>
      <c r="J1373" s="2">
        <v>219887</v>
      </c>
      <c r="K1373" s="2">
        <v>98949.15</v>
      </c>
    </row>
    <row r="1374" spans="1:11" x14ac:dyDescent="0.25">
      <c r="A1374" t="s">
        <v>16329</v>
      </c>
      <c r="B1374" t="s">
        <v>16328</v>
      </c>
      <c r="C1374" t="s">
        <v>16330</v>
      </c>
      <c r="D1374" t="s">
        <v>16331</v>
      </c>
      <c r="E1374" t="s">
        <v>13694</v>
      </c>
      <c r="F1374" t="s">
        <v>718</v>
      </c>
      <c r="G1374" s="1">
        <v>43734</v>
      </c>
      <c r="H1374">
        <v>65243</v>
      </c>
      <c r="I1374">
        <v>61304</v>
      </c>
      <c r="J1374" s="2">
        <v>61304</v>
      </c>
      <c r="K1374" s="2">
        <v>29940.19</v>
      </c>
    </row>
    <row r="1375" spans="1:11" x14ac:dyDescent="0.25">
      <c r="A1375" t="s">
        <v>16333</v>
      </c>
      <c r="B1375" t="s">
        <v>16332</v>
      </c>
      <c r="C1375" t="s">
        <v>16334</v>
      </c>
      <c r="D1375" t="s">
        <v>16335</v>
      </c>
      <c r="E1375" t="s">
        <v>13694</v>
      </c>
      <c r="F1375" t="s">
        <v>7</v>
      </c>
      <c r="G1375" s="1">
        <v>43784</v>
      </c>
      <c r="H1375">
        <v>256059</v>
      </c>
      <c r="J1375" s="2">
        <v>256059</v>
      </c>
      <c r="K1375" s="2">
        <v>115226.55</v>
      </c>
    </row>
    <row r="1376" spans="1:11" x14ac:dyDescent="0.25">
      <c r="A1376" t="s">
        <v>16337</v>
      </c>
      <c r="B1376" t="s">
        <v>16336</v>
      </c>
      <c r="C1376" t="s">
        <v>16338</v>
      </c>
      <c r="D1376" t="s">
        <v>16339</v>
      </c>
      <c r="E1376" t="s">
        <v>13694</v>
      </c>
      <c r="F1376" t="s">
        <v>718</v>
      </c>
      <c r="G1376" s="1">
        <v>43732</v>
      </c>
      <c r="H1376">
        <v>479425</v>
      </c>
      <c r="I1376">
        <v>479425</v>
      </c>
      <c r="J1376" s="2">
        <v>479425</v>
      </c>
      <c r="K1376" s="2">
        <v>223159.83</v>
      </c>
    </row>
    <row r="1377" spans="1:11" x14ac:dyDescent="0.25">
      <c r="A1377" t="s">
        <v>16341</v>
      </c>
      <c r="B1377" t="s">
        <v>16340</v>
      </c>
      <c r="C1377" t="s">
        <v>16342</v>
      </c>
      <c r="D1377" t="s">
        <v>16343</v>
      </c>
      <c r="E1377" t="s">
        <v>13694</v>
      </c>
      <c r="F1377" t="s">
        <v>718</v>
      </c>
      <c r="G1377" s="1">
        <v>43734</v>
      </c>
      <c r="H1377">
        <v>11777</v>
      </c>
      <c r="I1377">
        <v>11599</v>
      </c>
      <c r="J1377" s="2">
        <v>11599</v>
      </c>
      <c r="K1377" s="2">
        <v>5476.45</v>
      </c>
    </row>
    <row r="1378" spans="1:11" x14ac:dyDescent="0.25">
      <c r="A1378" t="s">
        <v>16345</v>
      </c>
      <c r="B1378" t="s">
        <v>16344</v>
      </c>
      <c r="C1378" t="s">
        <v>16346</v>
      </c>
      <c r="D1378" t="s">
        <v>16347</v>
      </c>
      <c r="E1378" t="s">
        <v>13694</v>
      </c>
      <c r="F1378" t="s">
        <v>7</v>
      </c>
      <c r="G1378" s="1">
        <v>43686</v>
      </c>
      <c r="I1378">
        <v>55446</v>
      </c>
      <c r="J1378" s="2">
        <v>55446</v>
      </c>
      <c r="K1378" s="2">
        <v>24950.7</v>
      </c>
    </row>
    <row r="1379" spans="1:11" x14ac:dyDescent="0.25">
      <c r="A1379" t="s">
        <v>16349</v>
      </c>
      <c r="B1379" t="s">
        <v>16348</v>
      </c>
      <c r="C1379" t="s">
        <v>10901</v>
      </c>
      <c r="D1379" t="s">
        <v>10902</v>
      </c>
      <c r="E1379" t="s">
        <v>13694</v>
      </c>
      <c r="F1379" t="s">
        <v>718</v>
      </c>
      <c r="G1379" s="1">
        <v>43665</v>
      </c>
      <c r="H1379">
        <v>178506</v>
      </c>
      <c r="I1379">
        <v>178506</v>
      </c>
      <c r="J1379" s="2">
        <v>178506</v>
      </c>
      <c r="K1379" s="2">
        <v>83774</v>
      </c>
    </row>
    <row r="1380" spans="1:11" x14ac:dyDescent="0.25">
      <c r="A1380" t="s">
        <v>16351</v>
      </c>
      <c r="B1380" t="s">
        <v>16350</v>
      </c>
      <c r="C1380" t="s">
        <v>16352</v>
      </c>
      <c r="D1380" t="s">
        <v>16353</v>
      </c>
      <c r="E1380" t="s">
        <v>13694</v>
      </c>
      <c r="F1380" t="s">
        <v>718</v>
      </c>
      <c r="G1380" s="1">
        <v>43735</v>
      </c>
      <c r="H1380">
        <v>25591</v>
      </c>
      <c r="I1380">
        <v>25565</v>
      </c>
      <c r="J1380" s="2">
        <v>25565</v>
      </c>
      <c r="K1380" s="2">
        <v>11504.25</v>
      </c>
    </row>
    <row r="1381" spans="1:11" x14ac:dyDescent="0.25">
      <c r="A1381" t="s">
        <v>16357</v>
      </c>
      <c r="B1381" t="s">
        <v>16356</v>
      </c>
      <c r="C1381" t="s">
        <v>2286</v>
      </c>
      <c r="D1381" t="s">
        <v>2287</v>
      </c>
      <c r="E1381" t="s">
        <v>13694</v>
      </c>
      <c r="F1381" t="s">
        <v>718</v>
      </c>
      <c r="G1381" s="1">
        <v>43685</v>
      </c>
      <c r="H1381">
        <v>127600</v>
      </c>
      <c r="I1381">
        <v>127544</v>
      </c>
      <c r="J1381" s="2">
        <v>127544</v>
      </c>
      <c r="K1381" s="2">
        <v>60616.59</v>
      </c>
    </row>
    <row r="1382" spans="1:11" x14ac:dyDescent="0.25">
      <c r="A1382" t="s">
        <v>16359</v>
      </c>
      <c r="B1382" t="s">
        <v>16358</v>
      </c>
      <c r="C1382" t="s">
        <v>10295</v>
      </c>
      <c r="D1382" t="s">
        <v>10296</v>
      </c>
      <c r="E1382" t="s">
        <v>13694</v>
      </c>
      <c r="F1382" t="s">
        <v>7</v>
      </c>
      <c r="G1382" s="1">
        <v>43733</v>
      </c>
      <c r="H1382">
        <v>6120</v>
      </c>
      <c r="I1382">
        <v>4965</v>
      </c>
      <c r="J1382" s="2">
        <v>4965</v>
      </c>
      <c r="K1382" s="2">
        <v>2482.5</v>
      </c>
    </row>
    <row r="1383" spans="1:11" x14ac:dyDescent="0.25">
      <c r="A1383" t="s">
        <v>16361</v>
      </c>
      <c r="B1383" t="s">
        <v>16360</v>
      </c>
      <c r="C1383" t="s">
        <v>672</v>
      </c>
      <c r="D1383" t="s">
        <v>8456</v>
      </c>
      <c r="E1383" t="s">
        <v>13694</v>
      </c>
      <c r="F1383" t="s">
        <v>718</v>
      </c>
      <c r="G1383" s="1">
        <v>43697</v>
      </c>
      <c r="H1383">
        <v>163519</v>
      </c>
      <c r="I1383">
        <v>153631</v>
      </c>
      <c r="J1383" s="2">
        <v>153631</v>
      </c>
      <c r="K1383" s="2">
        <v>70838.64</v>
      </c>
    </row>
    <row r="1384" spans="1:11" x14ac:dyDescent="0.25">
      <c r="A1384" t="s">
        <v>16363</v>
      </c>
      <c r="B1384" t="s">
        <v>16362</v>
      </c>
      <c r="C1384" t="s">
        <v>16364</v>
      </c>
      <c r="D1384" t="s">
        <v>16365</v>
      </c>
      <c r="E1384" t="s">
        <v>13694</v>
      </c>
      <c r="F1384" t="s">
        <v>718</v>
      </c>
      <c r="G1384" s="1">
        <v>43696</v>
      </c>
      <c r="H1384">
        <v>50992</v>
      </c>
      <c r="I1384">
        <v>49972</v>
      </c>
      <c r="J1384" s="2">
        <v>49972</v>
      </c>
      <c r="K1384" s="2">
        <v>24986</v>
      </c>
    </row>
    <row r="1385" spans="1:11" x14ac:dyDescent="0.25">
      <c r="A1385" t="s">
        <v>16367</v>
      </c>
      <c r="B1385" t="s">
        <v>16366</v>
      </c>
      <c r="C1385" t="s">
        <v>16368</v>
      </c>
      <c r="D1385" t="s">
        <v>16369</v>
      </c>
      <c r="E1385" t="s">
        <v>13694</v>
      </c>
      <c r="F1385" t="s">
        <v>718</v>
      </c>
      <c r="G1385" s="1">
        <v>43671</v>
      </c>
      <c r="I1385">
        <v>2285</v>
      </c>
      <c r="J1385" s="2">
        <v>2285</v>
      </c>
      <c r="K1385" s="2">
        <v>1028.25</v>
      </c>
    </row>
    <row r="1386" spans="1:11" x14ac:dyDescent="0.25">
      <c r="A1386" t="s">
        <v>16371</v>
      </c>
      <c r="B1386" t="s">
        <v>16370</v>
      </c>
      <c r="C1386" t="s">
        <v>15572</v>
      </c>
      <c r="D1386" t="s">
        <v>15573</v>
      </c>
      <c r="E1386" t="s">
        <v>13694</v>
      </c>
      <c r="F1386" t="s">
        <v>718</v>
      </c>
      <c r="G1386" s="1">
        <v>43788</v>
      </c>
      <c r="I1386">
        <v>85227</v>
      </c>
      <c r="J1386" s="2">
        <v>85227</v>
      </c>
      <c r="K1386" s="2">
        <v>38352.15</v>
      </c>
    </row>
    <row r="1387" spans="1:11" x14ac:dyDescent="0.25">
      <c r="A1387" t="s">
        <v>16373</v>
      </c>
      <c r="B1387" t="s">
        <v>16372</v>
      </c>
      <c r="C1387" t="s">
        <v>16374</v>
      </c>
      <c r="D1387" t="s">
        <v>16375</v>
      </c>
      <c r="E1387" t="s">
        <v>13694</v>
      </c>
      <c r="F1387" t="s">
        <v>718</v>
      </c>
      <c r="G1387" s="1">
        <v>43677</v>
      </c>
      <c r="I1387">
        <v>104129</v>
      </c>
      <c r="J1387" s="2">
        <v>104129</v>
      </c>
      <c r="K1387" s="2">
        <v>46858.05</v>
      </c>
    </row>
    <row r="1388" spans="1:11" x14ac:dyDescent="0.25">
      <c r="A1388" t="s">
        <v>16377</v>
      </c>
      <c r="B1388" t="s">
        <v>16376</v>
      </c>
      <c r="C1388" t="s">
        <v>16378</v>
      </c>
      <c r="D1388" t="s">
        <v>16379</v>
      </c>
      <c r="E1388" t="s">
        <v>13694</v>
      </c>
      <c r="F1388" t="s">
        <v>718</v>
      </c>
      <c r="G1388" s="1">
        <v>43732</v>
      </c>
      <c r="H1388">
        <v>68804</v>
      </c>
      <c r="I1388">
        <v>68770</v>
      </c>
      <c r="J1388" s="2">
        <v>68770</v>
      </c>
      <c r="K1388" s="2">
        <v>30946.5</v>
      </c>
    </row>
    <row r="1389" spans="1:11" x14ac:dyDescent="0.25">
      <c r="A1389" t="s">
        <v>16381</v>
      </c>
      <c r="B1389" t="s">
        <v>16380</v>
      </c>
      <c r="C1389" t="s">
        <v>16382</v>
      </c>
      <c r="D1389" t="s">
        <v>16383</v>
      </c>
      <c r="E1389" t="s">
        <v>13694</v>
      </c>
      <c r="F1389" t="s">
        <v>718</v>
      </c>
      <c r="G1389" s="1">
        <v>43672</v>
      </c>
      <c r="H1389">
        <v>5900</v>
      </c>
      <c r="I1389">
        <v>5782</v>
      </c>
      <c r="J1389" s="2">
        <v>5782</v>
      </c>
      <c r="K1389" s="2">
        <v>2891</v>
      </c>
    </row>
    <row r="1390" spans="1:11" x14ac:dyDescent="0.25">
      <c r="A1390" t="s">
        <v>16385</v>
      </c>
      <c r="B1390" t="s">
        <v>16384</v>
      </c>
      <c r="C1390" t="s">
        <v>16386</v>
      </c>
      <c r="D1390" t="s">
        <v>16387</v>
      </c>
      <c r="E1390" t="s">
        <v>13694</v>
      </c>
      <c r="F1390" t="s">
        <v>718</v>
      </c>
      <c r="G1390" s="1">
        <v>43670</v>
      </c>
      <c r="H1390">
        <v>9401</v>
      </c>
      <c r="I1390">
        <v>7650</v>
      </c>
      <c r="J1390" s="2">
        <v>7650</v>
      </c>
      <c r="K1390" s="2">
        <v>3825</v>
      </c>
    </row>
    <row r="1391" spans="1:11" x14ac:dyDescent="0.25">
      <c r="A1391" t="s">
        <v>16389</v>
      </c>
      <c r="B1391" t="s">
        <v>16388</v>
      </c>
      <c r="C1391" t="s">
        <v>16386</v>
      </c>
      <c r="D1391" t="s">
        <v>16390</v>
      </c>
      <c r="E1391" t="s">
        <v>13694</v>
      </c>
      <c r="F1391" t="s">
        <v>718</v>
      </c>
      <c r="G1391" s="1">
        <v>43670</v>
      </c>
      <c r="H1391">
        <v>5359</v>
      </c>
      <c r="I1391">
        <v>5252</v>
      </c>
      <c r="J1391" s="2">
        <v>5252</v>
      </c>
      <c r="K1391" s="2">
        <v>2626</v>
      </c>
    </row>
    <row r="1392" spans="1:11" x14ac:dyDescent="0.25">
      <c r="A1392" t="s">
        <v>16392</v>
      </c>
      <c r="B1392" t="s">
        <v>16391</v>
      </c>
      <c r="C1392" t="s">
        <v>16393</v>
      </c>
      <c r="D1392" t="s">
        <v>16394</v>
      </c>
      <c r="E1392" t="s">
        <v>13694</v>
      </c>
      <c r="F1392" t="s">
        <v>718</v>
      </c>
      <c r="G1392" s="1">
        <v>43788</v>
      </c>
      <c r="I1392">
        <v>1757</v>
      </c>
      <c r="J1392" s="2">
        <v>1757</v>
      </c>
      <c r="K1392" s="2">
        <v>790.65</v>
      </c>
    </row>
    <row r="1393" spans="1:11" x14ac:dyDescent="0.25">
      <c r="A1393" t="s">
        <v>16396</v>
      </c>
      <c r="B1393" t="s">
        <v>16395</v>
      </c>
      <c r="C1393" t="s">
        <v>16397</v>
      </c>
      <c r="D1393" t="s">
        <v>16398</v>
      </c>
      <c r="E1393" t="s">
        <v>13694</v>
      </c>
      <c r="F1393" t="s">
        <v>718</v>
      </c>
      <c r="G1393" s="1">
        <v>43746</v>
      </c>
      <c r="H1393">
        <v>174444</v>
      </c>
      <c r="I1393">
        <v>174357</v>
      </c>
      <c r="J1393" s="2">
        <v>174357</v>
      </c>
      <c r="K1393" s="2">
        <v>78460.649999999994</v>
      </c>
    </row>
    <row r="1394" spans="1:11" x14ac:dyDescent="0.25">
      <c r="A1394" t="s">
        <v>16400</v>
      </c>
      <c r="B1394" t="s">
        <v>16399</v>
      </c>
      <c r="C1394" t="s">
        <v>16397</v>
      </c>
      <c r="D1394" t="s">
        <v>16401</v>
      </c>
      <c r="E1394" t="s">
        <v>13694</v>
      </c>
      <c r="F1394" t="s">
        <v>718</v>
      </c>
      <c r="G1394" s="1">
        <v>43746</v>
      </c>
      <c r="H1394">
        <v>12588</v>
      </c>
      <c r="I1394">
        <v>12582</v>
      </c>
      <c r="J1394" s="2">
        <v>12582</v>
      </c>
      <c r="K1394" s="2">
        <v>5661.9</v>
      </c>
    </row>
    <row r="1395" spans="1:11" x14ac:dyDescent="0.25">
      <c r="A1395" t="s">
        <v>16403</v>
      </c>
      <c r="B1395" t="s">
        <v>16402</v>
      </c>
      <c r="C1395" t="s">
        <v>16404</v>
      </c>
      <c r="D1395" t="s">
        <v>16405</v>
      </c>
      <c r="E1395" t="s">
        <v>13694</v>
      </c>
      <c r="F1395" t="s">
        <v>718</v>
      </c>
      <c r="G1395" s="1">
        <v>43672</v>
      </c>
      <c r="H1395">
        <v>20990</v>
      </c>
      <c r="I1395">
        <v>18642</v>
      </c>
      <c r="J1395" s="2">
        <v>18642</v>
      </c>
      <c r="K1395" s="2">
        <v>9239.25</v>
      </c>
    </row>
    <row r="1396" spans="1:11" x14ac:dyDescent="0.25">
      <c r="A1396" t="s">
        <v>16407</v>
      </c>
      <c r="B1396" t="s">
        <v>16406</v>
      </c>
      <c r="C1396" t="s">
        <v>16408</v>
      </c>
      <c r="D1396" t="s">
        <v>16409</v>
      </c>
      <c r="E1396" t="s">
        <v>13694</v>
      </c>
      <c r="F1396" t="s">
        <v>718</v>
      </c>
      <c r="G1396" s="1">
        <v>43776</v>
      </c>
      <c r="H1396">
        <v>40032</v>
      </c>
      <c r="I1396">
        <v>33877</v>
      </c>
      <c r="J1396" s="2">
        <v>33877</v>
      </c>
      <c r="K1396" s="2">
        <v>16860.25</v>
      </c>
    </row>
    <row r="1397" spans="1:11" x14ac:dyDescent="0.25">
      <c r="A1397" t="s">
        <v>16411</v>
      </c>
      <c r="B1397" t="s">
        <v>16410</v>
      </c>
      <c r="C1397" t="s">
        <v>16412</v>
      </c>
      <c r="D1397" t="s">
        <v>16413</v>
      </c>
      <c r="E1397" t="s">
        <v>13694</v>
      </c>
      <c r="F1397" t="s">
        <v>7</v>
      </c>
      <c r="G1397" s="1">
        <v>43672</v>
      </c>
      <c r="H1397">
        <v>1826</v>
      </c>
      <c r="I1397">
        <v>1675</v>
      </c>
      <c r="J1397" s="2">
        <v>1675</v>
      </c>
      <c r="K1397" s="2">
        <v>808.7</v>
      </c>
    </row>
    <row r="1398" spans="1:11" x14ac:dyDescent="0.25">
      <c r="A1398" t="s">
        <v>16415</v>
      </c>
      <c r="B1398" t="s">
        <v>16414</v>
      </c>
      <c r="C1398" t="s">
        <v>16416</v>
      </c>
      <c r="D1398" t="s">
        <v>16417</v>
      </c>
      <c r="E1398" t="s">
        <v>13694</v>
      </c>
      <c r="F1398" t="s">
        <v>718</v>
      </c>
      <c r="G1398" s="1">
        <v>43812</v>
      </c>
      <c r="H1398">
        <v>12754</v>
      </c>
      <c r="I1398">
        <v>12754</v>
      </c>
      <c r="J1398" s="2">
        <v>12754</v>
      </c>
      <c r="K1398" s="2">
        <v>6192.85</v>
      </c>
    </row>
    <row r="1399" spans="1:11" x14ac:dyDescent="0.25">
      <c r="A1399" t="s">
        <v>16419</v>
      </c>
      <c r="B1399" t="s">
        <v>16418</v>
      </c>
      <c r="C1399" t="s">
        <v>16420</v>
      </c>
      <c r="D1399" t="s">
        <v>16421</v>
      </c>
      <c r="E1399" t="s">
        <v>13694</v>
      </c>
      <c r="F1399" t="s">
        <v>718</v>
      </c>
      <c r="G1399" s="1">
        <v>43686</v>
      </c>
      <c r="H1399">
        <v>8692</v>
      </c>
      <c r="I1399">
        <v>8692</v>
      </c>
      <c r="J1399" s="2">
        <v>8692</v>
      </c>
      <c r="K1399" s="2">
        <v>5041.3599999999997</v>
      </c>
    </row>
    <row r="1400" spans="1:11" x14ac:dyDescent="0.25">
      <c r="A1400" t="s">
        <v>16424</v>
      </c>
      <c r="B1400" t="s">
        <v>16422</v>
      </c>
      <c r="C1400" t="s">
        <v>16426</v>
      </c>
      <c r="D1400" t="s">
        <v>16427</v>
      </c>
      <c r="E1400" t="s">
        <v>13694</v>
      </c>
      <c r="F1400" t="s">
        <v>718</v>
      </c>
      <c r="G1400" s="1">
        <v>43780</v>
      </c>
      <c r="H1400">
        <v>43117</v>
      </c>
      <c r="I1400">
        <v>43117</v>
      </c>
      <c r="J1400" s="2">
        <v>43117</v>
      </c>
      <c r="K1400" s="2">
        <v>19402.650000000001</v>
      </c>
    </row>
    <row r="1401" spans="1:11" x14ac:dyDescent="0.25">
      <c r="A1401" t="s">
        <v>16429</v>
      </c>
      <c r="B1401" t="s">
        <v>16428</v>
      </c>
      <c r="C1401" t="s">
        <v>16430</v>
      </c>
      <c r="D1401" t="s">
        <v>16431</v>
      </c>
      <c r="E1401" t="s">
        <v>13694</v>
      </c>
      <c r="F1401" t="s">
        <v>718</v>
      </c>
      <c r="G1401" s="1">
        <v>43774</v>
      </c>
      <c r="H1401">
        <v>34912</v>
      </c>
      <c r="I1401">
        <v>34895</v>
      </c>
      <c r="J1401" s="2">
        <v>34895</v>
      </c>
      <c r="K1401" s="2">
        <v>15702.75</v>
      </c>
    </row>
    <row r="1402" spans="1:11" x14ac:dyDescent="0.25">
      <c r="A1402" t="s">
        <v>16433</v>
      </c>
      <c r="B1402" t="s">
        <v>16432</v>
      </c>
      <c r="C1402" t="s">
        <v>16434</v>
      </c>
      <c r="D1402" t="s">
        <v>16435</v>
      </c>
      <c r="E1402" t="s">
        <v>13694</v>
      </c>
      <c r="F1402" t="s">
        <v>718</v>
      </c>
      <c r="G1402" s="1">
        <v>43752</v>
      </c>
      <c r="H1402">
        <v>13584</v>
      </c>
      <c r="I1402">
        <v>20347</v>
      </c>
      <c r="J1402" s="2">
        <v>20347</v>
      </c>
      <c r="K1402" s="2">
        <v>9156.15</v>
      </c>
    </row>
    <row r="1403" spans="1:11" x14ac:dyDescent="0.25">
      <c r="A1403" t="s">
        <v>16437</v>
      </c>
      <c r="B1403" t="s">
        <v>16436</v>
      </c>
      <c r="C1403" t="s">
        <v>16438</v>
      </c>
      <c r="D1403" t="s">
        <v>16439</v>
      </c>
      <c r="E1403" t="s">
        <v>13694</v>
      </c>
      <c r="F1403" t="s">
        <v>7</v>
      </c>
      <c r="G1403" s="1">
        <v>43677</v>
      </c>
      <c r="H1403">
        <v>35985</v>
      </c>
      <c r="J1403" s="2">
        <v>35985</v>
      </c>
      <c r="K1403" s="2">
        <v>17916.05</v>
      </c>
    </row>
    <row r="1404" spans="1:11" x14ac:dyDescent="0.25">
      <c r="A1404" t="s">
        <v>16441</v>
      </c>
      <c r="B1404" t="s">
        <v>16440</v>
      </c>
      <c r="C1404" t="s">
        <v>16442</v>
      </c>
      <c r="D1404" t="s">
        <v>16443</v>
      </c>
      <c r="E1404" t="s">
        <v>13694</v>
      </c>
      <c r="F1404" t="s">
        <v>718</v>
      </c>
      <c r="G1404" s="1">
        <v>43776</v>
      </c>
      <c r="H1404">
        <v>75462</v>
      </c>
      <c r="I1404">
        <v>72896</v>
      </c>
      <c r="J1404" s="2">
        <v>72896</v>
      </c>
      <c r="K1404" s="2">
        <v>36448</v>
      </c>
    </row>
    <row r="1405" spans="1:11" x14ac:dyDescent="0.25">
      <c r="A1405" t="s">
        <v>16445</v>
      </c>
      <c r="B1405" t="s">
        <v>16444</v>
      </c>
      <c r="C1405" t="s">
        <v>7529</v>
      </c>
      <c r="D1405" t="s">
        <v>7530</v>
      </c>
      <c r="E1405" t="s">
        <v>13694</v>
      </c>
      <c r="F1405" t="s">
        <v>718</v>
      </c>
      <c r="G1405" s="1">
        <v>43668</v>
      </c>
      <c r="H1405">
        <v>37884</v>
      </c>
      <c r="I1405">
        <v>37865</v>
      </c>
      <c r="J1405" s="2">
        <v>37865</v>
      </c>
      <c r="K1405" s="2">
        <v>17039.25</v>
      </c>
    </row>
    <row r="1406" spans="1:11" x14ac:dyDescent="0.25">
      <c r="A1406" t="s">
        <v>16447</v>
      </c>
      <c r="B1406" t="s">
        <v>16446</v>
      </c>
      <c r="C1406" t="s">
        <v>16448</v>
      </c>
      <c r="D1406" t="s">
        <v>16449</v>
      </c>
      <c r="E1406" t="s">
        <v>13694</v>
      </c>
      <c r="F1406" t="s">
        <v>718</v>
      </c>
      <c r="G1406" s="1">
        <v>43740</v>
      </c>
      <c r="H1406">
        <v>1171496</v>
      </c>
      <c r="I1406">
        <v>1153562</v>
      </c>
      <c r="J1406" s="2">
        <v>1153562</v>
      </c>
      <c r="K1406" s="2">
        <v>532648</v>
      </c>
    </row>
    <row r="1407" spans="1:11" x14ac:dyDescent="0.25">
      <c r="A1407" t="s">
        <v>16451</v>
      </c>
      <c r="B1407" t="s">
        <v>16450</v>
      </c>
      <c r="C1407" t="s">
        <v>16452</v>
      </c>
      <c r="D1407" t="s">
        <v>16453</v>
      </c>
      <c r="E1407" t="s">
        <v>13694</v>
      </c>
      <c r="F1407" t="s">
        <v>718</v>
      </c>
      <c r="G1407" s="1">
        <v>43677</v>
      </c>
      <c r="H1407">
        <v>37260</v>
      </c>
      <c r="I1407">
        <v>50551</v>
      </c>
      <c r="J1407" s="2">
        <v>50551</v>
      </c>
      <c r="K1407" s="2">
        <v>22747.95</v>
      </c>
    </row>
    <row r="1408" spans="1:11" x14ac:dyDescent="0.25">
      <c r="A1408" t="s">
        <v>16455</v>
      </c>
      <c r="B1408" t="s">
        <v>16454</v>
      </c>
      <c r="C1408" t="s">
        <v>16456</v>
      </c>
      <c r="D1408" t="s">
        <v>16457</v>
      </c>
      <c r="E1408" t="s">
        <v>13694</v>
      </c>
      <c r="F1408" t="s">
        <v>718</v>
      </c>
      <c r="G1408" s="1">
        <v>43685</v>
      </c>
      <c r="H1408">
        <v>212038</v>
      </c>
      <c r="I1408">
        <v>190365</v>
      </c>
      <c r="J1408" s="2">
        <v>190365</v>
      </c>
      <c r="K1408" s="2">
        <v>110411.7</v>
      </c>
    </row>
    <row r="1409" spans="1:11" x14ac:dyDescent="0.25">
      <c r="A1409" t="s">
        <v>16459</v>
      </c>
      <c r="B1409" t="s">
        <v>16458</v>
      </c>
      <c r="C1409" t="s">
        <v>16460</v>
      </c>
      <c r="D1409" t="s">
        <v>16461</v>
      </c>
      <c r="E1409" t="s">
        <v>13694</v>
      </c>
      <c r="F1409" t="s">
        <v>7</v>
      </c>
      <c r="G1409" s="1">
        <v>43665</v>
      </c>
      <c r="H1409">
        <v>231108</v>
      </c>
      <c r="I1409">
        <v>230992</v>
      </c>
      <c r="J1409" s="2">
        <v>230992</v>
      </c>
      <c r="K1409" s="2">
        <v>103946.4</v>
      </c>
    </row>
    <row r="1410" spans="1:11" x14ac:dyDescent="0.25">
      <c r="A1410" t="s">
        <v>16463</v>
      </c>
      <c r="B1410" t="s">
        <v>16462</v>
      </c>
      <c r="C1410" t="s">
        <v>16464</v>
      </c>
      <c r="D1410" t="s">
        <v>16465</v>
      </c>
      <c r="E1410" t="s">
        <v>13694</v>
      </c>
      <c r="F1410" t="s">
        <v>718</v>
      </c>
      <c r="G1410" s="1">
        <v>43665</v>
      </c>
      <c r="H1410">
        <v>1280466</v>
      </c>
      <c r="I1410">
        <v>865965</v>
      </c>
      <c r="J1410" s="2">
        <v>865965</v>
      </c>
      <c r="K1410" s="2">
        <v>389684.25</v>
      </c>
    </row>
    <row r="1411" spans="1:11" x14ac:dyDescent="0.25">
      <c r="A1411" t="s">
        <v>16467</v>
      </c>
      <c r="B1411" t="s">
        <v>16466</v>
      </c>
      <c r="C1411" t="s">
        <v>16468</v>
      </c>
      <c r="D1411" t="s">
        <v>16469</v>
      </c>
      <c r="E1411" t="s">
        <v>13694</v>
      </c>
      <c r="F1411" t="s">
        <v>7</v>
      </c>
      <c r="G1411" s="1">
        <v>43665</v>
      </c>
      <c r="H1411">
        <v>46424</v>
      </c>
      <c r="I1411">
        <v>46354</v>
      </c>
      <c r="J1411" s="2">
        <v>46354</v>
      </c>
      <c r="K1411" s="2">
        <v>20936.7</v>
      </c>
    </row>
    <row r="1412" spans="1:11" x14ac:dyDescent="0.25">
      <c r="A1412" t="s">
        <v>16471</v>
      </c>
      <c r="B1412" t="s">
        <v>16470</v>
      </c>
      <c r="C1412" t="s">
        <v>8993</v>
      </c>
      <c r="D1412" t="s">
        <v>8994</v>
      </c>
      <c r="E1412" t="s">
        <v>13694</v>
      </c>
      <c r="F1412" t="s">
        <v>718</v>
      </c>
      <c r="G1412" s="1">
        <v>43686</v>
      </c>
      <c r="I1412">
        <v>242890</v>
      </c>
      <c r="J1412" s="2">
        <v>242890</v>
      </c>
      <c r="K1412" s="2">
        <v>140876.20000000001</v>
      </c>
    </row>
    <row r="1413" spans="1:11" x14ac:dyDescent="0.25">
      <c r="A1413" t="s">
        <v>16473</v>
      </c>
      <c r="B1413" t="s">
        <v>16472</v>
      </c>
      <c r="C1413" t="s">
        <v>16474</v>
      </c>
      <c r="D1413" t="s">
        <v>16475</v>
      </c>
      <c r="E1413" t="s">
        <v>13694</v>
      </c>
      <c r="F1413" t="s">
        <v>718</v>
      </c>
      <c r="G1413" s="1">
        <v>43725</v>
      </c>
      <c r="I1413">
        <v>103504</v>
      </c>
      <c r="J1413" s="2">
        <v>103504</v>
      </c>
      <c r="K1413" s="2">
        <v>46576.800000000003</v>
      </c>
    </row>
    <row r="1414" spans="1:11" x14ac:dyDescent="0.25">
      <c r="A1414" t="s">
        <v>16477</v>
      </c>
      <c r="B1414" t="s">
        <v>16476</v>
      </c>
      <c r="C1414" t="s">
        <v>16478</v>
      </c>
      <c r="D1414" t="s">
        <v>16479</v>
      </c>
      <c r="E1414" t="s">
        <v>13694</v>
      </c>
      <c r="F1414" t="s">
        <v>718</v>
      </c>
      <c r="G1414" s="1">
        <v>43696</v>
      </c>
      <c r="I1414">
        <v>7604</v>
      </c>
      <c r="J1414" s="2">
        <v>7604</v>
      </c>
      <c r="K1414" s="2">
        <v>3802</v>
      </c>
    </row>
    <row r="1415" spans="1:11" x14ac:dyDescent="0.25">
      <c r="A1415" t="s">
        <v>16481</v>
      </c>
      <c r="B1415" t="s">
        <v>16480</v>
      </c>
      <c r="C1415" t="s">
        <v>16482</v>
      </c>
      <c r="D1415" t="s">
        <v>16483</v>
      </c>
      <c r="E1415" t="s">
        <v>13694</v>
      </c>
      <c r="F1415" t="s">
        <v>718</v>
      </c>
      <c r="G1415" s="1">
        <v>43734</v>
      </c>
      <c r="H1415">
        <v>133868</v>
      </c>
      <c r="I1415">
        <v>133801</v>
      </c>
      <c r="J1415" s="2">
        <v>133801</v>
      </c>
      <c r="K1415" s="2">
        <v>77604.58</v>
      </c>
    </row>
    <row r="1416" spans="1:11" x14ac:dyDescent="0.25">
      <c r="A1416" t="s">
        <v>16485</v>
      </c>
      <c r="B1416" t="s">
        <v>16484</v>
      </c>
      <c r="C1416" t="s">
        <v>16486</v>
      </c>
      <c r="D1416" t="s">
        <v>16487</v>
      </c>
      <c r="E1416" t="s">
        <v>13694</v>
      </c>
      <c r="F1416" t="s">
        <v>718</v>
      </c>
      <c r="G1416" s="1">
        <v>43740</v>
      </c>
      <c r="H1416">
        <v>4640</v>
      </c>
      <c r="I1416">
        <v>4547</v>
      </c>
      <c r="J1416" s="2">
        <v>4547</v>
      </c>
      <c r="K1416" s="2">
        <v>2273.5</v>
      </c>
    </row>
    <row r="1417" spans="1:11" x14ac:dyDescent="0.25">
      <c r="A1417" t="s">
        <v>16490</v>
      </c>
      <c r="B1417" t="s">
        <v>16488</v>
      </c>
      <c r="C1417" t="s">
        <v>16492</v>
      </c>
      <c r="D1417" t="s">
        <v>16493</v>
      </c>
      <c r="E1417" t="s">
        <v>13694</v>
      </c>
      <c r="F1417" t="s">
        <v>718</v>
      </c>
      <c r="G1417" s="1">
        <v>43732</v>
      </c>
      <c r="H1417">
        <v>6652</v>
      </c>
      <c r="I1417">
        <v>6454</v>
      </c>
      <c r="J1417" s="2">
        <v>6454</v>
      </c>
      <c r="K1417" s="2">
        <v>3190.7</v>
      </c>
    </row>
    <row r="1418" spans="1:11" x14ac:dyDescent="0.25">
      <c r="A1418" t="s">
        <v>16497</v>
      </c>
      <c r="B1418" t="s">
        <v>16496</v>
      </c>
      <c r="C1418" t="s">
        <v>16498</v>
      </c>
      <c r="D1418" t="s">
        <v>16499</v>
      </c>
      <c r="E1418" t="s">
        <v>13694</v>
      </c>
      <c r="F1418" t="s">
        <v>718</v>
      </c>
      <c r="G1418" s="1">
        <v>43782</v>
      </c>
      <c r="H1418">
        <v>7570</v>
      </c>
      <c r="I1418">
        <v>7310</v>
      </c>
      <c r="J1418" s="2">
        <v>7310</v>
      </c>
      <c r="K1418" s="2">
        <v>3655</v>
      </c>
    </row>
    <row r="1419" spans="1:11" x14ac:dyDescent="0.25">
      <c r="A1419" t="s">
        <v>16501</v>
      </c>
      <c r="B1419" t="s">
        <v>16500</v>
      </c>
      <c r="C1419" t="s">
        <v>16498</v>
      </c>
      <c r="D1419" t="s">
        <v>16502</v>
      </c>
      <c r="E1419" t="s">
        <v>13694</v>
      </c>
      <c r="F1419" t="s">
        <v>718</v>
      </c>
      <c r="G1419" s="1">
        <v>43782</v>
      </c>
      <c r="H1419">
        <v>5069</v>
      </c>
      <c r="I1419">
        <v>4895</v>
      </c>
      <c r="J1419" s="2">
        <v>4895</v>
      </c>
      <c r="K1419" s="2">
        <v>2447.5</v>
      </c>
    </row>
    <row r="1420" spans="1:11" x14ac:dyDescent="0.25">
      <c r="A1420" t="s">
        <v>16504</v>
      </c>
      <c r="B1420" t="s">
        <v>16503</v>
      </c>
      <c r="C1420" t="s">
        <v>16505</v>
      </c>
      <c r="D1420" t="s">
        <v>16506</v>
      </c>
      <c r="E1420" t="s">
        <v>13694</v>
      </c>
      <c r="F1420" t="s">
        <v>7</v>
      </c>
      <c r="G1420" s="1">
        <v>43745</v>
      </c>
      <c r="H1420">
        <v>165299</v>
      </c>
      <c r="I1420">
        <v>165225</v>
      </c>
      <c r="J1420" s="2">
        <v>165225</v>
      </c>
      <c r="K1420" s="2">
        <v>95830.5</v>
      </c>
    </row>
    <row r="1421" spans="1:11" x14ac:dyDescent="0.25">
      <c r="A1421" t="s">
        <v>16508</v>
      </c>
      <c r="B1421" t="s">
        <v>16507</v>
      </c>
      <c r="C1421" t="s">
        <v>16509</v>
      </c>
      <c r="D1421" t="s">
        <v>16510</v>
      </c>
      <c r="E1421" t="s">
        <v>13694</v>
      </c>
      <c r="F1421" t="s">
        <v>718</v>
      </c>
      <c r="G1421" s="1">
        <v>43746</v>
      </c>
      <c r="H1421">
        <v>23582</v>
      </c>
      <c r="I1421">
        <v>23570</v>
      </c>
      <c r="J1421" s="2">
        <v>23570</v>
      </c>
      <c r="K1421" s="2">
        <v>10606.5</v>
      </c>
    </row>
    <row r="1422" spans="1:11" x14ac:dyDescent="0.25">
      <c r="A1422" t="s">
        <v>16512</v>
      </c>
      <c r="B1422" t="s">
        <v>16511</v>
      </c>
      <c r="C1422" t="s">
        <v>16513</v>
      </c>
      <c r="D1422" t="s">
        <v>16514</v>
      </c>
      <c r="E1422" t="s">
        <v>13694</v>
      </c>
      <c r="F1422" t="s">
        <v>718</v>
      </c>
      <c r="G1422" s="1">
        <v>43735</v>
      </c>
      <c r="H1422">
        <v>4610</v>
      </c>
      <c r="I1422">
        <v>4607</v>
      </c>
      <c r="J1422" s="2">
        <v>4607</v>
      </c>
      <c r="K1422" s="2">
        <v>2102.0100000000002</v>
      </c>
    </row>
    <row r="1423" spans="1:11" x14ac:dyDescent="0.25">
      <c r="A1423" t="s">
        <v>16516</v>
      </c>
      <c r="B1423" t="s">
        <v>16515</v>
      </c>
      <c r="C1423" t="s">
        <v>16517</v>
      </c>
      <c r="D1423" t="s">
        <v>16518</v>
      </c>
      <c r="E1423" t="s">
        <v>13694</v>
      </c>
      <c r="F1423" t="s">
        <v>7</v>
      </c>
      <c r="G1423" s="1">
        <v>43746</v>
      </c>
      <c r="H1423">
        <v>73750</v>
      </c>
      <c r="I1423">
        <v>58025</v>
      </c>
      <c r="J1423" s="2">
        <v>58025</v>
      </c>
      <c r="K1423" s="2">
        <v>33952.75</v>
      </c>
    </row>
    <row r="1424" spans="1:11" x14ac:dyDescent="0.25">
      <c r="A1424" t="s">
        <v>16520</v>
      </c>
      <c r="B1424" t="s">
        <v>16519</v>
      </c>
      <c r="C1424" t="s">
        <v>185</v>
      </c>
      <c r="D1424" t="s">
        <v>186</v>
      </c>
      <c r="E1424" t="s">
        <v>13694</v>
      </c>
      <c r="F1424" t="s">
        <v>718</v>
      </c>
      <c r="G1424" s="1">
        <v>43678</v>
      </c>
      <c r="H1424">
        <v>105500</v>
      </c>
      <c r="I1424">
        <v>131818</v>
      </c>
      <c r="J1424" s="2">
        <v>131818</v>
      </c>
      <c r="K1424" s="2">
        <v>65941.990000000005</v>
      </c>
    </row>
    <row r="1425" spans="1:11" x14ac:dyDescent="0.25">
      <c r="A1425" t="s">
        <v>16522</v>
      </c>
      <c r="B1425" t="s">
        <v>16521</v>
      </c>
      <c r="C1425" t="s">
        <v>16523</v>
      </c>
      <c r="D1425" t="s">
        <v>16524</v>
      </c>
      <c r="E1425" t="s">
        <v>13694</v>
      </c>
      <c r="F1425" t="s">
        <v>718</v>
      </c>
      <c r="G1425" s="1">
        <v>43678</v>
      </c>
      <c r="H1425">
        <v>4840</v>
      </c>
      <c r="I1425">
        <v>4838</v>
      </c>
      <c r="J1425" s="2">
        <v>4838</v>
      </c>
      <c r="K1425" s="2">
        <v>2177.1</v>
      </c>
    </row>
    <row r="1426" spans="1:11" x14ac:dyDescent="0.25">
      <c r="A1426" t="s">
        <v>16526</v>
      </c>
      <c r="B1426" t="s">
        <v>16525</v>
      </c>
      <c r="C1426" t="s">
        <v>16527</v>
      </c>
      <c r="D1426" t="s">
        <v>16528</v>
      </c>
      <c r="E1426" t="s">
        <v>13694</v>
      </c>
      <c r="F1426" t="s">
        <v>718</v>
      </c>
      <c r="G1426" s="1">
        <v>43678</v>
      </c>
      <c r="H1426">
        <v>21397</v>
      </c>
      <c r="I1426">
        <v>22209</v>
      </c>
      <c r="J1426" s="2">
        <v>22209</v>
      </c>
      <c r="K1426" s="2">
        <v>10875.3</v>
      </c>
    </row>
    <row r="1427" spans="1:11" x14ac:dyDescent="0.25">
      <c r="A1427" t="s">
        <v>16530</v>
      </c>
      <c r="B1427" t="s">
        <v>16529</v>
      </c>
      <c r="C1427" t="s">
        <v>5226</v>
      </c>
      <c r="D1427" t="s">
        <v>5227</v>
      </c>
      <c r="E1427" t="s">
        <v>13694</v>
      </c>
      <c r="F1427" t="s">
        <v>718</v>
      </c>
      <c r="G1427" s="1">
        <v>43713</v>
      </c>
      <c r="H1427">
        <v>21580</v>
      </c>
      <c r="I1427">
        <v>20860</v>
      </c>
      <c r="J1427" s="2">
        <v>20860</v>
      </c>
      <c r="K1427" s="2">
        <v>10430</v>
      </c>
    </row>
    <row r="1428" spans="1:11" x14ac:dyDescent="0.25">
      <c r="A1428" t="s">
        <v>16532</v>
      </c>
      <c r="B1428" t="s">
        <v>16531</v>
      </c>
      <c r="C1428" t="s">
        <v>16533</v>
      </c>
      <c r="D1428" t="s">
        <v>16534</v>
      </c>
      <c r="E1428" t="s">
        <v>13694</v>
      </c>
      <c r="F1428" t="s">
        <v>718</v>
      </c>
      <c r="G1428" s="1">
        <v>43711</v>
      </c>
      <c r="H1428">
        <v>109462</v>
      </c>
      <c r="I1428">
        <v>108175</v>
      </c>
      <c r="J1428" s="2">
        <v>108175</v>
      </c>
      <c r="K1428" s="2">
        <v>50497.75</v>
      </c>
    </row>
    <row r="1429" spans="1:11" x14ac:dyDescent="0.25">
      <c r="A1429" t="s">
        <v>16536</v>
      </c>
      <c r="B1429" t="s">
        <v>16535</v>
      </c>
      <c r="C1429" t="s">
        <v>16537</v>
      </c>
      <c r="D1429" t="s">
        <v>16538</v>
      </c>
      <c r="E1429" t="s">
        <v>13694</v>
      </c>
      <c r="F1429" t="s">
        <v>718</v>
      </c>
      <c r="G1429" s="1">
        <v>43711</v>
      </c>
      <c r="H1429">
        <v>15334</v>
      </c>
      <c r="I1429">
        <v>15237</v>
      </c>
      <c r="J1429" s="2">
        <v>15237</v>
      </c>
      <c r="K1429" s="2">
        <v>6928.45</v>
      </c>
    </row>
    <row r="1430" spans="1:11" x14ac:dyDescent="0.25">
      <c r="A1430" t="s">
        <v>16540</v>
      </c>
      <c r="B1430" t="s">
        <v>16539</v>
      </c>
      <c r="C1430" t="s">
        <v>9610</v>
      </c>
      <c r="D1430" t="s">
        <v>9611</v>
      </c>
      <c r="E1430" t="s">
        <v>13694</v>
      </c>
      <c r="F1430" t="s">
        <v>718</v>
      </c>
      <c r="G1430" s="1">
        <v>43741</v>
      </c>
      <c r="H1430">
        <v>40201</v>
      </c>
      <c r="I1430">
        <v>34539</v>
      </c>
      <c r="J1430" s="2">
        <v>34539</v>
      </c>
      <c r="K1430" s="2">
        <v>17269.5</v>
      </c>
    </row>
    <row r="1431" spans="1:11" x14ac:dyDescent="0.25">
      <c r="A1431" t="s">
        <v>16542</v>
      </c>
      <c r="B1431" t="s">
        <v>16541</v>
      </c>
      <c r="C1431" t="s">
        <v>1860</v>
      </c>
      <c r="D1431" t="s">
        <v>1861</v>
      </c>
      <c r="E1431" t="s">
        <v>13694</v>
      </c>
      <c r="F1431" t="s">
        <v>718</v>
      </c>
      <c r="G1431" s="1">
        <v>43767</v>
      </c>
      <c r="H1431">
        <v>65994</v>
      </c>
      <c r="I1431">
        <v>63792</v>
      </c>
      <c r="J1431" s="2">
        <v>63792</v>
      </c>
      <c r="K1431" s="2">
        <v>31896</v>
      </c>
    </row>
    <row r="1432" spans="1:11" x14ac:dyDescent="0.25">
      <c r="A1432" t="s">
        <v>16544</v>
      </c>
      <c r="B1432" t="s">
        <v>16543</v>
      </c>
      <c r="C1432" t="s">
        <v>16545</v>
      </c>
      <c r="D1432" t="s">
        <v>16546</v>
      </c>
      <c r="E1432" t="s">
        <v>13694</v>
      </c>
      <c r="F1432" t="s">
        <v>718</v>
      </c>
      <c r="G1432" s="1">
        <v>43670</v>
      </c>
      <c r="H1432">
        <v>13938</v>
      </c>
      <c r="I1432">
        <v>13527</v>
      </c>
      <c r="J1432" s="2">
        <v>13527</v>
      </c>
      <c r="K1432" s="2">
        <v>6453.15</v>
      </c>
    </row>
    <row r="1433" spans="1:11" x14ac:dyDescent="0.25">
      <c r="A1433" t="s">
        <v>16548</v>
      </c>
      <c r="B1433" t="s">
        <v>16547</v>
      </c>
      <c r="C1433" t="s">
        <v>16549</v>
      </c>
      <c r="D1433" t="s">
        <v>16550</v>
      </c>
      <c r="E1433" t="s">
        <v>13694</v>
      </c>
      <c r="F1433" t="s">
        <v>718</v>
      </c>
      <c r="G1433" s="1">
        <v>43741</v>
      </c>
      <c r="H1433">
        <v>145864</v>
      </c>
      <c r="I1433">
        <v>145864</v>
      </c>
      <c r="J1433" s="2">
        <v>145864</v>
      </c>
      <c r="K1433" s="2">
        <v>65638.8</v>
      </c>
    </row>
    <row r="1434" spans="1:11" x14ac:dyDescent="0.25">
      <c r="A1434" t="s">
        <v>16552</v>
      </c>
      <c r="B1434" t="s">
        <v>16551</v>
      </c>
      <c r="C1434" t="s">
        <v>16553</v>
      </c>
      <c r="D1434" t="s">
        <v>16554</v>
      </c>
      <c r="E1434" t="s">
        <v>13694</v>
      </c>
      <c r="F1434" t="s">
        <v>718</v>
      </c>
      <c r="G1434" s="1">
        <v>43670</v>
      </c>
      <c r="H1434">
        <v>6918</v>
      </c>
      <c r="I1434">
        <v>6165</v>
      </c>
      <c r="J1434" s="2">
        <v>6165</v>
      </c>
      <c r="K1434" s="2">
        <v>3082.5</v>
      </c>
    </row>
    <row r="1435" spans="1:11" x14ac:dyDescent="0.25">
      <c r="A1435" t="s">
        <v>16556</v>
      </c>
      <c r="B1435" t="s">
        <v>16555</v>
      </c>
      <c r="C1435" t="s">
        <v>16557</v>
      </c>
      <c r="D1435" t="s">
        <v>16558</v>
      </c>
      <c r="E1435" t="s">
        <v>13694</v>
      </c>
      <c r="F1435" t="s">
        <v>718</v>
      </c>
      <c r="G1435" s="1">
        <v>43752</v>
      </c>
      <c r="I1435">
        <v>451740</v>
      </c>
      <c r="J1435" s="2">
        <v>451740</v>
      </c>
      <c r="K1435" s="2">
        <v>203283</v>
      </c>
    </row>
    <row r="1436" spans="1:11" x14ac:dyDescent="0.25">
      <c r="A1436" t="s">
        <v>16560</v>
      </c>
      <c r="B1436" t="s">
        <v>16559</v>
      </c>
      <c r="C1436" t="s">
        <v>2750</v>
      </c>
      <c r="D1436" t="s">
        <v>2751</v>
      </c>
      <c r="E1436" t="s">
        <v>13694</v>
      </c>
      <c r="F1436" t="s">
        <v>718</v>
      </c>
      <c r="G1436" s="1">
        <v>43676</v>
      </c>
      <c r="H1436">
        <v>749758</v>
      </c>
      <c r="I1436">
        <v>739893</v>
      </c>
      <c r="J1436" s="2">
        <v>739893</v>
      </c>
      <c r="K1436" s="2">
        <v>347023.85</v>
      </c>
    </row>
    <row r="1437" spans="1:11" x14ac:dyDescent="0.25">
      <c r="A1437" t="s">
        <v>16562</v>
      </c>
      <c r="B1437" t="s">
        <v>16561</v>
      </c>
      <c r="C1437" t="s">
        <v>9195</v>
      </c>
      <c r="D1437" t="s">
        <v>9196</v>
      </c>
      <c r="E1437" t="s">
        <v>13694</v>
      </c>
      <c r="F1437" t="s">
        <v>718</v>
      </c>
      <c r="G1437" s="1">
        <v>43746</v>
      </c>
      <c r="H1437">
        <v>107099</v>
      </c>
      <c r="I1437">
        <v>102735</v>
      </c>
      <c r="J1437" s="2">
        <v>102735</v>
      </c>
      <c r="K1437" s="2">
        <v>51013</v>
      </c>
    </row>
    <row r="1438" spans="1:11" x14ac:dyDescent="0.25">
      <c r="A1438" t="s">
        <v>16564</v>
      </c>
      <c r="B1438" t="s">
        <v>16563</v>
      </c>
      <c r="C1438" t="s">
        <v>16565</v>
      </c>
      <c r="D1438" t="s">
        <v>16566</v>
      </c>
      <c r="E1438" t="s">
        <v>13694</v>
      </c>
      <c r="F1438" t="s">
        <v>718</v>
      </c>
      <c r="G1438" s="1">
        <v>43669</v>
      </c>
      <c r="H1438">
        <v>68996</v>
      </c>
      <c r="I1438">
        <v>67714</v>
      </c>
      <c r="J1438" s="2">
        <v>67714</v>
      </c>
      <c r="K1438" s="2">
        <v>30471.3</v>
      </c>
    </row>
    <row r="1439" spans="1:11" x14ac:dyDescent="0.25">
      <c r="A1439" t="s">
        <v>16568</v>
      </c>
      <c r="B1439" t="s">
        <v>16567</v>
      </c>
      <c r="C1439" t="s">
        <v>16569</v>
      </c>
      <c r="D1439" t="s">
        <v>16570</v>
      </c>
      <c r="E1439" t="s">
        <v>13694</v>
      </c>
      <c r="F1439" t="s">
        <v>718</v>
      </c>
      <c r="G1439" s="1">
        <v>43669</v>
      </c>
      <c r="H1439">
        <v>16884</v>
      </c>
      <c r="I1439">
        <v>15550</v>
      </c>
      <c r="J1439" s="2">
        <v>15550</v>
      </c>
      <c r="K1439" s="2">
        <v>6997.5</v>
      </c>
    </row>
    <row r="1440" spans="1:11" x14ac:dyDescent="0.25">
      <c r="A1440" t="s">
        <v>16572</v>
      </c>
      <c r="B1440" t="s">
        <v>16571</v>
      </c>
      <c r="C1440" t="s">
        <v>11661</v>
      </c>
      <c r="D1440" t="s">
        <v>11662</v>
      </c>
      <c r="E1440" t="s">
        <v>13694</v>
      </c>
      <c r="F1440" t="s">
        <v>7</v>
      </c>
      <c r="G1440" s="1">
        <v>43677</v>
      </c>
      <c r="H1440">
        <v>42384</v>
      </c>
      <c r="I1440">
        <v>42384</v>
      </c>
      <c r="J1440" s="2">
        <v>42384</v>
      </c>
      <c r="K1440" s="2">
        <v>19072.8</v>
      </c>
    </row>
    <row r="1441" spans="1:11" x14ac:dyDescent="0.25">
      <c r="A1441" t="s">
        <v>16574</v>
      </c>
      <c r="B1441" t="s">
        <v>16573</v>
      </c>
      <c r="C1441" t="s">
        <v>16575</v>
      </c>
      <c r="D1441" t="s">
        <v>16576</v>
      </c>
      <c r="E1441" t="s">
        <v>13694</v>
      </c>
      <c r="F1441" t="s">
        <v>7</v>
      </c>
      <c r="G1441" s="1">
        <v>43672</v>
      </c>
      <c r="I1441">
        <v>11482</v>
      </c>
      <c r="J1441" s="2">
        <v>11482</v>
      </c>
      <c r="K1441" s="2">
        <v>5741</v>
      </c>
    </row>
    <row r="1442" spans="1:11" x14ac:dyDescent="0.25">
      <c r="A1442" t="s">
        <v>16578</v>
      </c>
      <c r="B1442" t="s">
        <v>16577</v>
      </c>
      <c r="C1442" t="s">
        <v>16579</v>
      </c>
      <c r="D1442" t="s">
        <v>16580</v>
      </c>
      <c r="E1442" t="s">
        <v>13694</v>
      </c>
      <c r="F1442" t="s">
        <v>718</v>
      </c>
      <c r="G1442" s="1">
        <v>43712</v>
      </c>
      <c r="I1442">
        <v>10056</v>
      </c>
      <c r="J1442" s="2">
        <v>10056</v>
      </c>
      <c r="K1442" s="2">
        <v>5028</v>
      </c>
    </row>
    <row r="1443" spans="1:11" x14ac:dyDescent="0.25">
      <c r="A1443" t="s">
        <v>16582</v>
      </c>
      <c r="B1443" t="s">
        <v>16581</v>
      </c>
      <c r="C1443" t="s">
        <v>16583</v>
      </c>
      <c r="D1443" t="s">
        <v>16584</v>
      </c>
      <c r="E1443" t="s">
        <v>13694</v>
      </c>
      <c r="F1443" t="s">
        <v>718</v>
      </c>
      <c r="G1443" s="1">
        <v>43685</v>
      </c>
      <c r="H1443">
        <v>50852</v>
      </c>
      <c r="I1443">
        <v>50836</v>
      </c>
      <c r="J1443" s="2">
        <v>50836</v>
      </c>
      <c r="K1443" s="2">
        <v>22876.2</v>
      </c>
    </row>
    <row r="1444" spans="1:11" x14ac:dyDescent="0.25">
      <c r="A1444" t="s">
        <v>16586</v>
      </c>
      <c r="B1444" t="s">
        <v>16585</v>
      </c>
      <c r="C1444" t="s">
        <v>16587</v>
      </c>
      <c r="D1444" t="s">
        <v>16588</v>
      </c>
      <c r="E1444" t="s">
        <v>13694</v>
      </c>
      <c r="F1444" t="s">
        <v>718</v>
      </c>
      <c r="G1444" s="1">
        <v>43810</v>
      </c>
      <c r="H1444">
        <v>473958</v>
      </c>
      <c r="I1444">
        <v>454455</v>
      </c>
      <c r="J1444" s="2">
        <v>454455</v>
      </c>
      <c r="K1444" s="2">
        <v>214055.7</v>
      </c>
    </row>
    <row r="1445" spans="1:11" x14ac:dyDescent="0.25">
      <c r="A1445" t="s">
        <v>16590</v>
      </c>
      <c r="B1445" t="s">
        <v>16589</v>
      </c>
      <c r="C1445" t="s">
        <v>16591</v>
      </c>
      <c r="D1445" t="s">
        <v>16592</v>
      </c>
      <c r="E1445" t="s">
        <v>13694</v>
      </c>
      <c r="F1445" t="s">
        <v>718</v>
      </c>
      <c r="G1445" s="1">
        <v>43774</v>
      </c>
      <c r="H1445">
        <v>56046</v>
      </c>
      <c r="I1445">
        <v>51736</v>
      </c>
      <c r="J1445" s="2">
        <v>51736</v>
      </c>
      <c r="K1445" s="2">
        <v>25434.400000000001</v>
      </c>
    </row>
    <row r="1446" spans="1:11" x14ac:dyDescent="0.25">
      <c r="A1446" t="s">
        <v>16594</v>
      </c>
      <c r="B1446" t="s">
        <v>16593</v>
      </c>
      <c r="C1446" t="s">
        <v>2896</v>
      </c>
      <c r="D1446" t="s">
        <v>2897</v>
      </c>
      <c r="E1446" t="s">
        <v>13694</v>
      </c>
      <c r="F1446" t="s">
        <v>718</v>
      </c>
      <c r="G1446" s="1">
        <v>43788</v>
      </c>
      <c r="H1446">
        <v>60752</v>
      </c>
      <c r="I1446">
        <v>60733</v>
      </c>
      <c r="J1446" s="2">
        <v>60733</v>
      </c>
      <c r="K1446" s="2">
        <v>27329.85</v>
      </c>
    </row>
    <row r="1447" spans="1:11" x14ac:dyDescent="0.25">
      <c r="A1447" t="s">
        <v>16596</v>
      </c>
      <c r="B1447" t="s">
        <v>16595</v>
      </c>
      <c r="C1447" t="s">
        <v>4116</v>
      </c>
      <c r="D1447" t="s">
        <v>4117</v>
      </c>
      <c r="E1447" t="s">
        <v>13694</v>
      </c>
      <c r="F1447" t="s">
        <v>718</v>
      </c>
      <c r="G1447" s="1">
        <v>43803</v>
      </c>
      <c r="H1447">
        <v>353852</v>
      </c>
      <c r="I1447">
        <v>352653</v>
      </c>
      <c r="J1447" s="2">
        <v>352653</v>
      </c>
      <c r="K1447" s="2">
        <v>161196.85</v>
      </c>
    </row>
    <row r="1448" spans="1:11" x14ac:dyDescent="0.25">
      <c r="A1448" t="s">
        <v>16598</v>
      </c>
      <c r="B1448" t="s">
        <v>16597</v>
      </c>
      <c r="C1448" t="s">
        <v>16599</v>
      </c>
      <c r="D1448" t="s">
        <v>16600</v>
      </c>
      <c r="E1448" t="s">
        <v>13694</v>
      </c>
      <c r="F1448" t="s">
        <v>718</v>
      </c>
      <c r="G1448" s="1">
        <v>43768</v>
      </c>
      <c r="H1448">
        <v>5346</v>
      </c>
      <c r="I1448">
        <v>5343</v>
      </c>
      <c r="J1448" s="2">
        <v>5343</v>
      </c>
      <c r="K1448" s="2">
        <v>2404.35</v>
      </c>
    </row>
    <row r="1449" spans="1:11" x14ac:dyDescent="0.25">
      <c r="A1449" t="s">
        <v>16602</v>
      </c>
      <c r="B1449" t="s">
        <v>16601</v>
      </c>
      <c r="C1449" t="s">
        <v>16603</v>
      </c>
      <c r="D1449" t="s">
        <v>16604</v>
      </c>
      <c r="E1449" t="s">
        <v>13694</v>
      </c>
      <c r="F1449" t="s">
        <v>718</v>
      </c>
      <c r="G1449" s="1">
        <v>43732</v>
      </c>
      <c r="H1449">
        <v>35515</v>
      </c>
      <c r="I1449">
        <v>35479</v>
      </c>
      <c r="J1449" s="2">
        <v>35479</v>
      </c>
      <c r="K1449" s="2">
        <v>16517.27</v>
      </c>
    </row>
    <row r="1450" spans="1:11" x14ac:dyDescent="0.25">
      <c r="A1450" t="s">
        <v>16606</v>
      </c>
      <c r="B1450" t="s">
        <v>16605</v>
      </c>
      <c r="C1450" t="s">
        <v>16607</v>
      </c>
      <c r="D1450" t="s">
        <v>16608</v>
      </c>
      <c r="E1450" t="s">
        <v>13694</v>
      </c>
      <c r="F1450" t="s">
        <v>718</v>
      </c>
      <c r="G1450" s="1">
        <v>43732</v>
      </c>
      <c r="H1450">
        <v>57376</v>
      </c>
      <c r="I1450">
        <v>57347</v>
      </c>
      <c r="J1450" s="2">
        <v>57347</v>
      </c>
      <c r="K1450" s="2">
        <v>25806.15</v>
      </c>
    </row>
    <row r="1451" spans="1:11" x14ac:dyDescent="0.25">
      <c r="A1451" t="s">
        <v>16610</v>
      </c>
      <c r="B1451" t="s">
        <v>16609</v>
      </c>
      <c r="C1451" t="s">
        <v>16611</v>
      </c>
      <c r="D1451" t="s">
        <v>16612</v>
      </c>
      <c r="E1451" t="s">
        <v>13694</v>
      </c>
      <c r="F1451" t="s">
        <v>718</v>
      </c>
      <c r="G1451" s="1">
        <v>43740</v>
      </c>
      <c r="H1451">
        <v>25918</v>
      </c>
      <c r="I1451">
        <v>25905</v>
      </c>
      <c r="J1451" s="2">
        <v>25905</v>
      </c>
      <c r="K1451" s="2">
        <v>11657.25</v>
      </c>
    </row>
    <row r="1452" spans="1:11" x14ac:dyDescent="0.25">
      <c r="A1452" t="s">
        <v>16614</v>
      </c>
      <c r="B1452" t="s">
        <v>16613</v>
      </c>
      <c r="C1452" t="s">
        <v>16615</v>
      </c>
      <c r="D1452" t="s">
        <v>16616</v>
      </c>
      <c r="E1452" t="s">
        <v>13694</v>
      </c>
      <c r="F1452" t="s">
        <v>718</v>
      </c>
      <c r="G1452" s="1">
        <v>43732</v>
      </c>
      <c r="H1452">
        <v>138971</v>
      </c>
      <c r="I1452">
        <v>138944</v>
      </c>
      <c r="J1452" s="2">
        <v>138944</v>
      </c>
      <c r="K1452" s="2">
        <v>62524.800000000003</v>
      </c>
    </row>
    <row r="1453" spans="1:11" x14ac:dyDescent="0.25">
      <c r="A1453" t="s">
        <v>16618</v>
      </c>
      <c r="B1453" t="s">
        <v>16617</v>
      </c>
      <c r="C1453" t="s">
        <v>16619</v>
      </c>
      <c r="D1453" t="s">
        <v>16620</v>
      </c>
      <c r="E1453" t="s">
        <v>13694</v>
      </c>
      <c r="F1453" t="s">
        <v>718</v>
      </c>
      <c r="G1453" s="1">
        <v>43696</v>
      </c>
      <c r="H1453">
        <v>15516</v>
      </c>
      <c r="I1453">
        <v>15508</v>
      </c>
      <c r="J1453" s="2">
        <v>15508</v>
      </c>
      <c r="K1453" s="2">
        <v>6978.6</v>
      </c>
    </row>
    <row r="1454" spans="1:11" x14ac:dyDescent="0.25">
      <c r="A1454" t="s">
        <v>16622</v>
      </c>
      <c r="B1454" t="s">
        <v>16621</v>
      </c>
      <c r="C1454" t="s">
        <v>16623</v>
      </c>
      <c r="D1454" t="s">
        <v>16624</v>
      </c>
      <c r="E1454" t="s">
        <v>13694</v>
      </c>
      <c r="F1454" t="s">
        <v>718</v>
      </c>
      <c r="G1454" s="1">
        <v>43696</v>
      </c>
      <c r="H1454">
        <v>81048</v>
      </c>
      <c r="I1454">
        <v>57416</v>
      </c>
      <c r="J1454" s="2">
        <v>57416</v>
      </c>
      <c r="K1454" s="2">
        <v>27742.35</v>
      </c>
    </row>
    <row r="1455" spans="1:11" x14ac:dyDescent="0.25">
      <c r="A1455" t="s">
        <v>16626</v>
      </c>
      <c r="B1455" t="s">
        <v>16625</v>
      </c>
      <c r="C1455" t="s">
        <v>16627</v>
      </c>
      <c r="D1455" t="s">
        <v>16628</v>
      </c>
      <c r="E1455" t="s">
        <v>13694</v>
      </c>
      <c r="F1455" t="s">
        <v>718</v>
      </c>
      <c r="G1455" s="1">
        <v>43689</v>
      </c>
      <c r="H1455">
        <v>458814</v>
      </c>
      <c r="I1455">
        <v>589775</v>
      </c>
      <c r="J1455" s="2">
        <v>589775</v>
      </c>
      <c r="K1455" s="2">
        <v>342069.5</v>
      </c>
    </row>
    <row r="1456" spans="1:11" x14ac:dyDescent="0.25">
      <c r="A1456" t="s">
        <v>16630</v>
      </c>
      <c r="B1456" t="s">
        <v>16629</v>
      </c>
      <c r="C1456" t="s">
        <v>16631</v>
      </c>
      <c r="D1456" t="s">
        <v>16632</v>
      </c>
      <c r="E1456" t="s">
        <v>13694</v>
      </c>
      <c r="F1456" t="s">
        <v>718</v>
      </c>
      <c r="G1456" s="1">
        <v>43745</v>
      </c>
      <c r="H1456">
        <v>663540</v>
      </c>
      <c r="I1456">
        <v>663531</v>
      </c>
      <c r="J1456" s="2">
        <v>663531</v>
      </c>
      <c r="K1456" s="2">
        <v>384847.98</v>
      </c>
    </row>
    <row r="1457" spans="1:11" x14ac:dyDescent="0.25">
      <c r="A1457" t="s">
        <v>16634</v>
      </c>
      <c r="B1457" t="s">
        <v>16633</v>
      </c>
      <c r="C1457" t="s">
        <v>16635</v>
      </c>
      <c r="D1457" t="s">
        <v>16636</v>
      </c>
      <c r="E1457" t="s">
        <v>13694</v>
      </c>
      <c r="F1457" t="s">
        <v>718</v>
      </c>
      <c r="G1457" s="1">
        <v>43669</v>
      </c>
      <c r="I1457">
        <v>58834</v>
      </c>
      <c r="J1457" s="2">
        <v>58834</v>
      </c>
      <c r="K1457" s="2">
        <v>26481.41</v>
      </c>
    </row>
    <row r="1458" spans="1:11" x14ac:dyDescent="0.25">
      <c r="A1458" t="s">
        <v>16638</v>
      </c>
      <c r="B1458" t="s">
        <v>16637</v>
      </c>
      <c r="C1458" t="s">
        <v>3131</v>
      </c>
      <c r="D1458" t="s">
        <v>3132</v>
      </c>
      <c r="E1458" t="s">
        <v>13694</v>
      </c>
      <c r="F1458" t="s">
        <v>718</v>
      </c>
      <c r="G1458" s="1">
        <v>43684</v>
      </c>
      <c r="H1458">
        <v>257019</v>
      </c>
      <c r="I1458">
        <v>257019</v>
      </c>
      <c r="J1458" s="2">
        <v>257019</v>
      </c>
      <c r="K1458" s="2">
        <v>119022.95</v>
      </c>
    </row>
    <row r="1459" spans="1:11" x14ac:dyDescent="0.25">
      <c r="A1459" t="s">
        <v>16640</v>
      </c>
      <c r="B1459" t="s">
        <v>16639</v>
      </c>
      <c r="C1459" t="s">
        <v>16641</v>
      </c>
      <c r="D1459" t="s">
        <v>16642</v>
      </c>
      <c r="E1459" t="s">
        <v>13694</v>
      </c>
      <c r="F1459" t="s">
        <v>718</v>
      </c>
      <c r="G1459" s="1">
        <v>43672</v>
      </c>
      <c r="H1459">
        <v>1448</v>
      </c>
      <c r="I1459">
        <v>1448</v>
      </c>
      <c r="J1459" s="2">
        <v>1448</v>
      </c>
      <c r="K1459" s="2">
        <v>724</v>
      </c>
    </row>
    <row r="1460" spans="1:11" x14ac:dyDescent="0.25">
      <c r="A1460" t="s">
        <v>16644</v>
      </c>
      <c r="B1460" t="s">
        <v>16643</v>
      </c>
      <c r="C1460" t="s">
        <v>16645</v>
      </c>
      <c r="D1460" t="s">
        <v>16646</v>
      </c>
      <c r="E1460" t="s">
        <v>13694</v>
      </c>
      <c r="F1460" t="s">
        <v>718</v>
      </c>
      <c r="G1460" s="1">
        <v>43669</v>
      </c>
      <c r="H1460">
        <v>842253</v>
      </c>
      <c r="I1460">
        <v>842253</v>
      </c>
      <c r="J1460" s="2">
        <v>842253</v>
      </c>
      <c r="K1460" s="2">
        <v>380962.9</v>
      </c>
    </row>
    <row r="1461" spans="1:11" x14ac:dyDescent="0.25">
      <c r="A1461" t="s">
        <v>16648</v>
      </c>
      <c r="B1461" t="s">
        <v>16647</v>
      </c>
      <c r="C1461" t="s">
        <v>16649</v>
      </c>
      <c r="D1461" t="s">
        <v>16650</v>
      </c>
      <c r="E1461" t="s">
        <v>13694</v>
      </c>
      <c r="F1461" t="s">
        <v>718</v>
      </c>
      <c r="G1461" s="1">
        <v>43669</v>
      </c>
      <c r="H1461">
        <v>1790459</v>
      </c>
      <c r="I1461">
        <v>1790459</v>
      </c>
      <c r="J1461" s="2">
        <v>1790459</v>
      </c>
      <c r="K1461" s="2">
        <v>824243.41</v>
      </c>
    </row>
    <row r="1462" spans="1:11" x14ac:dyDescent="0.25">
      <c r="A1462" t="s">
        <v>16652</v>
      </c>
      <c r="B1462" t="s">
        <v>16651</v>
      </c>
      <c r="C1462" t="s">
        <v>2914</v>
      </c>
      <c r="D1462" t="s">
        <v>2915</v>
      </c>
      <c r="E1462" t="s">
        <v>13694</v>
      </c>
      <c r="F1462" t="s">
        <v>718</v>
      </c>
      <c r="G1462" s="1">
        <v>43805</v>
      </c>
      <c r="H1462">
        <v>353519</v>
      </c>
      <c r="I1462">
        <v>423241</v>
      </c>
      <c r="J1462" s="2">
        <v>423241</v>
      </c>
      <c r="K1462" s="2">
        <v>190458.45</v>
      </c>
    </row>
    <row r="1463" spans="1:11" x14ac:dyDescent="0.25">
      <c r="A1463" t="s">
        <v>16654</v>
      </c>
      <c r="B1463" t="s">
        <v>16653</v>
      </c>
      <c r="C1463" t="s">
        <v>16655</v>
      </c>
      <c r="D1463" t="s">
        <v>16656</v>
      </c>
      <c r="E1463" t="s">
        <v>13694</v>
      </c>
      <c r="F1463" t="s">
        <v>7</v>
      </c>
      <c r="G1463" s="1">
        <v>43732</v>
      </c>
      <c r="H1463">
        <v>98504</v>
      </c>
      <c r="I1463">
        <v>98215</v>
      </c>
      <c r="J1463" s="2">
        <v>98215</v>
      </c>
      <c r="K1463" s="2">
        <v>45037.54</v>
      </c>
    </row>
    <row r="1464" spans="1:11" x14ac:dyDescent="0.25">
      <c r="A1464" t="s">
        <v>16658</v>
      </c>
      <c r="B1464" t="s">
        <v>16657</v>
      </c>
      <c r="C1464" t="s">
        <v>16659</v>
      </c>
      <c r="D1464" t="s">
        <v>16660</v>
      </c>
      <c r="E1464" t="s">
        <v>13694</v>
      </c>
      <c r="F1464" t="s">
        <v>718</v>
      </c>
      <c r="G1464" s="1">
        <v>43734</v>
      </c>
      <c r="H1464">
        <v>14740</v>
      </c>
      <c r="I1464">
        <v>14733</v>
      </c>
      <c r="J1464" s="2">
        <v>14733</v>
      </c>
      <c r="K1464" s="2">
        <v>6652.6</v>
      </c>
    </row>
    <row r="1465" spans="1:11" x14ac:dyDescent="0.25">
      <c r="A1465" t="s">
        <v>16662</v>
      </c>
      <c r="B1465" t="s">
        <v>16661</v>
      </c>
      <c r="C1465" t="s">
        <v>16663</v>
      </c>
      <c r="D1465" t="s">
        <v>16664</v>
      </c>
      <c r="E1465" t="s">
        <v>13694</v>
      </c>
      <c r="F1465" t="s">
        <v>7</v>
      </c>
      <c r="G1465" s="1">
        <v>43745</v>
      </c>
      <c r="H1465">
        <v>7830</v>
      </c>
      <c r="J1465" s="2">
        <v>7830</v>
      </c>
      <c r="K1465" s="2">
        <v>3915</v>
      </c>
    </row>
    <row r="1466" spans="1:11" x14ac:dyDescent="0.25">
      <c r="A1466" t="s">
        <v>16666</v>
      </c>
      <c r="B1466" t="s">
        <v>16665</v>
      </c>
      <c r="C1466" t="s">
        <v>12693</v>
      </c>
      <c r="D1466" t="s">
        <v>12694</v>
      </c>
      <c r="E1466" t="s">
        <v>13694</v>
      </c>
      <c r="F1466" t="s">
        <v>718</v>
      </c>
      <c r="G1466" s="1">
        <v>43734</v>
      </c>
      <c r="H1466">
        <v>3184</v>
      </c>
      <c r="I1466">
        <v>3340</v>
      </c>
      <c r="J1466" s="2">
        <v>3340</v>
      </c>
      <c r="K1466" s="2">
        <v>1523.28</v>
      </c>
    </row>
    <row r="1467" spans="1:11" x14ac:dyDescent="0.25">
      <c r="A1467" t="s">
        <v>16668</v>
      </c>
      <c r="B1467" t="s">
        <v>16667</v>
      </c>
      <c r="C1467" t="s">
        <v>16669</v>
      </c>
      <c r="D1467" t="s">
        <v>16670</v>
      </c>
      <c r="E1467" t="s">
        <v>13694</v>
      </c>
      <c r="F1467" t="s">
        <v>718</v>
      </c>
      <c r="G1467" s="1">
        <v>43678</v>
      </c>
      <c r="H1467">
        <v>7252</v>
      </c>
      <c r="I1467">
        <v>7248</v>
      </c>
      <c r="J1467" s="2">
        <v>7248</v>
      </c>
      <c r="K1467" s="2">
        <v>3345.97</v>
      </c>
    </row>
    <row r="1468" spans="1:11" x14ac:dyDescent="0.25">
      <c r="A1468" t="s">
        <v>16672</v>
      </c>
      <c r="B1468" t="s">
        <v>16671</v>
      </c>
      <c r="C1468" t="s">
        <v>16673</v>
      </c>
      <c r="D1468" t="s">
        <v>16674</v>
      </c>
      <c r="E1468" t="s">
        <v>13694</v>
      </c>
      <c r="F1468" t="s">
        <v>7</v>
      </c>
      <c r="G1468" s="1">
        <v>43735</v>
      </c>
      <c r="H1468">
        <v>27094</v>
      </c>
      <c r="I1468">
        <v>26191</v>
      </c>
      <c r="J1468" s="2">
        <v>26191</v>
      </c>
      <c r="K1468" s="2">
        <v>13095.5</v>
      </c>
    </row>
    <row r="1469" spans="1:11" x14ac:dyDescent="0.25">
      <c r="A1469" t="s">
        <v>16676</v>
      </c>
      <c r="B1469" t="s">
        <v>16675</v>
      </c>
      <c r="C1469" t="s">
        <v>16677</v>
      </c>
      <c r="D1469" t="s">
        <v>16678</v>
      </c>
      <c r="E1469" t="s">
        <v>13694</v>
      </c>
      <c r="F1469" t="s">
        <v>7</v>
      </c>
      <c r="G1469" s="1">
        <v>43735</v>
      </c>
      <c r="H1469">
        <v>19866</v>
      </c>
      <c r="I1469">
        <v>19203</v>
      </c>
      <c r="J1469" s="2">
        <v>19203</v>
      </c>
      <c r="K1469" s="2">
        <v>9601.5</v>
      </c>
    </row>
    <row r="1470" spans="1:11" x14ac:dyDescent="0.25">
      <c r="A1470" t="s">
        <v>16680</v>
      </c>
      <c r="B1470" t="s">
        <v>16679</v>
      </c>
      <c r="C1470" t="s">
        <v>4393</v>
      </c>
      <c r="D1470" t="s">
        <v>4394</v>
      </c>
      <c r="E1470" t="s">
        <v>13694</v>
      </c>
      <c r="F1470" t="s">
        <v>718</v>
      </c>
      <c r="G1470" s="1">
        <v>43735</v>
      </c>
      <c r="H1470">
        <v>56755</v>
      </c>
      <c r="I1470">
        <v>56667</v>
      </c>
      <c r="J1470" s="2">
        <v>56667</v>
      </c>
      <c r="K1470" s="2">
        <v>25500.15</v>
      </c>
    </row>
    <row r="1471" spans="1:11" x14ac:dyDescent="0.25">
      <c r="A1471" t="s">
        <v>16682</v>
      </c>
      <c r="B1471" t="s">
        <v>16681</v>
      </c>
      <c r="C1471" t="s">
        <v>16683</v>
      </c>
      <c r="D1471" t="s">
        <v>16684</v>
      </c>
      <c r="E1471" t="s">
        <v>13694</v>
      </c>
      <c r="F1471" t="s">
        <v>7</v>
      </c>
      <c r="G1471" s="1">
        <v>43784</v>
      </c>
      <c r="H1471">
        <v>82086</v>
      </c>
      <c r="J1471" s="2">
        <v>82086</v>
      </c>
      <c r="K1471" s="2">
        <v>37209.879999999997</v>
      </c>
    </row>
    <row r="1472" spans="1:11" x14ac:dyDescent="0.25">
      <c r="A1472" t="s">
        <v>16686</v>
      </c>
      <c r="B1472" t="s">
        <v>16685</v>
      </c>
      <c r="C1472" t="s">
        <v>16687</v>
      </c>
      <c r="D1472" t="s">
        <v>16688</v>
      </c>
      <c r="E1472" t="s">
        <v>13694</v>
      </c>
      <c r="F1472" t="s">
        <v>718</v>
      </c>
      <c r="G1472" s="1">
        <v>43735</v>
      </c>
      <c r="H1472">
        <v>27680</v>
      </c>
      <c r="I1472">
        <v>27666</v>
      </c>
      <c r="J1472" s="2">
        <v>27666</v>
      </c>
      <c r="K1472" s="2">
        <v>12449.7</v>
      </c>
    </row>
    <row r="1473" spans="1:11" x14ac:dyDescent="0.25">
      <c r="A1473" t="s">
        <v>16690</v>
      </c>
      <c r="B1473" t="s">
        <v>16689</v>
      </c>
      <c r="C1473" t="s">
        <v>7654</v>
      </c>
      <c r="D1473" t="s">
        <v>7655</v>
      </c>
      <c r="E1473" t="s">
        <v>13694</v>
      </c>
      <c r="F1473" t="s">
        <v>718</v>
      </c>
      <c r="G1473" s="1">
        <v>43735</v>
      </c>
      <c r="H1473">
        <v>176312</v>
      </c>
      <c r="I1473">
        <v>187147</v>
      </c>
      <c r="J1473" s="2">
        <v>187147</v>
      </c>
      <c r="K1473" s="2">
        <v>84785.8</v>
      </c>
    </row>
    <row r="1474" spans="1:11" x14ac:dyDescent="0.25">
      <c r="A1474" t="s">
        <v>16692</v>
      </c>
      <c r="B1474" t="s">
        <v>16691</v>
      </c>
      <c r="C1474" t="s">
        <v>16693</v>
      </c>
      <c r="D1474" t="s">
        <v>16694</v>
      </c>
      <c r="E1474" t="s">
        <v>13694</v>
      </c>
      <c r="F1474" t="s">
        <v>718</v>
      </c>
      <c r="G1474" s="1">
        <v>43735</v>
      </c>
      <c r="H1474">
        <v>4075</v>
      </c>
      <c r="I1474">
        <v>4118</v>
      </c>
      <c r="J1474" s="2">
        <v>4118</v>
      </c>
      <c r="K1474" s="2">
        <v>1862.85</v>
      </c>
    </row>
    <row r="1475" spans="1:11" x14ac:dyDescent="0.25">
      <c r="A1475" t="s">
        <v>16696</v>
      </c>
      <c r="B1475" t="s">
        <v>16695</v>
      </c>
      <c r="C1475" t="s">
        <v>16693</v>
      </c>
      <c r="D1475" t="s">
        <v>16697</v>
      </c>
      <c r="E1475" t="s">
        <v>13694</v>
      </c>
      <c r="F1475" t="s">
        <v>718</v>
      </c>
      <c r="G1475" s="1">
        <v>43784</v>
      </c>
      <c r="H1475">
        <v>6384</v>
      </c>
      <c r="I1475">
        <v>6381</v>
      </c>
      <c r="J1475" s="2">
        <v>6381</v>
      </c>
      <c r="K1475" s="2">
        <v>2871.45</v>
      </c>
    </row>
    <row r="1476" spans="1:11" x14ac:dyDescent="0.25">
      <c r="A1476" t="s">
        <v>16699</v>
      </c>
      <c r="B1476" t="s">
        <v>16698</v>
      </c>
      <c r="C1476" t="s">
        <v>16700</v>
      </c>
      <c r="D1476" t="s">
        <v>16701</v>
      </c>
      <c r="E1476" t="s">
        <v>13694</v>
      </c>
      <c r="F1476" t="s">
        <v>7</v>
      </c>
      <c r="G1476" s="1">
        <v>43665</v>
      </c>
      <c r="H1476">
        <v>27640</v>
      </c>
      <c r="I1476">
        <v>27626</v>
      </c>
      <c r="J1476" s="2">
        <v>27626</v>
      </c>
      <c r="K1476" s="2">
        <v>12431.7</v>
      </c>
    </row>
    <row r="1477" spans="1:11" x14ac:dyDescent="0.25">
      <c r="A1477" t="s">
        <v>16703</v>
      </c>
      <c r="B1477" t="s">
        <v>16702</v>
      </c>
      <c r="C1477" t="s">
        <v>16704</v>
      </c>
      <c r="D1477" t="s">
        <v>16705</v>
      </c>
      <c r="E1477" t="s">
        <v>13694</v>
      </c>
      <c r="F1477" t="s">
        <v>718</v>
      </c>
      <c r="G1477" s="1">
        <v>43684</v>
      </c>
      <c r="H1477">
        <v>46753</v>
      </c>
      <c r="I1477">
        <v>46753</v>
      </c>
      <c r="J1477" s="2">
        <v>46753</v>
      </c>
      <c r="K1477" s="2">
        <v>21038.85</v>
      </c>
    </row>
    <row r="1478" spans="1:11" x14ac:dyDescent="0.25">
      <c r="A1478" t="s">
        <v>16707</v>
      </c>
      <c r="B1478" t="s">
        <v>16706</v>
      </c>
      <c r="C1478" t="s">
        <v>16708</v>
      </c>
      <c r="D1478" t="s">
        <v>16709</v>
      </c>
      <c r="E1478" t="s">
        <v>13694</v>
      </c>
      <c r="F1478" t="s">
        <v>718</v>
      </c>
      <c r="G1478" s="1">
        <v>43677</v>
      </c>
      <c r="H1478">
        <v>164052</v>
      </c>
      <c r="I1478">
        <v>163970</v>
      </c>
      <c r="J1478" s="2">
        <v>163970</v>
      </c>
      <c r="K1478" s="2">
        <v>73786.5</v>
      </c>
    </row>
    <row r="1479" spans="1:11" x14ac:dyDescent="0.25">
      <c r="A1479" t="s">
        <v>16711</v>
      </c>
      <c r="B1479" t="s">
        <v>16710</v>
      </c>
      <c r="C1479" t="s">
        <v>16712</v>
      </c>
      <c r="D1479" t="s">
        <v>16713</v>
      </c>
      <c r="E1479" t="s">
        <v>13694</v>
      </c>
      <c r="F1479" t="s">
        <v>718</v>
      </c>
      <c r="G1479" s="1">
        <v>43684</v>
      </c>
      <c r="H1479">
        <v>488989</v>
      </c>
      <c r="I1479">
        <v>488989</v>
      </c>
      <c r="J1479" s="2">
        <v>488989</v>
      </c>
      <c r="K1479" s="2">
        <v>226049.75</v>
      </c>
    </row>
    <row r="1480" spans="1:11" x14ac:dyDescent="0.25">
      <c r="A1480" t="s">
        <v>16715</v>
      </c>
      <c r="B1480" t="s">
        <v>16714</v>
      </c>
      <c r="C1480" t="s">
        <v>16716</v>
      </c>
      <c r="D1480" t="s">
        <v>16717</v>
      </c>
      <c r="E1480" t="s">
        <v>13694</v>
      </c>
      <c r="F1480" t="s">
        <v>7</v>
      </c>
      <c r="G1480" s="1">
        <v>43684</v>
      </c>
      <c r="H1480">
        <v>353637</v>
      </c>
      <c r="I1480">
        <v>353637</v>
      </c>
      <c r="J1480" s="2">
        <v>353637</v>
      </c>
      <c r="K1480" s="2">
        <v>159136.65</v>
      </c>
    </row>
    <row r="1481" spans="1:11" x14ac:dyDescent="0.25">
      <c r="A1481" t="s">
        <v>16720</v>
      </c>
      <c r="B1481" t="s">
        <v>16718</v>
      </c>
      <c r="C1481" t="s">
        <v>1886</v>
      </c>
      <c r="D1481" t="s">
        <v>1887</v>
      </c>
      <c r="E1481" t="s">
        <v>13694</v>
      </c>
      <c r="F1481" t="s">
        <v>718</v>
      </c>
      <c r="G1481" s="1">
        <v>43685</v>
      </c>
      <c r="H1481">
        <v>130744</v>
      </c>
      <c r="I1481">
        <v>110608</v>
      </c>
      <c r="J1481" s="2">
        <v>110608</v>
      </c>
      <c r="K1481" s="2">
        <v>55304</v>
      </c>
    </row>
    <row r="1482" spans="1:11" x14ac:dyDescent="0.25">
      <c r="A1482" t="s">
        <v>16725</v>
      </c>
      <c r="B1482" t="s">
        <v>16724</v>
      </c>
      <c r="C1482" t="s">
        <v>2888</v>
      </c>
      <c r="D1482" t="s">
        <v>2889</v>
      </c>
      <c r="E1482" t="s">
        <v>13694</v>
      </c>
      <c r="F1482" t="s">
        <v>718</v>
      </c>
      <c r="G1482" s="1">
        <v>43676</v>
      </c>
      <c r="H1482">
        <v>606565</v>
      </c>
      <c r="I1482">
        <v>643399</v>
      </c>
      <c r="J1482" s="2">
        <v>643399</v>
      </c>
      <c r="K1482" s="2">
        <v>313576.87</v>
      </c>
    </row>
    <row r="1483" spans="1:11" x14ac:dyDescent="0.25">
      <c r="A1483" t="s">
        <v>16727</v>
      </c>
      <c r="B1483" t="s">
        <v>16726</v>
      </c>
      <c r="C1483" t="s">
        <v>16728</v>
      </c>
      <c r="D1483" t="s">
        <v>16729</v>
      </c>
      <c r="E1483" t="s">
        <v>13694</v>
      </c>
      <c r="F1483" t="s">
        <v>718</v>
      </c>
      <c r="G1483" s="1">
        <v>43676</v>
      </c>
      <c r="H1483">
        <v>14844</v>
      </c>
      <c r="I1483">
        <v>14349</v>
      </c>
      <c r="J1483" s="2">
        <v>14349</v>
      </c>
      <c r="K1483" s="2">
        <v>7174.5</v>
      </c>
    </row>
    <row r="1484" spans="1:11" x14ac:dyDescent="0.25">
      <c r="A1484" t="s">
        <v>16731</v>
      </c>
      <c r="B1484" t="s">
        <v>16730</v>
      </c>
      <c r="C1484" t="s">
        <v>803</v>
      </c>
      <c r="D1484" t="s">
        <v>804</v>
      </c>
      <c r="E1484" t="s">
        <v>13694</v>
      </c>
      <c r="F1484" t="s">
        <v>718</v>
      </c>
      <c r="G1484" s="1">
        <v>43685</v>
      </c>
      <c r="H1484">
        <v>131544</v>
      </c>
      <c r="I1484">
        <v>127155</v>
      </c>
      <c r="J1484" s="2">
        <v>127155</v>
      </c>
      <c r="K1484" s="2">
        <v>63577.5</v>
      </c>
    </row>
    <row r="1485" spans="1:11" x14ac:dyDescent="0.25">
      <c r="A1485" t="s">
        <v>16733</v>
      </c>
      <c r="B1485" t="s">
        <v>16732</v>
      </c>
      <c r="C1485" t="s">
        <v>16734</v>
      </c>
      <c r="D1485" t="s">
        <v>16735</v>
      </c>
      <c r="E1485" t="s">
        <v>13694</v>
      </c>
      <c r="F1485" t="s">
        <v>718</v>
      </c>
      <c r="G1485" s="1">
        <v>43671</v>
      </c>
      <c r="H1485">
        <v>30204</v>
      </c>
      <c r="I1485">
        <v>30189</v>
      </c>
      <c r="J1485" s="2">
        <v>30189</v>
      </c>
      <c r="K1485" s="2">
        <v>13585.05</v>
      </c>
    </row>
    <row r="1486" spans="1:11" x14ac:dyDescent="0.25">
      <c r="A1486" t="s">
        <v>16737</v>
      </c>
      <c r="B1486" t="s">
        <v>16736</v>
      </c>
      <c r="C1486" t="s">
        <v>10712</v>
      </c>
      <c r="D1486" t="s">
        <v>10713</v>
      </c>
      <c r="E1486" t="s">
        <v>13694</v>
      </c>
      <c r="F1486" t="s">
        <v>718</v>
      </c>
      <c r="G1486" s="1">
        <v>43676</v>
      </c>
      <c r="H1486">
        <v>266656</v>
      </c>
      <c r="I1486">
        <v>263670</v>
      </c>
      <c r="J1486" s="2">
        <v>263670</v>
      </c>
      <c r="K1486" s="2">
        <v>126151.37</v>
      </c>
    </row>
    <row r="1487" spans="1:11" x14ac:dyDescent="0.25">
      <c r="A1487" t="s">
        <v>16739</v>
      </c>
      <c r="B1487" t="s">
        <v>16738</v>
      </c>
      <c r="C1487" t="s">
        <v>10626</v>
      </c>
      <c r="D1487" t="s">
        <v>10627</v>
      </c>
      <c r="E1487" t="s">
        <v>13694</v>
      </c>
      <c r="F1487" t="s">
        <v>718</v>
      </c>
      <c r="G1487" s="1">
        <v>43676</v>
      </c>
      <c r="H1487">
        <v>1913291</v>
      </c>
      <c r="I1487">
        <v>1412365</v>
      </c>
      <c r="J1487" s="2">
        <v>1412365</v>
      </c>
      <c r="K1487" s="2">
        <v>662275.92000000004</v>
      </c>
    </row>
    <row r="1488" spans="1:11" x14ac:dyDescent="0.25">
      <c r="A1488" t="s">
        <v>16741</v>
      </c>
      <c r="B1488" t="s">
        <v>16740</v>
      </c>
      <c r="C1488" t="s">
        <v>16742</v>
      </c>
      <c r="D1488" t="s">
        <v>16743</v>
      </c>
      <c r="E1488" t="s">
        <v>13694</v>
      </c>
      <c r="F1488" t="s">
        <v>718</v>
      </c>
      <c r="G1488" s="1">
        <v>43671</v>
      </c>
      <c r="I1488">
        <v>10205</v>
      </c>
      <c r="J1488" s="2">
        <v>10205</v>
      </c>
      <c r="K1488" s="2">
        <v>5102.5</v>
      </c>
    </row>
    <row r="1489" spans="1:11" x14ac:dyDescent="0.25">
      <c r="A1489" t="s">
        <v>16745</v>
      </c>
      <c r="B1489" t="s">
        <v>16744</v>
      </c>
      <c r="C1489" t="s">
        <v>1716</v>
      </c>
      <c r="D1489" t="s">
        <v>1717</v>
      </c>
      <c r="E1489" t="s">
        <v>13694</v>
      </c>
      <c r="F1489" t="s">
        <v>718</v>
      </c>
      <c r="G1489" s="1">
        <v>43698</v>
      </c>
      <c r="H1489">
        <v>846321</v>
      </c>
      <c r="I1489">
        <v>846321</v>
      </c>
      <c r="J1489" s="2">
        <v>846321</v>
      </c>
      <c r="K1489" s="2">
        <v>380844.45</v>
      </c>
    </row>
    <row r="1490" spans="1:11" x14ac:dyDescent="0.25">
      <c r="A1490" t="s">
        <v>16747</v>
      </c>
      <c r="B1490" t="s">
        <v>16746</v>
      </c>
      <c r="C1490" t="s">
        <v>16748</v>
      </c>
      <c r="D1490" t="s">
        <v>16749</v>
      </c>
      <c r="E1490" t="s">
        <v>13694</v>
      </c>
      <c r="F1490" t="s">
        <v>718</v>
      </c>
      <c r="G1490" s="1">
        <v>43686</v>
      </c>
      <c r="H1490">
        <v>23613</v>
      </c>
      <c r="I1490">
        <v>21303</v>
      </c>
      <c r="J1490" s="2">
        <v>21303</v>
      </c>
      <c r="K1490" s="2">
        <v>10601.8</v>
      </c>
    </row>
    <row r="1491" spans="1:11" x14ac:dyDescent="0.25">
      <c r="A1491" t="s">
        <v>16751</v>
      </c>
      <c r="B1491" t="s">
        <v>16750</v>
      </c>
      <c r="C1491" t="s">
        <v>16752</v>
      </c>
      <c r="D1491" t="s">
        <v>16753</v>
      </c>
      <c r="E1491" t="s">
        <v>13694</v>
      </c>
      <c r="F1491" t="s">
        <v>718</v>
      </c>
      <c r="G1491" s="1">
        <v>43672</v>
      </c>
      <c r="H1491">
        <v>34750</v>
      </c>
      <c r="I1491">
        <v>34188</v>
      </c>
      <c r="J1491" s="2">
        <v>34188</v>
      </c>
      <c r="K1491" s="2">
        <v>16185.55</v>
      </c>
    </row>
    <row r="1492" spans="1:11" x14ac:dyDescent="0.25">
      <c r="A1492" t="s">
        <v>16755</v>
      </c>
      <c r="B1492" t="s">
        <v>16754</v>
      </c>
      <c r="C1492" t="s">
        <v>10935</v>
      </c>
      <c r="D1492" t="s">
        <v>10936</v>
      </c>
      <c r="E1492" t="s">
        <v>13694</v>
      </c>
      <c r="F1492" t="s">
        <v>718</v>
      </c>
      <c r="G1492" s="1">
        <v>43684</v>
      </c>
      <c r="H1492">
        <v>28724</v>
      </c>
      <c r="I1492">
        <v>28724</v>
      </c>
      <c r="J1492" s="2">
        <v>28724</v>
      </c>
      <c r="K1492" s="2">
        <v>14037.15</v>
      </c>
    </row>
    <row r="1493" spans="1:11" x14ac:dyDescent="0.25">
      <c r="A1493" t="s">
        <v>16757</v>
      </c>
      <c r="B1493" t="s">
        <v>16756</v>
      </c>
      <c r="C1493" t="s">
        <v>16758</v>
      </c>
      <c r="D1493" t="s">
        <v>16759</v>
      </c>
      <c r="E1493" t="s">
        <v>13694</v>
      </c>
      <c r="F1493" t="s">
        <v>718</v>
      </c>
      <c r="G1493" s="1">
        <v>43732</v>
      </c>
      <c r="H1493">
        <v>71192</v>
      </c>
      <c r="I1493">
        <v>71125</v>
      </c>
      <c r="J1493" s="2">
        <v>71125</v>
      </c>
      <c r="K1493" s="2">
        <v>32006.25</v>
      </c>
    </row>
    <row r="1494" spans="1:11" x14ac:dyDescent="0.25">
      <c r="A1494" t="s">
        <v>16761</v>
      </c>
      <c r="B1494" t="s">
        <v>16760</v>
      </c>
      <c r="C1494" t="s">
        <v>16762</v>
      </c>
      <c r="D1494" t="s">
        <v>16763</v>
      </c>
      <c r="E1494" t="s">
        <v>13694</v>
      </c>
      <c r="F1494" t="s">
        <v>7</v>
      </c>
      <c r="G1494" s="1">
        <v>43769</v>
      </c>
      <c r="I1494">
        <v>297129</v>
      </c>
      <c r="J1494" s="2">
        <v>297129</v>
      </c>
      <c r="K1494" s="2">
        <v>133708.04999999999</v>
      </c>
    </row>
    <row r="1495" spans="1:11" x14ac:dyDescent="0.25">
      <c r="A1495" t="s">
        <v>16765</v>
      </c>
      <c r="B1495" t="s">
        <v>16764</v>
      </c>
      <c r="C1495" t="s">
        <v>16766</v>
      </c>
      <c r="D1495" t="s">
        <v>16767</v>
      </c>
      <c r="E1495" t="s">
        <v>13694</v>
      </c>
      <c r="F1495" t="s">
        <v>718</v>
      </c>
      <c r="G1495" s="1">
        <v>43746</v>
      </c>
      <c r="H1495">
        <v>16014</v>
      </c>
      <c r="I1495">
        <v>15998</v>
      </c>
      <c r="J1495" s="2">
        <v>15998</v>
      </c>
      <c r="K1495" s="2">
        <v>7199.1</v>
      </c>
    </row>
    <row r="1496" spans="1:11" x14ac:dyDescent="0.25">
      <c r="A1496" t="s">
        <v>16769</v>
      </c>
      <c r="B1496" t="s">
        <v>16768</v>
      </c>
      <c r="C1496" t="s">
        <v>16770</v>
      </c>
      <c r="D1496" t="s">
        <v>16771</v>
      </c>
      <c r="E1496" t="s">
        <v>13694</v>
      </c>
      <c r="F1496" t="s">
        <v>7</v>
      </c>
      <c r="G1496" s="1">
        <v>43689</v>
      </c>
      <c r="I1496">
        <v>161906</v>
      </c>
      <c r="J1496" s="2">
        <v>161906</v>
      </c>
      <c r="K1496" s="2">
        <v>72992.7</v>
      </c>
    </row>
    <row r="1497" spans="1:11" x14ac:dyDescent="0.25">
      <c r="A1497" t="s">
        <v>16773</v>
      </c>
      <c r="B1497" t="s">
        <v>16772</v>
      </c>
      <c r="C1497" t="s">
        <v>16774</v>
      </c>
      <c r="D1497" t="s">
        <v>16775</v>
      </c>
      <c r="E1497" t="s">
        <v>13694</v>
      </c>
      <c r="F1497" t="s">
        <v>718</v>
      </c>
      <c r="G1497" s="1">
        <v>43752</v>
      </c>
      <c r="H1497">
        <v>19744</v>
      </c>
      <c r="I1497">
        <v>19744</v>
      </c>
      <c r="J1497" s="2">
        <v>19744</v>
      </c>
      <c r="K1497" s="2">
        <v>8884.7999999999993</v>
      </c>
    </row>
    <row r="1498" spans="1:11" x14ac:dyDescent="0.25">
      <c r="A1498" t="s">
        <v>16777</v>
      </c>
      <c r="B1498" t="s">
        <v>16776</v>
      </c>
      <c r="C1498" t="s">
        <v>5720</v>
      </c>
      <c r="D1498" t="s">
        <v>5721</v>
      </c>
      <c r="E1498" t="s">
        <v>13694</v>
      </c>
      <c r="F1498" t="s">
        <v>7</v>
      </c>
      <c r="G1498" s="1">
        <v>43788</v>
      </c>
      <c r="I1498">
        <v>1149806</v>
      </c>
      <c r="J1498" s="2">
        <v>1149806</v>
      </c>
      <c r="K1498" s="2">
        <v>536382.41</v>
      </c>
    </row>
    <row r="1499" spans="1:11" x14ac:dyDescent="0.25">
      <c r="A1499" t="s">
        <v>16779</v>
      </c>
      <c r="B1499" t="s">
        <v>16778</v>
      </c>
      <c r="C1499" t="s">
        <v>9874</v>
      </c>
      <c r="D1499" t="s">
        <v>9875</v>
      </c>
      <c r="E1499" t="s">
        <v>13694</v>
      </c>
      <c r="F1499" t="s">
        <v>718</v>
      </c>
      <c r="G1499" s="1">
        <v>43678</v>
      </c>
      <c r="H1499">
        <v>57877</v>
      </c>
      <c r="I1499">
        <v>57639</v>
      </c>
      <c r="J1499" s="2">
        <v>57639</v>
      </c>
      <c r="K1499" s="2">
        <v>27107.84</v>
      </c>
    </row>
    <row r="1500" spans="1:11" x14ac:dyDescent="0.25">
      <c r="A1500" t="s">
        <v>16781</v>
      </c>
      <c r="B1500" t="s">
        <v>16780</v>
      </c>
      <c r="C1500" t="s">
        <v>16782</v>
      </c>
      <c r="D1500" t="s">
        <v>16783</v>
      </c>
      <c r="E1500" t="s">
        <v>13694</v>
      </c>
      <c r="F1500" t="s">
        <v>718</v>
      </c>
      <c r="G1500" s="1">
        <v>43746</v>
      </c>
      <c r="H1500">
        <v>3818</v>
      </c>
      <c r="I1500">
        <v>3816</v>
      </c>
      <c r="J1500" s="2">
        <v>3816</v>
      </c>
      <c r="K1500" s="2">
        <v>1717.2</v>
      </c>
    </row>
    <row r="1501" spans="1:11" x14ac:dyDescent="0.25">
      <c r="A1501" t="s">
        <v>16785</v>
      </c>
      <c r="B1501" t="s">
        <v>16784</v>
      </c>
      <c r="C1501" t="s">
        <v>16786</v>
      </c>
      <c r="D1501" t="s">
        <v>16787</v>
      </c>
      <c r="E1501" t="s">
        <v>13694</v>
      </c>
      <c r="F1501" t="s">
        <v>718</v>
      </c>
      <c r="G1501" s="1">
        <v>43810</v>
      </c>
      <c r="H1501">
        <v>44947</v>
      </c>
      <c r="I1501">
        <v>43275</v>
      </c>
      <c r="J1501" s="2">
        <v>43275</v>
      </c>
      <c r="K1501" s="2">
        <v>21637.5</v>
      </c>
    </row>
    <row r="1502" spans="1:11" x14ac:dyDescent="0.25">
      <c r="A1502" t="s">
        <v>16790</v>
      </c>
      <c r="B1502" t="s">
        <v>16788</v>
      </c>
      <c r="C1502" t="s">
        <v>16792</v>
      </c>
      <c r="D1502" t="s">
        <v>16793</v>
      </c>
      <c r="E1502" t="s">
        <v>13694</v>
      </c>
      <c r="F1502" t="s">
        <v>718</v>
      </c>
      <c r="G1502" s="1">
        <v>43670</v>
      </c>
      <c r="I1502">
        <v>128237</v>
      </c>
      <c r="J1502" s="2">
        <v>128237</v>
      </c>
      <c r="K1502" s="2">
        <v>74377.460000000006</v>
      </c>
    </row>
    <row r="1503" spans="1:11" x14ac:dyDescent="0.25">
      <c r="A1503" t="s">
        <v>16797</v>
      </c>
      <c r="B1503" t="s">
        <v>16796</v>
      </c>
      <c r="C1503" t="s">
        <v>16798</v>
      </c>
      <c r="D1503" t="s">
        <v>16799</v>
      </c>
      <c r="E1503" t="s">
        <v>13694</v>
      </c>
      <c r="F1503" t="s">
        <v>718</v>
      </c>
      <c r="G1503" s="1">
        <v>43671</v>
      </c>
      <c r="I1503">
        <v>25765</v>
      </c>
      <c r="J1503" s="2">
        <v>25765</v>
      </c>
      <c r="K1503" s="2">
        <v>11594.25</v>
      </c>
    </row>
    <row r="1504" spans="1:11" x14ac:dyDescent="0.25">
      <c r="A1504" t="s">
        <v>16801</v>
      </c>
      <c r="B1504" t="s">
        <v>16800</v>
      </c>
      <c r="C1504" t="s">
        <v>16802</v>
      </c>
      <c r="D1504" t="s">
        <v>16803</v>
      </c>
      <c r="E1504" t="s">
        <v>13694</v>
      </c>
      <c r="F1504" t="s">
        <v>718</v>
      </c>
      <c r="G1504" s="1">
        <v>43686</v>
      </c>
      <c r="H1504">
        <v>607576</v>
      </c>
      <c r="I1504">
        <v>607576</v>
      </c>
      <c r="J1504" s="2">
        <v>607576</v>
      </c>
      <c r="K1504" s="2">
        <v>281440.63</v>
      </c>
    </row>
    <row r="1505" spans="1:11" x14ac:dyDescent="0.25">
      <c r="A1505" t="s">
        <v>16805</v>
      </c>
      <c r="B1505" t="s">
        <v>16804</v>
      </c>
      <c r="C1505" t="s">
        <v>16806</v>
      </c>
      <c r="D1505" t="s">
        <v>16807</v>
      </c>
      <c r="E1505" t="s">
        <v>13694</v>
      </c>
      <c r="F1505" t="s">
        <v>718</v>
      </c>
      <c r="G1505" s="1">
        <v>43669</v>
      </c>
      <c r="H1505">
        <v>8182</v>
      </c>
      <c r="I1505">
        <v>8178</v>
      </c>
      <c r="J1505" s="2">
        <v>8178</v>
      </c>
      <c r="K1505" s="2">
        <v>3680.1</v>
      </c>
    </row>
    <row r="1506" spans="1:11" x14ac:dyDescent="0.25">
      <c r="A1506" t="s">
        <v>16809</v>
      </c>
      <c r="B1506" t="s">
        <v>16808</v>
      </c>
      <c r="C1506" t="s">
        <v>16810</v>
      </c>
      <c r="D1506" t="s">
        <v>16811</v>
      </c>
      <c r="E1506" t="s">
        <v>13694</v>
      </c>
      <c r="F1506" t="s">
        <v>7</v>
      </c>
      <c r="G1506" s="1">
        <v>43697</v>
      </c>
      <c r="H1506">
        <v>39641</v>
      </c>
      <c r="I1506">
        <v>435835</v>
      </c>
      <c r="J1506" s="2">
        <v>435835</v>
      </c>
      <c r="K1506" s="2">
        <v>226047.9</v>
      </c>
    </row>
    <row r="1507" spans="1:11" x14ac:dyDescent="0.25">
      <c r="A1507" t="s">
        <v>16813</v>
      </c>
      <c r="B1507" t="s">
        <v>16812</v>
      </c>
      <c r="C1507" t="s">
        <v>16814</v>
      </c>
      <c r="D1507" t="s">
        <v>16815</v>
      </c>
      <c r="E1507" t="s">
        <v>13694</v>
      </c>
      <c r="F1507" t="s">
        <v>718</v>
      </c>
      <c r="G1507" s="1">
        <v>43752</v>
      </c>
      <c r="H1507">
        <v>142490</v>
      </c>
      <c r="I1507">
        <v>140711</v>
      </c>
      <c r="J1507" s="2">
        <v>140711</v>
      </c>
      <c r="K1507" s="2">
        <v>64436.98</v>
      </c>
    </row>
    <row r="1508" spans="1:11" x14ac:dyDescent="0.25">
      <c r="A1508" t="s">
        <v>16817</v>
      </c>
      <c r="B1508" t="s">
        <v>16816</v>
      </c>
      <c r="C1508" t="s">
        <v>16818</v>
      </c>
      <c r="D1508" t="s">
        <v>16819</v>
      </c>
      <c r="E1508" t="s">
        <v>13694</v>
      </c>
      <c r="F1508" t="s">
        <v>718</v>
      </c>
      <c r="G1508" s="1">
        <v>43671</v>
      </c>
      <c r="H1508">
        <v>8658</v>
      </c>
      <c r="I1508">
        <v>8654</v>
      </c>
      <c r="J1508" s="2">
        <v>8654</v>
      </c>
      <c r="K1508" s="2">
        <v>3894.3</v>
      </c>
    </row>
    <row r="1509" spans="1:11" x14ac:dyDescent="0.25">
      <c r="A1509" t="s">
        <v>16821</v>
      </c>
      <c r="B1509" t="s">
        <v>16820</v>
      </c>
      <c r="C1509" t="s">
        <v>16822</v>
      </c>
      <c r="D1509" t="s">
        <v>16823</v>
      </c>
      <c r="E1509" t="s">
        <v>13694</v>
      </c>
      <c r="F1509" t="s">
        <v>7</v>
      </c>
      <c r="G1509" s="1">
        <v>43686</v>
      </c>
      <c r="I1509">
        <v>17883</v>
      </c>
      <c r="J1509" s="2">
        <v>17883</v>
      </c>
      <c r="K1509" s="2">
        <v>8047.35</v>
      </c>
    </row>
    <row r="1510" spans="1:11" x14ac:dyDescent="0.25">
      <c r="A1510" t="s">
        <v>16825</v>
      </c>
      <c r="B1510" t="s">
        <v>16824</v>
      </c>
      <c r="C1510" t="s">
        <v>3880</v>
      </c>
      <c r="D1510" t="s">
        <v>3881</v>
      </c>
      <c r="E1510" t="s">
        <v>13694</v>
      </c>
      <c r="F1510" t="s">
        <v>718</v>
      </c>
      <c r="G1510" s="1">
        <v>43677</v>
      </c>
      <c r="I1510">
        <v>71171</v>
      </c>
      <c r="J1510" s="2">
        <v>71171</v>
      </c>
      <c r="K1510" s="2">
        <v>32026.95</v>
      </c>
    </row>
    <row r="1511" spans="1:11" x14ac:dyDescent="0.25">
      <c r="A1511" t="s">
        <v>16827</v>
      </c>
      <c r="B1511" t="s">
        <v>16826</v>
      </c>
      <c r="C1511" t="s">
        <v>13121</v>
      </c>
      <c r="D1511" t="s">
        <v>13122</v>
      </c>
      <c r="E1511" t="s">
        <v>13694</v>
      </c>
      <c r="F1511" t="s">
        <v>718</v>
      </c>
      <c r="G1511" s="1">
        <v>43676</v>
      </c>
      <c r="H1511">
        <v>488436</v>
      </c>
      <c r="I1511">
        <v>479920</v>
      </c>
      <c r="J1511" s="2">
        <v>479920</v>
      </c>
      <c r="K1511" s="2">
        <v>228163.4</v>
      </c>
    </row>
    <row r="1512" spans="1:11" x14ac:dyDescent="0.25">
      <c r="A1512" t="s">
        <v>16829</v>
      </c>
      <c r="B1512" t="s">
        <v>16828</v>
      </c>
      <c r="C1512" t="s">
        <v>16830</v>
      </c>
      <c r="D1512" t="s">
        <v>16831</v>
      </c>
      <c r="E1512" t="s">
        <v>13694</v>
      </c>
      <c r="F1512" t="s">
        <v>718</v>
      </c>
      <c r="G1512" s="1">
        <v>43732</v>
      </c>
      <c r="H1512">
        <v>415368</v>
      </c>
      <c r="I1512">
        <v>412590</v>
      </c>
      <c r="J1512" s="2">
        <v>412590</v>
      </c>
      <c r="K1512" s="2">
        <v>189445.55</v>
      </c>
    </row>
    <row r="1513" spans="1:11" x14ac:dyDescent="0.25">
      <c r="A1513" t="s">
        <v>16833</v>
      </c>
      <c r="B1513" t="s">
        <v>16832</v>
      </c>
      <c r="C1513" t="s">
        <v>16834</v>
      </c>
      <c r="D1513" t="s">
        <v>16835</v>
      </c>
      <c r="E1513" t="s">
        <v>13694</v>
      </c>
      <c r="F1513" t="s">
        <v>718</v>
      </c>
      <c r="G1513" s="1">
        <v>43781</v>
      </c>
      <c r="H1513">
        <v>29786</v>
      </c>
      <c r="I1513">
        <v>29771</v>
      </c>
      <c r="J1513" s="2">
        <v>29771</v>
      </c>
      <c r="K1513" s="2">
        <v>13396.95</v>
      </c>
    </row>
    <row r="1514" spans="1:11" x14ac:dyDescent="0.25">
      <c r="A1514" t="s">
        <v>16837</v>
      </c>
      <c r="B1514" t="s">
        <v>16836</v>
      </c>
      <c r="C1514" t="s">
        <v>8519</v>
      </c>
      <c r="D1514" t="s">
        <v>8520</v>
      </c>
      <c r="E1514" t="s">
        <v>13694</v>
      </c>
      <c r="F1514" t="s">
        <v>718</v>
      </c>
      <c r="G1514" s="1">
        <v>43678</v>
      </c>
      <c r="H1514">
        <v>113012</v>
      </c>
      <c r="I1514">
        <v>112144</v>
      </c>
      <c r="J1514" s="2">
        <v>112144</v>
      </c>
      <c r="K1514" s="2">
        <v>51657.7</v>
      </c>
    </row>
    <row r="1515" spans="1:11" x14ac:dyDescent="0.25">
      <c r="A1515" t="s">
        <v>16839</v>
      </c>
      <c r="B1515" t="s">
        <v>16838</v>
      </c>
      <c r="C1515" t="s">
        <v>5240</v>
      </c>
      <c r="D1515" t="s">
        <v>5241</v>
      </c>
      <c r="E1515" t="s">
        <v>13694</v>
      </c>
      <c r="F1515" t="s">
        <v>718</v>
      </c>
      <c r="G1515" s="1">
        <v>43668</v>
      </c>
      <c r="H1515">
        <v>71582</v>
      </c>
      <c r="I1515">
        <v>71449</v>
      </c>
      <c r="J1515" s="2">
        <v>71449</v>
      </c>
      <c r="K1515" s="2">
        <v>32152.05</v>
      </c>
    </row>
    <row r="1516" spans="1:11" x14ac:dyDescent="0.25">
      <c r="A1516" t="s">
        <v>16841</v>
      </c>
      <c r="B1516" t="s">
        <v>16840</v>
      </c>
      <c r="C1516" t="s">
        <v>16842</v>
      </c>
      <c r="D1516" t="s">
        <v>16843</v>
      </c>
      <c r="E1516" t="s">
        <v>13694</v>
      </c>
      <c r="F1516" t="s">
        <v>7</v>
      </c>
      <c r="G1516" s="1">
        <v>43769</v>
      </c>
      <c r="I1516">
        <v>49369</v>
      </c>
      <c r="J1516" s="2">
        <v>49369</v>
      </c>
      <c r="K1516" s="2">
        <v>22963.75</v>
      </c>
    </row>
    <row r="1517" spans="1:11" x14ac:dyDescent="0.25">
      <c r="A1517" t="s">
        <v>16845</v>
      </c>
      <c r="B1517" t="s">
        <v>16844</v>
      </c>
      <c r="C1517" t="s">
        <v>8090</v>
      </c>
      <c r="D1517" t="s">
        <v>8091</v>
      </c>
      <c r="E1517" t="s">
        <v>13694</v>
      </c>
      <c r="F1517" t="s">
        <v>718</v>
      </c>
      <c r="G1517" s="1">
        <v>43704</v>
      </c>
      <c r="I1517">
        <v>121187</v>
      </c>
      <c r="J1517" s="2">
        <v>121187</v>
      </c>
      <c r="K1517" s="2">
        <v>57852.53</v>
      </c>
    </row>
    <row r="1518" spans="1:11" x14ac:dyDescent="0.25">
      <c r="A1518" t="s">
        <v>16847</v>
      </c>
      <c r="B1518" t="s">
        <v>16846</v>
      </c>
      <c r="C1518" t="s">
        <v>16848</v>
      </c>
      <c r="D1518" t="s">
        <v>16849</v>
      </c>
      <c r="E1518" t="s">
        <v>13694</v>
      </c>
      <c r="F1518" t="s">
        <v>7</v>
      </c>
      <c r="G1518" s="1">
        <v>43769</v>
      </c>
      <c r="I1518">
        <v>118857</v>
      </c>
      <c r="J1518" s="2">
        <v>118857</v>
      </c>
      <c r="K1518" s="2">
        <v>53485.65</v>
      </c>
    </row>
    <row r="1519" spans="1:11" x14ac:dyDescent="0.25">
      <c r="A1519" t="s">
        <v>16851</v>
      </c>
      <c r="B1519" t="s">
        <v>16850</v>
      </c>
      <c r="C1519" t="s">
        <v>16852</v>
      </c>
      <c r="D1519" t="s">
        <v>16853</v>
      </c>
      <c r="E1519" t="s">
        <v>13694</v>
      </c>
      <c r="F1519" t="s">
        <v>7</v>
      </c>
      <c r="G1519" s="1">
        <v>43726</v>
      </c>
      <c r="H1519">
        <v>334948</v>
      </c>
      <c r="I1519">
        <v>334801</v>
      </c>
      <c r="J1519" s="2">
        <v>334801</v>
      </c>
      <c r="K1519" s="2">
        <v>194184.58</v>
      </c>
    </row>
    <row r="1520" spans="1:11" x14ac:dyDescent="0.25">
      <c r="A1520" t="s">
        <v>16855</v>
      </c>
      <c r="B1520" t="s">
        <v>16854</v>
      </c>
      <c r="C1520" t="s">
        <v>16856</v>
      </c>
      <c r="D1520" t="s">
        <v>16857</v>
      </c>
      <c r="E1520" t="s">
        <v>13694</v>
      </c>
      <c r="F1520" t="s">
        <v>7</v>
      </c>
      <c r="G1520" s="1">
        <v>43671</v>
      </c>
      <c r="H1520">
        <v>5360</v>
      </c>
      <c r="I1520">
        <v>5091</v>
      </c>
      <c r="J1520" s="2">
        <v>5091</v>
      </c>
      <c r="K1520" s="2">
        <v>2545.5</v>
      </c>
    </row>
    <row r="1521" spans="1:11" x14ac:dyDescent="0.25">
      <c r="A1521" t="s">
        <v>16859</v>
      </c>
      <c r="B1521" t="s">
        <v>16858</v>
      </c>
      <c r="C1521" t="s">
        <v>16860</v>
      </c>
      <c r="D1521" t="s">
        <v>16861</v>
      </c>
      <c r="E1521" t="s">
        <v>13694</v>
      </c>
      <c r="F1521" t="s">
        <v>718</v>
      </c>
      <c r="G1521" s="1">
        <v>43746</v>
      </c>
      <c r="H1521">
        <v>14804</v>
      </c>
      <c r="I1521">
        <v>14214</v>
      </c>
      <c r="J1521" s="2">
        <v>14214</v>
      </c>
      <c r="K1521" s="2">
        <v>7004.5</v>
      </c>
    </row>
    <row r="1522" spans="1:11" x14ac:dyDescent="0.25">
      <c r="A1522" t="s">
        <v>16863</v>
      </c>
      <c r="B1522" t="s">
        <v>16862</v>
      </c>
      <c r="C1522" t="s">
        <v>16864</v>
      </c>
      <c r="D1522" t="s">
        <v>16865</v>
      </c>
      <c r="E1522" t="s">
        <v>13694</v>
      </c>
      <c r="F1522" t="s">
        <v>718</v>
      </c>
      <c r="G1522" s="1">
        <v>43803</v>
      </c>
      <c r="H1522">
        <v>45583</v>
      </c>
      <c r="I1522">
        <v>45578</v>
      </c>
      <c r="J1522" s="2">
        <v>45578</v>
      </c>
      <c r="K1522" s="2">
        <v>26435.24</v>
      </c>
    </row>
    <row r="1523" spans="1:11" x14ac:dyDescent="0.25">
      <c r="A1523" t="s">
        <v>16867</v>
      </c>
      <c r="B1523" t="s">
        <v>16866</v>
      </c>
      <c r="C1523" t="s">
        <v>1057</v>
      </c>
      <c r="D1523" t="s">
        <v>1058</v>
      </c>
      <c r="E1523" t="s">
        <v>13694</v>
      </c>
      <c r="F1523" t="s">
        <v>718</v>
      </c>
      <c r="G1523" s="1">
        <v>43696</v>
      </c>
      <c r="H1523">
        <v>53498</v>
      </c>
      <c r="I1523">
        <v>51585</v>
      </c>
      <c r="J1523" s="2">
        <v>51585</v>
      </c>
      <c r="K1523" s="2">
        <v>25792.5</v>
      </c>
    </row>
    <row r="1524" spans="1:11" x14ac:dyDescent="0.25">
      <c r="A1524" t="s">
        <v>16869</v>
      </c>
      <c r="B1524" t="s">
        <v>16868</v>
      </c>
      <c r="C1524" t="s">
        <v>16870</v>
      </c>
      <c r="D1524" t="s">
        <v>16871</v>
      </c>
      <c r="E1524" t="s">
        <v>13694</v>
      </c>
      <c r="F1524" t="s">
        <v>718</v>
      </c>
      <c r="G1524" s="1">
        <v>43784</v>
      </c>
      <c r="H1524">
        <v>26286</v>
      </c>
      <c r="I1524">
        <v>25409</v>
      </c>
      <c r="J1524" s="2">
        <v>25409</v>
      </c>
      <c r="K1524" s="2">
        <v>12704.5</v>
      </c>
    </row>
    <row r="1525" spans="1:11" x14ac:dyDescent="0.25">
      <c r="A1525" t="s">
        <v>16873</v>
      </c>
      <c r="B1525" t="s">
        <v>16872</v>
      </c>
      <c r="C1525" t="s">
        <v>16874</v>
      </c>
      <c r="D1525" t="s">
        <v>16875</v>
      </c>
      <c r="E1525" t="s">
        <v>13694</v>
      </c>
      <c r="F1525" t="s">
        <v>718</v>
      </c>
      <c r="G1525" s="1">
        <v>43732</v>
      </c>
      <c r="H1525">
        <v>5163</v>
      </c>
      <c r="I1525">
        <v>4892</v>
      </c>
      <c r="J1525" s="2">
        <v>4892</v>
      </c>
      <c r="K1525" s="2">
        <v>2446</v>
      </c>
    </row>
    <row r="1526" spans="1:11" x14ac:dyDescent="0.25">
      <c r="A1526" t="s">
        <v>16877</v>
      </c>
      <c r="B1526" t="s">
        <v>16876</v>
      </c>
      <c r="C1526" t="s">
        <v>8973</v>
      </c>
      <c r="D1526" t="s">
        <v>8974</v>
      </c>
      <c r="E1526" t="s">
        <v>13694</v>
      </c>
      <c r="F1526" t="s">
        <v>718</v>
      </c>
      <c r="G1526" s="1">
        <v>43704</v>
      </c>
      <c r="I1526">
        <v>115317</v>
      </c>
      <c r="J1526" s="2">
        <v>115317</v>
      </c>
      <c r="K1526" s="2">
        <v>57505.66</v>
      </c>
    </row>
    <row r="1527" spans="1:11" x14ac:dyDescent="0.25">
      <c r="A1527" t="s">
        <v>16879</v>
      </c>
      <c r="B1527" t="s">
        <v>16878</v>
      </c>
      <c r="C1527" t="s">
        <v>16880</v>
      </c>
      <c r="D1527" t="s">
        <v>16881</v>
      </c>
      <c r="E1527" t="s">
        <v>13694</v>
      </c>
      <c r="F1527" t="s">
        <v>718</v>
      </c>
      <c r="G1527" s="1">
        <v>43684</v>
      </c>
      <c r="H1527">
        <v>35890</v>
      </c>
      <c r="I1527">
        <v>35890</v>
      </c>
      <c r="J1527" s="2">
        <v>35890</v>
      </c>
      <c r="K1527" s="2">
        <v>16304</v>
      </c>
    </row>
    <row r="1528" spans="1:11" x14ac:dyDescent="0.25">
      <c r="A1528" t="s">
        <v>16883</v>
      </c>
      <c r="B1528" t="s">
        <v>16882</v>
      </c>
      <c r="C1528" t="s">
        <v>16884</v>
      </c>
      <c r="D1528" t="s">
        <v>16885</v>
      </c>
      <c r="E1528" t="s">
        <v>13694</v>
      </c>
      <c r="F1528" t="s">
        <v>718</v>
      </c>
      <c r="G1528" s="1">
        <v>43685</v>
      </c>
      <c r="H1528">
        <v>22866</v>
      </c>
      <c r="I1528">
        <v>22406</v>
      </c>
      <c r="J1528" s="2">
        <v>22406</v>
      </c>
      <c r="K1528" s="2">
        <v>10439.4</v>
      </c>
    </row>
    <row r="1529" spans="1:11" x14ac:dyDescent="0.25">
      <c r="A1529" t="s">
        <v>16887</v>
      </c>
      <c r="B1529" t="s">
        <v>16886</v>
      </c>
      <c r="C1529" t="s">
        <v>16888</v>
      </c>
      <c r="D1529" t="s">
        <v>16889</v>
      </c>
      <c r="E1529" t="s">
        <v>13694</v>
      </c>
      <c r="F1529" t="s">
        <v>7</v>
      </c>
      <c r="G1529" s="1">
        <v>43711</v>
      </c>
      <c r="I1529">
        <v>15780</v>
      </c>
      <c r="J1529" s="2">
        <v>15780</v>
      </c>
      <c r="K1529" s="2">
        <v>7101</v>
      </c>
    </row>
    <row r="1530" spans="1:11" x14ac:dyDescent="0.25">
      <c r="A1530" t="s">
        <v>16891</v>
      </c>
      <c r="B1530" t="s">
        <v>16890</v>
      </c>
      <c r="C1530" t="s">
        <v>16892</v>
      </c>
      <c r="D1530" t="s">
        <v>16893</v>
      </c>
      <c r="E1530" t="s">
        <v>13694</v>
      </c>
      <c r="F1530" t="s">
        <v>718</v>
      </c>
      <c r="G1530" s="1">
        <v>43752</v>
      </c>
      <c r="H1530">
        <v>176060</v>
      </c>
      <c r="I1530">
        <v>176005</v>
      </c>
      <c r="J1530" s="2">
        <v>176005</v>
      </c>
      <c r="K1530" s="2">
        <v>100551.76</v>
      </c>
    </row>
    <row r="1531" spans="1:11" x14ac:dyDescent="0.25">
      <c r="A1531" t="s">
        <v>16895</v>
      </c>
      <c r="B1531" t="s">
        <v>16894</v>
      </c>
      <c r="C1531" t="s">
        <v>16896</v>
      </c>
      <c r="D1531" t="s">
        <v>16897</v>
      </c>
      <c r="E1531" t="s">
        <v>13694</v>
      </c>
      <c r="F1531" t="s">
        <v>718</v>
      </c>
      <c r="G1531" s="1">
        <v>43686</v>
      </c>
      <c r="H1531">
        <v>19864</v>
      </c>
      <c r="I1531">
        <v>19495</v>
      </c>
      <c r="J1531" s="2">
        <v>19495</v>
      </c>
      <c r="K1531" s="2">
        <v>9302.5</v>
      </c>
    </row>
    <row r="1532" spans="1:11" x14ac:dyDescent="0.25">
      <c r="A1532" t="s">
        <v>16899</v>
      </c>
      <c r="B1532" t="s">
        <v>16898</v>
      </c>
      <c r="C1532" t="s">
        <v>16900</v>
      </c>
      <c r="D1532" t="s">
        <v>16901</v>
      </c>
      <c r="E1532" t="s">
        <v>13694</v>
      </c>
      <c r="F1532" t="s">
        <v>718</v>
      </c>
      <c r="G1532" s="1">
        <v>43668</v>
      </c>
      <c r="H1532">
        <v>10946</v>
      </c>
      <c r="I1532">
        <v>10930</v>
      </c>
      <c r="J1532" s="2">
        <v>10930</v>
      </c>
      <c r="K1532" s="2">
        <v>4918.5</v>
      </c>
    </row>
    <row r="1533" spans="1:11" x14ac:dyDescent="0.25">
      <c r="A1533" t="s">
        <v>16903</v>
      </c>
      <c r="B1533" t="s">
        <v>16902</v>
      </c>
      <c r="C1533" t="s">
        <v>16904</v>
      </c>
      <c r="D1533" t="s">
        <v>16905</v>
      </c>
      <c r="E1533" t="s">
        <v>13694</v>
      </c>
      <c r="F1533" t="s">
        <v>718</v>
      </c>
      <c r="G1533" s="1">
        <v>43763</v>
      </c>
      <c r="H1533">
        <v>1518953</v>
      </c>
      <c r="I1533">
        <v>1437632</v>
      </c>
      <c r="J1533" s="2">
        <v>1437632</v>
      </c>
      <c r="K1533" s="2">
        <v>734361.89</v>
      </c>
    </row>
    <row r="1534" spans="1:11" x14ac:dyDescent="0.25">
      <c r="A1534" t="s">
        <v>16907</v>
      </c>
      <c r="B1534" t="s">
        <v>16906</v>
      </c>
      <c r="C1534" t="s">
        <v>8973</v>
      </c>
      <c r="D1534" t="s">
        <v>16908</v>
      </c>
      <c r="E1534" t="s">
        <v>13694</v>
      </c>
      <c r="F1534" t="s">
        <v>718</v>
      </c>
      <c r="G1534" s="1">
        <v>43704</v>
      </c>
      <c r="I1534">
        <v>68779</v>
      </c>
      <c r="J1534" s="2">
        <v>68779</v>
      </c>
      <c r="K1534" s="2">
        <v>32807.08</v>
      </c>
    </row>
    <row r="1535" spans="1:11" x14ac:dyDescent="0.25">
      <c r="A1535" t="s">
        <v>16910</v>
      </c>
      <c r="B1535" t="s">
        <v>16909</v>
      </c>
      <c r="C1535" t="s">
        <v>16911</v>
      </c>
      <c r="D1535" t="s">
        <v>16912</v>
      </c>
      <c r="E1535" t="s">
        <v>13694</v>
      </c>
      <c r="F1535" t="s">
        <v>718</v>
      </c>
      <c r="G1535" s="1">
        <v>43762</v>
      </c>
      <c r="H1535">
        <v>48590</v>
      </c>
      <c r="I1535">
        <v>43040</v>
      </c>
      <c r="J1535" s="2">
        <v>43040</v>
      </c>
      <c r="K1535" s="2">
        <v>21520</v>
      </c>
    </row>
    <row r="1536" spans="1:11" x14ac:dyDescent="0.25">
      <c r="A1536" t="s">
        <v>16914</v>
      </c>
      <c r="B1536" t="s">
        <v>16913</v>
      </c>
      <c r="C1536" t="s">
        <v>11161</v>
      </c>
      <c r="D1536" t="s">
        <v>11162</v>
      </c>
      <c r="E1536" t="s">
        <v>13694</v>
      </c>
      <c r="F1536" t="s">
        <v>718</v>
      </c>
      <c r="G1536" s="1">
        <v>43732</v>
      </c>
      <c r="H1536">
        <v>238874</v>
      </c>
      <c r="I1536">
        <v>237221</v>
      </c>
      <c r="J1536" s="2">
        <v>237221</v>
      </c>
      <c r="K1536" s="2">
        <v>112182.37</v>
      </c>
    </row>
    <row r="1537" spans="1:11" x14ac:dyDescent="0.25">
      <c r="A1537" t="s">
        <v>16917</v>
      </c>
      <c r="B1537" t="s">
        <v>16915</v>
      </c>
      <c r="C1537" t="s">
        <v>16919</v>
      </c>
      <c r="D1537" t="s">
        <v>16920</v>
      </c>
      <c r="E1537" t="s">
        <v>13694</v>
      </c>
      <c r="F1537" t="s">
        <v>718</v>
      </c>
      <c r="G1537" s="1">
        <v>43770</v>
      </c>
      <c r="H1537">
        <v>19305</v>
      </c>
      <c r="I1537">
        <v>19302</v>
      </c>
      <c r="J1537" s="2">
        <v>19302</v>
      </c>
      <c r="K1537" s="2">
        <v>11195.16</v>
      </c>
    </row>
    <row r="1538" spans="1:11" x14ac:dyDescent="0.25">
      <c r="A1538" t="s">
        <v>16923</v>
      </c>
      <c r="B1538" t="s">
        <v>16922</v>
      </c>
      <c r="C1538" t="s">
        <v>16924</v>
      </c>
      <c r="D1538" t="s">
        <v>16925</v>
      </c>
      <c r="E1538" t="s">
        <v>13694</v>
      </c>
      <c r="F1538" t="s">
        <v>718</v>
      </c>
      <c r="G1538" s="1">
        <v>43752</v>
      </c>
      <c r="H1538">
        <v>290004</v>
      </c>
      <c r="I1538">
        <v>289901</v>
      </c>
      <c r="J1538" s="2">
        <v>289901</v>
      </c>
      <c r="K1538" s="2">
        <v>165208.09</v>
      </c>
    </row>
    <row r="1539" spans="1:11" x14ac:dyDescent="0.25">
      <c r="A1539" t="s">
        <v>16927</v>
      </c>
      <c r="B1539" t="s">
        <v>16926</v>
      </c>
      <c r="C1539" t="s">
        <v>16928</v>
      </c>
      <c r="D1539" t="s">
        <v>16929</v>
      </c>
      <c r="E1539" t="s">
        <v>13694</v>
      </c>
      <c r="F1539" t="s">
        <v>718</v>
      </c>
      <c r="G1539" s="1">
        <v>43784</v>
      </c>
      <c r="H1539">
        <v>12332</v>
      </c>
      <c r="I1539">
        <v>12332</v>
      </c>
      <c r="J1539" s="2">
        <v>12332</v>
      </c>
      <c r="K1539" s="2">
        <v>5549.4</v>
      </c>
    </row>
    <row r="1540" spans="1:11" x14ac:dyDescent="0.25">
      <c r="A1540" t="s">
        <v>16931</v>
      </c>
      <c r="B1540" t="s">
        <v>16930</v>
      </c>
      <c r="C1540" t="s">
        <v>16932</v>
      </c>
      <c r="D1540" t="s">
        <v>16933</v>
      </c>
      <c r="E1540" t="s">
        <v>13694</v>
      </c>
      <c r="F1540" t="s">
        <v>718</v>
      </c>
      <c r="G1540" s="1">
        <v>43774</v>
      </c>
      <c r="H1540">
        <v>14068</v>
      </c>
      <c r="I1540">
        <v>13705</v>
      </c>
      <c r="J1540" s="2">
        <v>13705</v>
      </c>
      <c r="K1540" s="2">
        <v>6707.04</v>
      </c>
    </row>
    <row r="1541" spans="1:11" x14ac:dyDescent="0.25">
      <c r="A1541" t="s">
        <v>16935</v>
      </c>
      <c r="B1541" t="s">
        <v>16934</v>
      </c>
      <c r="C1541" t="s">
        <v>16936</v>
      </c>
      <c r="D1541" t="s">
        <v>16937</v>
      </c>
      <c r="E1541" t="s">
        <v>13694</v>
      </c>
      <c r="F1541" t="s">
        <v>718</v>
      </c>
      <c r="G1541" s="1">
        <v>43767</v>
      </c>
      <c r="H1541">
        <v>9144</v>
      </c>
      <c r="I1541">
        <v>9139</v>
      </c>
      <c r="J1541" s="2">
        <v>9139</v>
      </c>
      <c r="K1541" s="2">
        <v>4112.55</v>
      </c>
    </row>
    <row r="1542" spans="1:11" x14ac:dyDescent="0.25">
      <c r="A1542" t="s">
        <v>16939</v>
      </c>
      <c r="B1542" t="s">
        <v>16938</v>
      </c>
      <c r="C1542" t="s">
        <v>16940</v>
      </c>
      <c r="D1542" t="s">
        <v>16941</v>
      </c>
      <c r="E1542" t="s">
        <v>13694</v>
      </c>
      <c r="F1542" t="s">
        <v>718</v>
      </c>
      <c r="G1542" s="1">
        <v>43752</v>
      </c>
      <c r="H1542">
        <v>108946</v>
      </c>
      <c r="I1542">
        <v>108892</v>
      </c>
      <c r="J1542" s="2">
        <v>108892</v>
      </c>
      <c r="K1542" s="2">
        <v>60510.17</v>
      </c>
    </row>
    <row r="1543" spans="1:11" x14ac:dyDescent="0.25">
      <c r="A1543" t="s">
        <v>16943</v>
      </c>
      <c r="B1543" t="s">
        <v>16942</v>
      </c>
      <c r="C1543" t="s">
        <v>16944</v>
      </c>
      <c r="D1543" t="s">
        <v>16945</v>
      </c>
      <c r="E1543" t="s">
        <v>13694</v>
      </c>
      <c r="F1543" t="s">
        <v>718</v>
      </c>
      <c r="G1543" s="1">
        <v>43746</v>
      </c>
      <c r="H1543">
        <v>3350</v>
      </c>
      <c r="I1543">
        <v>3348</v>
      </c>
      <c r="J1543" s="2">
        <v>3348</v>
      </c>
      <c r="K1543" s="2">
        <v>1510.63</v>
      </c>
    </row>
    <row r="1544" spans="1:11" x14ac:dyDescent="0.25">
      <c r="A1544" t="s">
        <v>16947</v>
      </c>
      <c r="B1544" t="s">
        <v>16946</v>
      </c>
      <c r="C1544" t="s">
        <v>7128</v>
      </c>
      <c r="D1544" t="s">
        <v>7129</v>
      </c>
      <c r="E1544" t="s">
        <v>13694</v>
      </c>
      <c r="F1544" t="s">
        <v>718</v>
      </c>
      <c r="G1544" s="1">
        <v>43759</v>
      </c>
      <c r="H1544">
        <v>502520</v>
      </c>
      <c r="I1544">
        <v>500452</v>
      </c>
      <c r="J1544" s="2">
        <v>500452</v>
      </c>
      <c r="K1544" s="2">
        <v>227735.25</v>
      </c>
    </row>
    <row r="1545" spans="1:11" x14ac:dyDescent="0.25">
      <c r="A1545" t="s">
        <v>16949</v>
      </c>
      <c r="B1545" t="s">
        <v>16948</v>
      </c>
      <c r="C1545" t="s">
        <v>16950</v>
      </c>
      <c r="D1545" t="s">
        <v>16951</v>
      </c>
      <c r="E1545" t="s">
        <v>13694</v>
      </c>
      <c r="F1545" t="s">
        <v>718</v>
      </c>
      <c r="G1545" s="1">
        <v>43762</v>
      </c>
      <c r="H1545">
        <v>28343</v>
      </c>
      <c r="I1545">
        <v>28333</v>
      </c>
      <c r="J1545" s="2">
        <v>28333</v>
      </c>
      <c r="K1545" s="2">
        <v>12749.85</v>
      </c>
    </row>
    <row r="1546" spans="1:11" x14ac:dyDescent="0.25">
      <c r="A1546" t="s">
        <v>16953</v>
      </c>
      <c r="B1546" t="s">
        <v>16952</v>
      </c>
      <c r="C1546" t="s">
        <v>2786</v>
      </c>
      <c r="D1546" t="s">
        <v>2787</v>
      </c>
      <c r="E1546" t="s">
        <v>13694</v>
      </c>
      <c r="F1546" t="s">
        <v>718</v>
      </c>
      <c r="G1546" s="1">
        <v>43749</v>
      </c>
      <c r="H1546">
        <v>23301</v>
      </c>
      <c r="I1546">
        <v>21772</v>
      </c>
      <c r="J1546" s="2">
        <v>21772</v>
      </c>
      <c r="K1546" s="2">
        <v>10052.6</v>
      </c>
    </row>
    <row r="1547" spans="1:11" x14ac:dyDescent="0.25">
      <c r="A1547" t="s">
        <v>16955</v>
      </c>
      <c r="B1547" t="s">
        <v>16954</v>
      </c>
      <c r="C1547" t="s">
        <v>16956</v>
      </c>
      <c r="D1547" t="s">
        <v>16957</v>
      </c>
      <c r="E1547" t="s">
        <v>13694</v>
      </c>
      <c r="F1547" t="s">
        <v>718</v>
      </c>
      <c r="G1547" s="1">
        <v>43685</v>
      </c>
      <c r="H1547">
        <v>402504</v>
      </c>
      <c r="I1547">
        <v>378175</v>
      </c>
      <c r="J1547" s="2">
        <v>378175</v>
      </c>
      <c r="K1547" s="2">
        <v>170178.75</v>
      </c>
    </row>
    <row r="1548" spans="1:11" x14ac:dyDescent="0.25">
      <c r="A1548" t="s">
        <v>16959</v>
      </c>
      <c r="B1548" t="s">
        <v>16958</v>
      </c>
      <c r="C1548" t="s">
        <v>16960</v>
      </c>
      <c r="D1548" t="s">
        <v>16961</v>
      </c>
      <c r="E1548" t="s">
        <v>13694</v>
      </c>
      <c r="F1548" t="s">
        <v>718</v>
      </c>
      <c r="G1548" s="1">
        <v>43752</v>
      </c>
      <c r="H1548">
        <v>62948</v>
      </c>
      <c r="I1548">
        <v>62848</v>
      </c>
      <c r="J1548" s="2">
        <v>62848</v>
      </c>
      <c r="K1548" s="2">
        <v>28382.7</v>
      </c>
    </row>
    <row r="1549" spans="1:11" x14ac:dyDescent="0.25">
      <c r="A1549" t="s">
        <v>16966</v>
      </c>
      <c r="B1549" t="s">
        <v>16964</v>
      </c>
      <c r="C1549" t="s">
        <v>9251</v>
      </c>
      <c r="D1549" t="s">
        <v>9252</v>
      </c>
      <c r="E1549" t="s">
        <v>13694</v>
      </c>
      <c r="F1549" t="s">
        <v>7</v>
      </c>
      <c r="G1549" s="1">
        <v>43685</v>
      </c>
      <c r="H1549">
        <v>113521</v>
      </c>
      <c r="I1549">
        <v>109091</v>
      </c>
      <c r="J1549" s="2">
        <v>109091</v>
      </c>
      <c r="K1549" s="2">
        <v>54545.5</v>
      </c>
    </row>
    <row r="1550" spans="1:11" x14ac:dyDescent="0.25">
      <c r="A1550" t="s">
        <v>16969</v>
      </c>
      <c r="B1550" t="s">
        <v>16968</v>
      </c>
      <c r="C1550" t="s">
        <v>16970</v>
      </c>
      <c r="D1550" t="s">
        <v>16971</v>
      </c>
      <c r="E1550" t="s">
        <v>13694</v>
      </c>
      <c r="F1550" t="s">
        <v>718</v>
      </c>
      <c r="G1550" s="1">
        <v>43770</v>
      </c>
      <c r="H1550">
        <v>16882</v>
      </c>
      <c r="I1550">
        <v>16874</v>
      </c>
      <c r="J1550" s="2">
        <v>16874</v>
      </c>
      <c r="K1550" s="2">
        <v>7593.3</v>
      </c>
    </row>
    <row r="1551" spans="1:11" x14ac:dyDescent="0.25">
      <c r="A1551" t="s">
        <v>16973</v>
      </c>
      <c r="B1551" t="s">
        <v>16972</v>
      </c>
      <c r="C1551" t="s">
        <v>9033</v>
      </c>
      <c r="D1551" t="s">
        <v>9034</v>
      </c>
      <c r="E1551" t="s">
        <v>13694</v>
      </c>
      <c r="F1551" t="s">
        <v>718</v>
      </c>
      <c r="G1551" s="1">
        <v>43677</v>
      </c>
      <c r="I1551">
        <v>442859</v>
      </c>
      <c r="J1551" s="2">
        <v>442859</v>
      </c>
      <c r="K1551" s="2">
        <v>199286.55</v>
      </c>
    </row>
    <row r="1552" spans="1:11" x14ac:dyDescent="0.25">
      <c r="A1552" t="s">
        <v>16975</v>
      </c>
      <c r="B1552" t="s">
        <v>16974</v>
      </c>
      <c r="C1552" t="s">
        <v>16976</v>
      </c>
      <c r="D1552" t="s">
        <v>16977</v>
      </c>
      <c r="E1552" t="s">
        <v>13694</v>
      </c>
      <c r="F1552" t="s">
        <v>718</v>
      </c>
      <c r="G1552" s="1">
        <v>43696</v>
      </c>
      <c r="I1552">
        <v>2930672</v>
      </c>
      <c r="J1552" s="2">
        <v>2930672</v>
      </c>
      <c r="K1552" s="2">
        <v>1648050.55</v>
      </c>
    </row>
    <row r="1553" spans="1:11" x14ac:dyDescent="0.25">
      <c r="A1553" t="s">
        <v>16979</v>
      </c>
      <c r="B1553" t="s">
        <v>16978</v>
      </c>
      <c r="C1553" t="s">
        <v>16980</v>
      </c>
      <c r="D1553" t="s">
        <v>16981</v>
      </c>
      <c r="E1553" t="s">
        <v>13694</v>
      </c>
      <c r="F1553" t="s">
        <v>7</v>
      </c>
      <c r="G1553" s="1">
        <v>43734</v>
      </c>
      <c r="H1553">
        <v>104432</v>
      </c>
      <c r="I1553">
        <v>99154</v>
      </c>
      <c r="J1553" s="2">
        <v>99154</v>
      </c>
      <c r="K1553" s="2">
        <v>46219.55</v>
      </c>
    </row>
    <row r="1554" spans="1:11" x14ac:dyDescent="0.25">
      <c r="A1554" t="s">
        <v>16983</v>
      </c>
      <c r="B1554" t="s">
        <v>16982</v>
      </c>
      <c r="C1554" t="s">
        <v>16984</v>
      </c>
      <c r="D1554" t="s">
        <v>16985</v>
      </c>
      <c r="E1554" t="s">
        <v>13694</v>
      </c>
      <c r="F1554" t="s">
        <v>7</v>
      </c>
      <c r="G1554" s="1">
        <v>43762</v>
      </c>
      <c r="H1554">
        <v>6599</v>
      </c>
      <c r="I1554">
        <v>6599</v>
      </c>
      <c r="J1554" s="2">
        <v>6599</v>
      </c>
      <c r="K1554" s="2">
        <v>3299.5</v>
      </c>
    </row>
    <row r="1555" spans="1:11" x14ac:dyDescent="0.25">
      <c r="A1555" t="s">
        <v>16987</v>
      </c>
      <c r="B1555" t="s">
        <v>16986</v>
      </c>
      <c r="C1555" t="s">
        <v>16988</v>
      </c>
      <c r="D1555" t="s">
        <v>16989</v>
      </c>
      <c r="E1555" t="s">
        <v>13694</v>
      </c>
      <c r="F1555" t="s">
        <v>718</v>
      </c>
      <c r="G1555" s="1">
        <v>43763</v>
      </c>
      <c r="H1555">
        <v>50316</v>
      </c>
      <c r="I1555">
        <v>50303</v>
      </c>
      <c r="J1555" s="2">
        <v>50303</v>
      </c>
      <c r="K1555" s="2">
        <v>27095.61</v>
      </c>
    </row>
    <row r="1556" spans="1:11" x14ac:dyDescent="0.25">
      <c r="A1556" t="s">
        <v>16991</v>
      </c>
      <c r="B1556" t="s">
        <v>16990</v>
      </c>
      <c r="C1556" t="s">
        <v>4800</v>
      </c>
      <c r="D1556" t="s">
        <v>4801</v>
      </c>
      <c r="E1556" t="s">
        <v>13694</v>
      </c>
      <c r="F1556" t="s">
        <v>718</v>
      </c>
      <c r="G1556" s="1">
        <v>43689</v>
      </c>
      <c r="H1556">
        <v>38075</v>
      </c>
      <c r="I1556">
        <v>38076</v>
      </c>
      <c r="J1556" s="2">
        <v>38076</v>
      </c>
      <c r="K1556" s="2">
        <v>17134.2</v>
      </c>
    </row>
    <row r="1557" spans="1:11" x14ac:dyDescent="0.25">
      <c r="A1557" t="s">
        <v>16993</v>
      </c>
      <c r="B1557" t="s">
        <v>16992</v>
      </c>
      <c r="C1557" t="s">
        <v>16994</v>
      </c>
      <c r="D1557" t="s">
        <v>16995</v>
      </c>
      <c r="E1557" t="s">
        <v>13694</v>
      </c>
      <c r="F1557" t="s">
        <v>718</v>
      </c>
      <c r="G1557" s="1">
        <v>43805</v>
      </c>
      <c r="H1557">
        <v>95686</v>
      </c>
      <c r="I1557">
        <v>92375</v>
      </c>
      <c r="J1557" s="2">
        <v>92375</v>
      </c>
      <c r="K1557" s="2">
        <v>41792.699999999997</v>
      </c>
    </row>
    <row r="1558" spans="1:11" x14ac:dyDescent="0.25">
      <c r="A1558" t="s">
        <v>16997</v>
      </c>
      <c r="B1558" t="s">
        <v>16996</v>
      </c>
      <c r="C1558" t="s">
        <v>16998</v>
      </c>
      <c r="D1558" t="s">
        <v>16999</v>
      </c>
      <c r="E1558" t="s">
        <v>13694</v>
      </c>
      <c r="F1558" t="s">
        <v>718</v>
      </c>
      <c r="G1558" s="1">
        <v>43668</v>
      </c>
      <c r="H1558">
        <v>304228</v>
      </c>
      <c r="I1558">
        <v>304603</v>
      </c>
      <c r="J1558" s="2">
        <v>304603</v>
      </c>
      <c r="K1558" s="2">
        <v>137071.35</v>
      </c>
    </row>
    <row r="1559" spans="1:11" x14ac:dyDescent="0.25">
      <c r="A1559" t="s">
        <v>17001</v>
      </c>
      <c r="B1559" t="s">
        <v>17000</v>
      </c>
      <c r="C1559" t="s">
        <v>17002</v>
      </c>
      <c r="D1559" t="s">
        <v>17003</v>
      </c>
      <c r="E1559" t="s">
        <v>13694</v>
      </c>
      <c r="F1559" t="s">
        <v>718</v>
      </c>
      <c r="G1559" s="1">
        <v>43797</v>
      </c>
      <c r="I1559">
        <v>436508</v>
      </c>
      <c r="J1559" s="2">
        <v>436508</v>
      </c>
      <c r="K1559" s="2">
        <v>196428.6</v>
      </c>
    </row>
    <row r="1560" spans="1:11" x14ac:dyDescent="0.25">
      <c r="A1560" t="s">
        <v>17005</v>
      </c>
      <c r="B1560" t="s">
        <v>17004</v>
      </c>
      <c r="C1560" t="s">
        <v>17006</v>
      </c>
      <c r="D1560" t="s">
        <v>17007</v>
      </c>
      <c r="E1560" t="s">
        <v>13694</v>
      </c>
      <c r="F1560" t="s">
        <v>718</v>
      </c>
      <c r="G1560" s="1">
        <v>43804</v>
      </c>
      <c r="H1560">
        <v>640974</v>
      </c>
      <c r="I1560">
        <v>640974</v>
      </c>
      <c r="J1560" s="2">
        <v>640974</v>
      </c>
      <c r="K1560" s="2">
        <v>314519.36</v>
      </c>
    </row>
    <row r="1561" spans="1:11" x14ac:dyDescent="0.25">
      <c r="A1561" t="s">
        <v>17009</v>
      </c>
      <c r="B1561" t="s">
        <v>17008</v>
      </c>
      <c r="C1561" t="s">
        <v>17010</v>
      </c>
      <c r="D1561" t="s">
        <v>17011</v>
      </c>
      <c r="E1561" t="s">
        <v>13694</v>
      </c>
      <c r="F1561" t="s">
        <v>718</v>
      </c>
      <c r="G1561" s="1">
        <v>43774</v>
      </c>
      <c r="H1561">
        <v>14036</v>
      </c>
      <c r="I1561">
        <v>14161</v>
      </c>
      <c r="J1561" s="2">
        <v>14161</v>
      </c>
      <c r="K1561" s="2">
        <v>6461.24</v>
      </c>
    </row>
    <row r="1562" spans="1:11" x14ac:dyDescent="0.25">
      <c r="A1562" t="s">
        <v>17013</v>
      </c>
      <c r="B1562" t="s">
        <v>17012</v>
      </c>
      <c r="C1562" t="s">
        <v>4659</v>
      </c>
      <c r="D1562" t="s">
        <v>4660</v>
      </c>
      <c r="E1562" t="s">
        <v>13694</v>
      </c>
      <c r="F1562" t="s">
        <v>718</v>
      </c>
      <c r="G1562" s="1">
        <v>43788</v>
      </c>
      <c r="H1562">
        <v>141904</v>
      </c>
      <c r="I1562">
        <v>8402</v>
      </c>
      <c r="J1562" s="2">
        <v>8402</v>
      </c>
      <c r="K1562" s="2">
        <v>4201</v>
      </c>
    </row>
    <row r="1563" spans="1:11" x14ac:dyDescent="0.25">
      <c r="A1563" t="s">
        <v>17015</v>
      </c>
      <c r="B1563" t="s">
        <v>17014</v>
      </c>
      <c r="C1563" t="s">
        <v>17016</v>
      </c>
      <c r="D1563" t="s">
        <v>17017</v>
      </c>
      <c r="E1563" t="s">
        <v>13694</v>
      </c>
      <c r="F1563" t="s">
        <v>7</v>
      </c>
      <c r="G1563" s="1">
        <v>43762</v>
      </c>
      <c r="H1563">
        <v>45952</v>
      </c>
      <c r="I1563">
        <v>45895</v>
      </c>
      <c r="J1563" s="2">
        <v>45895</v>
      </c>
      <c r="K1563" s="2">
        <v>24971.87</v>
      </c>
    </row>
    <row r="1564" spans="1:11" x14ac:dyDescent="0.25">
      <c r="A1564" t="s">
        <v>17019</v>
      </c>
      <c r="B1564" t="s">
        <v>17018</v>
      </c>
      <c r="C1564" t="s">
        <v>12980</v>
      </c>
      <c r="D1564" t="s">
        <v>12981</v>
      </c>
      <c r="E1564" t="s">
        <v>13694</v>
      </c>
      <c r="F1564" t="s">
        <v>718</v>
      </c>
      <c r="G1564" s="1">
        <v>43678</v>
      </c>
      <c r="H1564">
        <v>23134</v>
      </c>
      <c r="I1564">
        <v>21155</v>
      </c>
      <c r="J1564" s="2">
        <v>21155</v>
      </c>
      <c r="K1564" s="2">
        <v>9741.7999999999993</v>
      </c>
    </row>
    <row r="1565" spans="1:11" x14ac:dyDescent="0.25">
      <c r="A1565" t="s">
        <v>17021</v>
      </c>
      <c r="B1565" t="s">
        <v>17020</v>
      </c>
      <c r="C1565" t="s">
        <v>17022</v>
      </c>
      <c r="D1565" t="s">
        <v>17023</v>
      </c>
      <c r="E1565" t="s">
        <v>13694</v>
      </c>
      <c r="F1565" t="s">
        <v>718</v>
      </c>
      <c r="G1565" s="1">
        <v>43678</v>
      </c>
      <c r="H1565">
        <v>48828</v>
      </c>
      <c r="I1565">
        <v>48399</v>
      </c>
      <c r="J1565" s="2">
        <v>48399</v>
      </c>
      <c r="K1565" s="2">
        <v>22392.6</v>
      </c>
    </row>
    <row r="1566" spans="1:11" x14ac:dyDescent="0.25">
      <c r="A1566" t="s">
        <v>17025</v>
      </c>
      <c r="B1566" t="s">
        <v>17024</v>
      </c>
      <c r="C1566" t="s">
        <v>17026</v>
      </c>
      <c r="D1566" t="s">
        <v>17027</v>
      </c>
      <c r="E1566" t="s">
        <v>13694</v>
      </c>
      <c r="F1566" t="s">
        <v>718</v>
      </c>
      <c r="G1566" s="1">
        <v>43759</v>
      </c>
      <c r="H1566">
        <v>16832</v>
      </c>
      <c r="I1566">
        <v>16763</v>
      </c>
      <c r="J1566" s="2">
        <v>16763</v>
      </c>
      <c r="K1566" s="2">
        <v>7974.7</v>
      </c>
    </row>
    <row r="1567" spans="1:11" x14ac:dyDescent="0.25">
      <c r="A1567" t="s">
        <v>17029</v>
      </c>
      <c r="B1567" t="s">
        <v>17028</v>
      </c>
      <c r="C1567" t="s">
        <v>17030</v>
      </c>
      <c r="D1567" t="s">
        <v>17031</v>
      </c>
      <c r="E1567" t="s">
        <v>13694</v>
      </c>
      <c r="F1567" t="s">
        <v>718</v>
      </c>
      <c r="G1567" s="1">
        <v>43759</v>
      </c>
      <c r="H1567">
        <v>443716</v>
      </c>
      <c r="I1567">
        <v>443495</v>
      </c>
      <c r="J1567" s="2">
        <v>443495</v>
      </c>
      <c r="K1567" s="2">
        <v>199768.4</v>
      </c>
    </row>
    <row r="1568" spans="1:11" x14ac:dyDescent="0.25">
      <c r="A1568" t="s">
        <v>17033</v>
      </c>
      <c r="B1568" t="s">
        <v>17032</v>
      </c>
      <c r="C1568" t="s">
        <v>17034</v>
      </c>
      <c r="D1568" t="s">
        <v>17035</v>
      </c>
      <c r="E1568" t="s">
        <v>13694</v>
      </c>
      <c r="F1568" t="s">
        <v>718</v>
      </c>
      <c r="G1568" s="1">
        <v>43696</v>
      </c>
      <c r="H1568">
        <v>46835</v>
      </c>
      <c r="I1568">
        <v>40254</v>
      </c>
      <c r="J1568" s="2">
        <v>40254</v>
      </c>
      <c r="K1568" s="2">
        <v>20127</v>
      </c>
    </row>
    <row r="1569" spans="1:11" x14ac:dyDescent="0.25">
      <c r="A1569" t="s">
        <v>17037</v>
      </c>
      <c r="B1569" t="s">
        <v>17036</v>
      </c>
      <c r="C1569" t="s">
        <v>17038</v>
      </c>
      <c r="D1569" t="s">
        <v>17039</v>
      </c>
      <c r="E1569" t="s">
        <v>13694</v>
      </c>
      <c r="F1569" t="s">
        <v>718</v>
      </c>
      <c r="G1569" s="1">
        <v>43704</v>
      </c>
      <c r="H1569">
        <v>37603</v>
      </c>
      <c r="I1569">
        <v>37603</v>
      </c>
      <c r="J1569" s="2">
        <v>37603</v>
      </c>
      <c r="K1569" s="2">
        <v>17657.41</v>
      </c>
    </row>
    <row r="1570" spans="1:11" x14ac:dyDescent="0.25">
      <c r="A1570" t="s">
        <v>17041</v>
      </c>
      <c r="B1570" t="s">
        <v>17040</v>
      </c>
      <c r="C1570" t="s">
        <v>17042</v>
      </c>
      <c r="D1570" t="s">
        <v>17043</v>
      </c>
      <c r="E1570" t="s">
        <v>13694</v>
      </c>
      <c r="F1570" t="s">
        <v>718</v>
      </c>
      <c r="G1570" s="1">
        <v>43669</v>
      </c>
      <c r="H1570">
        <v>11934</v>
      </c>
      <c r="I1570">
        <v>11928</v>
      </c>
      <c r="J1570" s="2">
        <v>11928</v>
      </c>
      <c r="K1570" s="2">
        <v>6918.24</v>
      </c>
    </row>
    <row r="1571" spans="1:11" x14ac:dyDescent="0.25">
      <c r="A1571" t="s">
        <v>17045</v>
      </c>
      <c r="B1571" t="s">
        <v>17044</v>
      </c>
      <c r="C1571" t="s">
        <v>17046</v>
      </c>
      <c r="D1571" t="s">
        <v>17047</v>
      </c>
      <c r="E1571" t="s">
        <v>13694</v>
      </c>
      <c r="F1571" t="s">
        <v>718</v>
      </c>
      <c r="G1571" s="1">
        <v>43776</v>
      </c>
      <c r="H1571">
        <v>107046</v>
      </c>
      <c r="I1571">
        <v>106992</v>
      </c>
      <c r="J1571" s="2">
        <v>106992</v>
      </c>
      <c r="K1571" s="2">
        <v>48146.400000000001</v>
      </c>
    </row>
    <row r="1572" spans="1:11" x14ac:dyDescent="0.25">
      <c r="A1572" t="s">
        <v>17049</v>
      </c>
      <c r="B1572" t="s">
        <v>17048</v>
      </c>
      <c r="C1572" t="s">
        <v>17050</v>
      </c>
      <c r="D1572" t="s">
        <v>17051</v>
      </c>
      <c r="E1572" t="s">
        <v>13694</v>
      </c>
      <c r="F1572" t="s">
        <v>718</v>
      </c>
      <c r="G1572" s="1">
        <v>43733</v>
      </c>
      <c r="H1572">
        <v>19742</v>
      </c>
      <c r="I1572">
        <v>18990</v>
      </c>
      <c r="J1572" s="2">
        <v>18990</v>
      </c>
      <c r="K1572" s="2">
        <v>9131.7999999999993</v>
      </c>
    </row>
    <row r="1573" spans="1:11" x14ac:dyDescent="0.25">
      <c r="A1573" t="s">
        <v>17053</v>
      </c>
      <c r="B1573" t="s">
        <v>17052</v>
      </c>
      <c r="C1573" t="s">
        <v>17054</v>
      </c>
      <c r="D1573" t="s">
        <v>17055</v>
      </c>
      <c r="E1573" t="s">
        <v>13694</v>
      </c>
      <c r="F1573" t="s">
        <v>718</v>
      </c>
      <c r="G1573" s="1">
        <v>43733</v>
      </c>
      <c r="H1573">
        <v>59128</v>
      </c>
      <c r="I1573">
        <v>59098</v>
      </c>
      <c r="J1573" s="2">
        <v>59098</v>
      </c>
      <c r="K1573" s="2">
        <v>26594.1</v>
      </c>
    </row>
    <row r="1574" spans="1:11" x14ac:dyDescent="0.25">
      <c r="A1574" t="s">
        <v>17057</v>
      </c>
      <c r="B1574" t="s">
        <v>17056</v>
      </c>
      <c r="C1574" t="s">
        <v>17058</v>
      </c>
      <c r="D1574" t="s">
        <v>17059</v>
      </c>
      <c r="E1574" t="s">
        <v>13694</v>
      </c>
      <c r="F1574" t="s">
        <v>718</v>
      </c>
      <c r="G1574" s="1">
        <v>43686</v>
      </c>
      <c r="H1574">
        <v>774166</v>
      </c>
      <c r="I1574">
        <v>898081</v>
      </c>
      <c r="J1574" s="2">
        <v>898081</v>
      </c>
      <c r="K1574" s="2">
        <v>434710.67</v>
      </c>
    </row>
    <row r="1575" spans="1:11" x14ac:dyDescent="0.25">
      <c r="A1575" t="s">
        <v>17061</v>
      </c>
      <c r="B1575" t="s">
        <v>17060</v>
      </c>
      <c r="C1575" t="s">
        <v>1442</v>
      </c>
      <c r="D1575" t="s">
        <v>1443</v>
      </c>
      <c r="E1575" t="s">
        <v>13694</v>
      </c>
      <c r="F1575" t="s">
        <v>7</v>
      </c>
      <c r="G1575" s="1">
        <v>43733</v>
      </c>
      <c r="H1575">
        <v>103098</v>
      </c>
      <c r="I1575">
        <v>102768</v>
      </c>
      <c r="J1575" s="2">
        <v>102768</v>
      </c>
      <c r="K1575" s="2">
        <v>46655.95</v>
      </c>
    </row>
    <row r="1576" spans="1:11" x14ac:dyDescent="0.25">
      <c r="A1576" t="s">
        <v>17063</v>
      </c>
      <c r="B1576" t="s">
        <v>17062</v>
      </c>
      <c r="C1576" t="s">
        <v>1442</v>
      </c>
      <c r="D1576" t="s">
        <v>17064</v>
      </c>
      <c r="E1576" t="s">
        <v>13694</v>
      </c>
      <c r="F1576" t="s">
        <v>7</v>
      </c>
      <c r="G1576" s="1">
        <v>43733</v>
      </c>
      <c r="H1576">
        <v>66001</v>
      </c>
      <c r="I1576">
        <v>65280</v>
      </c>
      <c r="J1576" s="2">
        <v>65280</v>
      </c>
      <c r="K1576" s="2">
        <v>30387.15</v>
      </c>
    </row>
    <row r="1577" spans="1:11" x14ac:dyDescent="0.25">
      <c r="A1577" t="s">
        <v>17066</v>
      </c>
      <c r="B1577" t="s">
        <v>17065</v>
      </c>
      <c r="C1577" t="s">
        <v>17067</v>
      </c>
      <c r="D1577" t="s">
        <v>17068</v>
      </c>
      <c r="E1577" t="s">
        <v>13694</v>
      </c>
      <c r="F1577" t="s">
        <v>718</v>
      </c>
      <c r="G1577" s="1">
        <v>43686</v>
      </c>
      <c r="H1577">
        <v>35718</v>
      </c>
      <c r="I1577">
        <v>35703</v>
      </c>
      <c r="J1577" s="2">
        <v>35703</v>
      </c>
      <c r="K1577" s="2">
        <v>16066.35</v>
      </c>
    </row>
    <row r="1578" spans="1:11" x14ac:dyDescent="0.25">
      <c r="A1578" t="s">
        <v>17070</v>
      </c>
      <c r="B1578" t="s">
        <v>17069</v>
      </c>
      <c r="C1578" t="s">
        <v>3594</v>
      </c>
      <c r="D1578" t="s">
        <v>3595</v>
      </c>
      <c r="E1578" t="s">
        <v>13694</v>
      </c>
      <c r="F1578" t="s">
        <v>718</v>
      </c>
      <c r="G1578" s="1">
        <v>43749</v>
      </c>
      <c r="H1578">
        <v>152584</v>
      </c>
      <c r="I1578">
        <v>151157</v>
      </c>
      <c r="J1578" s="2">
        <v>151157</v>
      </c>
      <c r="K1578" s="2">
        <v>69820.75</v>
      </c>
    </row>
    <row r="1579" spans="1:11" x14ac:dyDescent="0.25">
      <c r="A1579" t="s">
        <v>17072</v>
      </c>
      <c r="B1579" t="s">
        <v>17071</v>
      </c>
      <c r="C1579" t="s">
        <v>17073</v>
      </c>
      <c r="D1579" t="s">
        <v>17074</v>
      </c>
      <c r="E1579" t="s">
        <v>13694</v>
      </c>
      <c r="F1579" t="s">
        <v>718</v>
      </c>
      <c r="G1579" s="1">
        <v>43706</v>
      </c>
      <c r="H1579">
        <v>5713</v>
      </c>
      <c r="I1579">
        <v>5523</v>
      </c>
      <c r="J1579" s="2">
        <v>5523</v>
      </c>
      <c r="K1579" s="2">
        <v>2761.5</v>
      </c>
    </row>
    <row r="1580" spans="1:11" x14ac:dyDescent="0.25">
      <c r="A1580" t="s">
        <v>17076</v>
      </c>
      <c r="B1580" t="s">
        <v>17075</v>
      </c>
      <c r="C1580" t="s">
        <v>5420</v>
      </c>
      <c r="D1580" t="s">
        <v>5421</v>
      </c>
      <c r="E1580" t="s">
        <v>13694</v>
      </c>
      <c r="F1580" t="s">
        <v>718</v>
      </c>
      <c r="G1580" s="1">
        <v>43746</v>
      </c>
      <c r="H1580">
        <v>25768</v>
      </c>
      <c r="I1580">
        <v>25122</v>
      </c>
      <c r="J1580" s="2">
        <v>25122</v>
      </c>
      <c r="K1580" s="2">
        <v>11306.59</v>
      </c>
    </row>
    <row r="1581" spans="1:11" x14ac:dyDescent="0.25">
      <c r="A1581" t="s">
        <v>17078</v>
      </c>
      <c r="B1581" t="s">
        <v>17077</v>
      </c>
      <c r="C1581" t="s">
        <v>6894</v>
      </c>
      <c r="D1581" t="s">
        <v>6895</v>
      </c>
      <c r="E1581" t="s">
        <v>13694</v>
      </c>
      <c r="F1581" t="s">
        <v>718</v>
      </c>
      <c r="G1581" s="1">
        <v>43746</v>
      </c>
      <c r="H1581">
        <v>52912</v>
      </c>
      <c r="I1581">
        <v>52886</v>
      </c>
      <c r="J1581" s="2">
        <v>52886</v>
      </c>
      <c r="K1581" s="2">
        <v>23798.7</v>
      </c>
    </row>
    <row r="1582" spans="1:11" x14ac:dyDescent="0.25">
      <c r="A1582" t="s">
        <v>17080</v>
      </c>
      <c r="B1582" t="s">
        <v>17079</v>
      </c>
      <c r="C1582" t="s">
        <v>17081</v>
      </c>
      <c r="D1582" t="s">
        <v>17082</v>
      </c>
      <c r="E1582" t="s">
        <v>13694</v>
      </c>
      <c r="F1582" t="s">
        <v>718</v>
      </c>
      <c r="G1582" s="1">
        <v>43752</v>
      </c>
      <c r="H1582">
        <v>302002</v>
      </c>
      <c r="I1582">
        <v>302002</v>
      </c>
      <c r="J1582" s="2">
        <v>302002</v>
      </c>
      <c r="K1582" s="2">
        <v>138069.65</v>
      </c>
    </row>
    <row r="1583" spans="1:11" x14ac:dyDescent="0.25">
      <c r="A1583" t="s">
        <v>17084</v>
      </c>
      <c r="B1583" t="s">
        <v>17083</v>
      </c>
      <c r="C1583" t="s">
        <v>17085</v>
      </c>
      <c r="D1583" t="s">
        <v>17086</v>
      </c>
      <c r="E1583" t="s">
        <v>13694</v>
      </c>
      <c r="F1583" t="s">
        <v>718</v>
      </c>
      <c r="G1583" s="1">
        <v>43780</v>
      </c>
      <c r="H1583">
        <v>971144</v>
      </c>
      <c r="I1583">
        <v>971144</v>
      </c>
      <c r="J1583" s="2">
        <v>971144</v>
      </c>
      <c r="K1583" s="2">
        <v>443481.23</v>
      </c>
    </row>
    <row r="1584" spans="1:11" x14ac:dyDescent="0.25">
      <c r="A1584" t="s">
        <v>17088</v>
      </c>
      <c r="B1584" t="s">
        <v>17087</v>
      </c>
      <c r="C1584" t="s">
        <v>12365</v>
      </c>
      <c r="D1584" t="s">
        <v>12366</v>
      </c>
      <c r="E1584" t="s">
        <v>13694</v>
      </c>
      <c r="F1584" t="s">
        <v>718</v>
      </c>
      <c r="G1584" s="1">
        <v>43669</v>
      </c>
      <c r="H1584">
        <v>84264</v>
      </c>
      <c r="I1584">
        <v>84264</v>
      </c>
      <c r="J1584" s="2">
        <v>84264</v>
      </c>
      <c r="K1584" s="2">
        <v>37918.800000000003</v>
      </c>
    </row>
    <row r="1585" spans="1:11" x14ac:dyDescent="0.25">
      <c r="A1585" t="s">
        <v>17090</v>
      </c>
      <c r="B1585" t="s">
        <v>17089</v>
      </c>
      <c r="C1585" t="s">
        <v>17091</v>
      </c>
      <c r="D1585" t="s">
        <v>17092</v>
      </c>
      <c r="E1585" t="s">
        <v>13694</v>
      </c>
      <c r="F1585" t="s">
        <v>718</v>
      </c>
      <c r="G1585" s="1">
        <v>43704</v>
      </c>
      <c r="H1585">
        <v>22646</v>
      </c>
      <c r="I1585">
        <v>22624</v>
      </c>
      <c r="J1585" s="2">
        <v>22624</v>
      </c>
      <c r="K1585" s="2">
        <v>10180.799999999999</v>
      </c>
    </row>
    <row r="1586" spans="1:11" x14ac:dyDescent="0.25">
      <c r="A1586" t="s">
        <v>17094</v>
      </c>
      <c r="B1586" t="s">
        <v>17093</v>
      </c>
      <c r="C1586" t="s">
        <v>12317</v>
      </c>
      <c r="D1586" t="s">
        <v>12318</v>
      </c>
      <c r="E1586" t="s">
        <v>13694</v>
      </c>
      <c r="F1586" t="s">
        <v>7</v>
      </c>
      <c r="G1586" s="1">
        <v>43665</v>
      </c>
      <c r="H1586">
        <v>34306</v>
      </c>
      <c r="I1586">
        <v>34289</v>
      </c>
      <c r="J1586" s="2">
        <v>34289</v>
      </c>
      <c r="K1586" s="2">
        <v>15430.05</v>
      </c>
    </row>
    <row r="1587" spans="1:11" x14ac:dyDescent="0.25">
      <c r="A1587" t="s">
        <v>17096</v>
      </c>
      <c r="B1587" t="s">
        <v>17095</v>
      </c>
      <c r="C1587" t="s">
        <v>17097</v>
      </c>
      <c r="D1587" t="s">
        <v>17098</v>
      </c>
      <c r="E1587" t="s">
        <v>13694</v>
      </c>
      <c r="F1587" t="s">
        <v>718</v>
      </c>
      <c r="G1587" s="1">
        <v>43734</v>
      </c>
      <c r="H1587">
        <v>81916</v>
      </c>
      <c r="I1587">
        <v>80596</v>
      </c>
      <c r="J1587" s="2">
        <v>80596</v>
      </c>
      <c r="K1587" s="2">
        <v>38149</v>
      </c>
    </row>
    <row r="1588" spans="1:11" x14ac:dyDescent="0.25">
      <c r="A1588" t="s">
        <v>17100</v>
      </c>
      <c r="B1588" t="s">
        <v>17099</v>
      </c>
      <c r="C1588" t="s">
        <v>17101</v>
      </c>
      <c r="D1588" t="s">
        <v>17102</v>
      </c>
      <c r="E1588" t="s">
        <v>13694</v>
      </c>
      <c r="F1588" t="s">
        <v>7</v>
      </c>
      <c r="G1588" s="1">
        <v>43665</v>
      </c>
      <c r="H1588">
        <v>42238</v>
      </c>
      <c r="I1588">
        <v>42218</v>
      </c>
      <c r="J1588" s="2">
        <v>42218</v>
      </c>
      <c r="K1588" s="2">
        <v>19534.349999999999</v>
      </c>
    </row>
    <row r="1589" spans="1:11" x14ac:dyDescent="0.25">
      <c r="A1589" t="s">
        <v>17104</v>
      </c>
      <c r="B1589" t="s">
        <v>17103</v>
      </c>
      <c r="C1589" t="s">
        <v>3513</v>
      </c>
      <c r="D1589" t="s">
        <v>3514</v>
      </c>
      <c r="E1589" t="s">
        <v>13694</v>
      </c>
      <c r="F1589" t="s">
        <v>718</v>
      </c>
      <c r="G1589" s="1">
        <v>43720</v>
      </c>
      <c r="H1589">
        <v>119291</v>
      </c>
      <c r="I1589">
        <v>119138</v>
      </c>
      <c r="J1589" s="2">
        <v>119138</v>
      </c>
      <c r="K1589" s="2">
        <v>53612.1</v>
      </c>
    </row>
    <row r="1590" spans="1:11" x14ac:dyDescent="0.25">
      <c r="A1590" t="s">
        <v>17107</v>
      </c>
      <c r="B1590" t="s">
        <v>17105</v>
      </c>
      <c r="C1590" t="s">
        <v>17109</v>
      </c>
      <c r="D1590" t="s">
        <v>17110</v>
      </c>
      <c r="E1590" t="s">
        <v>13694</v>
      </c>
      <c r="F1590" t="s">
        <v>7</v>
      </c>
      <c r="G1590" s="1">
        <v>43665</v>
      </c>
      <c r="H1590">
        <v>92468</v>
      </c>
      <c r="I1590">
        <v>91341</v>
      </c>
      <c r="J1590" s="2">
        <v>91341</v>
      </c>
      <c r="K1590" s="2">
        <v>42692.3</v>
      </c>
    </row>
    <row r="1591" spans="1:11" x14ac:dyDescent="0.25">
      <c r="A1591" t="s">
        <v>17114</v>
      </c>
      <c r="B1591" t="s">
        <v>17113</v>
      </c>
      <c r="C1591" t="s">
        <v>17115</v>
      </c>
      <c r="D1591" t="s">
        <v>17116</v>
      </c>
      <c r="E1591" t="s">
        <v>13694</v>
      </c>
      <c r="F1591" t="s">
        <v>7</v>
      </c>
      <c r="G1591" s="1">
        <v>43677</v>
      </c>
      <c r="H1591">
        <v>42411</v>
      </c>
      <c r="I1591">
        <v>42202</v>
      </c>
      <c r="J1591" s="2">
        <v>42202</v>
      </c>
      <c r="K1591" s="2">
        <v>19253.5</v>
      </c>
    </row>
    <row r="1592" spans="1:11" x14ac:dyDescent="0.25">
      <c r="A1592" t="s">
        <v>17118</v>
      </c>
      <c r="B1592" t="s">
        <v>17117</v>
      </c>
      <c r="C1592" t="s">
        <v>17119</v>
      </c>
      <c r="D1592" t="s">
        <v>17120</v>
      </c>
      <c r="E1592" t="s">
        <v>13694</v>
      </c>
      <c r="F1592" t="s">
        <v>718</v>
      </c>
      <c r="G1592" s="1">
        <v>43704</v>
      </c>
      <c r="H1592">
        <v>32780</v>
      </c>
      <c r="I1592">
        <v>32549</v>
      </c>
      <c r="J1592" s="2">
        <v>32549</v>
      </c>
      <c r="K1592" s="2">
        <v>14815.35</v>
      </c>
    </row>
    <row r="1593" spans="1:11" x14ac:dyDescent="0.25">
      <c r="A1593" t="s">
        <v>17122</v>
      </c>
      <c r="B1593" t="s">
        <v>17121</v>
      </c>
      <c r="C1593" t="s">
        <v>17123</v>
      </c>
      <c r="D1593" t="s">
        <v>17124</v>
      </c>
      <c r="E1593" t="s">
        <v>13694</v>
      </c>
      <c r="F1593" t="s">
        <v>718</v>
      </c>
      <c r="G1593" s="1">
        <v>43734</v>
      </c>
      <c r="H1593">
        <v>76528</v>
      </c>
      <c r="I1593">
        <v>73975</v>
      </c>
      <c r="J1593" s="2">
        <v>73975</v>
      </c>
      <c r="K1593" s="2">
        <v>36987.5</v>
      </c>
    </row>
    <row r="1594" spans="1:11" x14ac:dyDescent="0.25">
      <c r="A1594" t="s">
        <v>17126</v>
      </c>
      <c r="B1594" t="s">
        <v>17125</v>
      </c>
      <c r="C1594" t="s">
        <v>17127</v>
      </c>
      <c r="D1594" t="s">
        <v>17128</v>
      </c>
      <c r="E1594" t="s">
        <v>13694</v>
      </c>
      <c r="F1594" t="s">
        <v>718</v>
      </c>
      <c r="G1594" s="1">
        <v>43704</v>
      </c>
      <c r="H1594">
        <v>85283</v>
      </c>
      <c r="I1594">
        <v>118032</v>
      </c>
      <c r="J1594" s="2">
        <v>118032</v>
      </c>
      <c r="K1594" s="2">
        <v>53114.400000000001</v>
      </c>
    </row>
    <row r="1595" spans="1:11" x14ac:dyDescent="0.25">
      <c r="A1595" t="s">
        <v>17130</v>
      </c>
      <c r="B1595" t="s">
        <v>17129</v>
      </c>
      <c r="C1595" t="s">
        <v>17131</v>
      </c>
      <c r="D1595" t="s">
        <v>17132</v>
      </c>
      <c r="E1595" t="s">
        <v>13694</v>
      </c>
      <c r="F1595" t="s">
        <v>718</v>
      </c>
      <c r="G1595" s="1">
        <v>43677</v>
      </c>
      <c r="I1595">
        <v>250322</v>
      </c>
      <c r="J1595" s="2">
        <v>250322</v>
      </c>
      <c r="K1595" s="2">
        <v>139447</v>
      </c>
    </row>
    <row r="1596" spans="1:11" x14ac:dyDescent="0.25">
      <c r="A1596" t="s">
        <v>17134</v>
      </c>
      <c r="B1596" t="s">
        <v>17133</v>
      </c>
      <c r="C1596" t="s">
        <v>17135</v>
      </c>
      <c r="D1596" t="s">
        <v>17136</v>
      </c>
      <c r="E1596" t="s">
        <v>13694</v>
      </c>
      <c r="F1596" t="s">
        <v>7</v>
      </c>
      <c r="G1596" s="1">
        <v>43752</v>
      </c>
      <c r="H1596">
        <v>332425</v>
      </c>
      <c r="I1596">
        <v>331480</v>
      </c>
      <c r="J1596" s="2">
        <v>331480</v>
      </c>
      <c r="K1596" s="2">
        <v>149736.4</v>
      </c>
    </row>
    <row r="1597" spans="1:11" x14ac:dyDescent="0.25">
      <c r="A1597" t="s">
        <v>17138</v>
      </c>
      <c r="B1597" t="s">
        <v>17137</v>
      </c>
      <c r="C1597" t="s">
        <v>17139</v>
      </c>
      <c r="D1597" t="s">
        <v>17140</v>
      </c>
      <c r="E1597" t="s">
        <v>13694</v>
      </c>
      <c r="F1597" t="s">
        <v>7</v>
      </c>
      <c r="G1597" s="1">
        <v>43689</v>
      </c>
      <c r="H1597">
        <v>77348</v>
      </c>
      <c r="I1597">
        <v>77347</v>
      </c>
      <c r="J1597" s="2">
        <v>77347</v>
      </c>
      <c r="K1597" s="2">
        <v>44861.26</v>
      </c>
    </row>
    <row r="1598" spans="1:11" x14ac:dyDescent="0.25">
      <c r="A1598" t="s">
        <v>17142</v>
      </c>
      <c r="B1598" t="s">
        <v>17141</v>
      </c>
      <c r="C1598" t="s">
        <v>2036</v>
      </c>
      <c r="D1598" t="s">
        <v>2037</v>
      </c>
      <c r="E1598" t="s">
        <v>13694</v>
      </c>
      <c r="F1598" t="s">
        <v>7</v>
      </c>
      <c r="G1598" s="1">
        <v>43732</v>
      </c>
      <c r="H1598">
        <v>1260773</v>
      </c>
      <c r="I1598">
        <v>1253439</v>
      </c>
      <c r="J1598" s="2">
        <v>1253439</v>
      </c>
      <c r="K1598" s="2">
        <v>591531.69999999995</v>
      </c>
    </row>
    <row r="1599" spans="1:11" x14ac:dyDescent="0.25">
      <c r="A1599" t="s">
        <v>17144</v>
      </c>
      <c r="B1599" t="s">
        <v>17143</v>
      </c>
      <c r="C1599" t="s">
        <v>17145</v>
      </c>
      <c r="D1599" t="s">
        <v>17146</v>
      </c>
      <c r="E1599" t="s">
        <v>13694</v>
      </c>
      <c r="F1599" t="s">
        <v>718</v>
      </c>
      <c r="G1599" s="1">
        <v>43698</v>
      </c>
      <c r="H1599">
        <v>27684</v>
      </c>
      <c r="I1599">
        <v>27533</v>
      </c>
      <c r="J1599" s="2">
        <v>27533</v>
      </c>
      <c r="K1599" s="2">
        <v>12508.7</v>
      </c>
    </row>
    <row r="1600" spans="1:11" x14ac:dyDescent="0.25">
      <c r="A1600" t="s">
        <v>17148</v>
      </c>
      <c r="B1600" t="s">
        <v>17147</v>
      </c>
      <c r="C1600" t="s">
        <v>17149</v>
      </c>
      <c r="D1600" t="s">
        <v>17150</v>
      </c>
      <c r="E1600" t="s">
        <v>13694</v>
      </c>
      <c r="F1600" t="s">
        <v>718</v>
      </c>
      <c r="G1600" s="1">
        <v>43732</v>
      </c>
      <c r="H1600">
        <v>98752</v>
      </c>
      <c r="I1600">
        <v>98703</v>
      </c>
      <c r="J1600" s="2">
        <v>98703</v>
      </c>
      <c r="K1600" s="2">
        <v>44416.35</v>
      </c>
    </row>
    <row r="1601" spans="1:11" x14ac:dyDescent="0.25">
      <c r="A1601" t="s">
        <v>17152</v>
      </c>
      <c r="B1601" t="s">
        <v>17151</v>
      </c>
      <c r="C1601" t="s">
        <v>17153</v>
      </c>
      <c r="D1601" t="s">
        <v>17154</v>
      </c>
      <c r="E1601" t="s">
        <v>13694</v>
      </c>
      <c r="F1601" t="s">
        <v>718</v>
      </c>
      <c r="G1601" s="1">
        <v>43698</v>
      </c>
      <c r="H1601">
        <v>28694</v>
      </c>
      <c r="I1601">
        <v>28683</v>
      </c>
      <c r="J1601" s="2">
        <v>28683</v>
      </c>
      <c r="K1601" s="2">
        <v>12907.35</v>
      </c>
    </row>
    <row r="1602" spans="1:11" x14ac:dyDescent="0.25">
      <c r="A1602" t="s">
        <v>17156</v>
      </c>
      <c r="B1602" t="s">
        <v>17155</v>
      </c>
      <c r="C1602" t="s">
        <v>17157</v>
      </c>
      <c r="D1602" t="s">
        <v>17158</v>
      </c>
      <c r="E1602" t="s">
        <v>13694</v>
      </c>
      <c r="F1602" t="s">
        <v>718</v>
      </c>
      <c r="G1602" s="1">
        <v>43698</v>
      </c>
      <c r="H1602">
        <v>3670</v>
      </c>
      <c r="I1602">
        <v>3669</v>
      </c>
      <c r="J1602" s="2">
        <v>3669</v>
      </c>
      <c r="K1602" s="2">
        <v>1651.05</v>
      </c>
    </row>
    <row r="1603" spans="1:11" x14ac:dyDescent="0.25">
      <c r="A1603" t="s">
        <v>17160</v>
      </c>
      <c r="B1603" t="s">
        <v>17159</v>
      </c>
      <c r="C1603" t="s">
        <v>17161</v>
      </c>
      <c r="D1603" t="s">
        <v>17162</v>
      </c>
      <c r="E1603" t="s">
        <v>13694</v>
      </c>
      <c r="F1603" t="s">
        <v>718</v>
      </c>
      <c r="G1603" s="1">
        <v>43759</v>
      </c>
      <c r="H1603">
        <v>36539</v>
      </c>
      <c r="I1603">
        <v>36539</v>
      </c>
      <c r="J1603" s="2">
        <v>36539</v>
      </c>
      <c r="K1603" s="2">
        <v>18269.5</v>
      </c>
    </row>
    <row r="1604" spans="1:11" x14ac:dyDescent="0.25">
      <c r="A1604" t="s">
        <v>17164</v>
      </c>
      <c r="B1604" t="s">
        <v>17163</v>
      </c>
      <c r="C1604" t="s">
        <v>17165</v>
      </c>
      <c r="D1604" t="s">
        <v>17166</v>
      </c>
      <c r="E1604" t="s">
        <v>13694</v>
      </c>
      <c r="F1604" t="s">
        <v>718</v>
      </c>
      <c r="G1604" s="1">
        <v>43698</v>
      </c>
      <c r="H1604">
        <v>25460</v>
      </c>
      <c r="I1604">
        <v>25434</v>
      </c>
      <c r="J1604" s="2">
        <v>25434</v>
      </c>
      <c r="K1604" s="2">
        <v>11445.3</v>
      </c>
    </row>
    <row r="1605" spans="1:11" x14ac:dyDescent="0.25">
      <c r="A1605" t="s">
        <v>17168</v>
      </c>
      <c r="B1605" t="s">
        <v>17167</v>
      </c>
      <c r="C1605" t="s">
        <v>5308</v>
      </c>
      <c r="D1605" t="s">
        <v>5309</v>
      </c>
      <c r="E1605" t="s">
        <v>13694</v>
      </c>
      <c r="F1605" t="s">
        <v>7</v>
      </c>
      <c r="G1605" s="1">
        <v>43759</v>
      </c>
      <c r="H1605">
        <v>1227718</v>
      </c>
      <c r="I1605">
        <v>1223080</v>
      </c>
      <c r="J1605" s="2">
        <v>1223080</v>
      </c>
      <c r="K1605" s="2">
        <v>578770.19999999995</v>
      </c>
    </row>
    <row r="1606" spans="1:11" x14ac:dyDescent="0.25">
      <c r="A1606" t="s">
        <v>17170</v>
      </c>
      <c r="B1606" t="s">
        <v>17169</v>
      </c>
      <c r="C1606" t="s">
        <v>6190</v>
      </c>
      <c r="D1606" t="s">
        <v>6191</v>
      </c>
      <c r="E1606" t="s">
        <v>13694</v>
      </c>
      <c r="F1606" t="s">
        <v>718</v>
      </c>
      <c r="G1606" s="1">
        <v>43712</v>
      </c>
      <c r="H1606">
        <v>2872</v>
      </c>
      <c r="I1606">
        <v>2871</v>
      </c>
      <c r="J1606" s="2">
        <v>2871</v>
      </c>
      <c r="K1606" s="2">
        <v>1291.95</v>
      </c>
    </row>
    <row r="1607" spans="1:11" x14ac:dyDescent="0.25">
      <c r="A1607" t="s">
        <v>17172</v>
      </c>
      <c r="B1607" t="s">
        <v>17171</v>
      </c>
      <c r="C1607" t="s">
        <v>3574</v>
      </c>
      <c r="D1607" t="s">
        <v>3575</v>
      </c>
      <c r="E1607" t="s">
        <v>13694</v>
      </c>
      <c r="F1607" t="s">
        <v>718</v>
      </c>
      <c r="G1607" s="1">
        <v>43796</v>
      </c>
      <c r="H1607">
        <v>119103</v>
      </c>
      <c r="I1607">
        <v>103799</v>
      </c>
      <c r="J1607" s="2">
        <v>103799</v>
      </c>
      <c r="K1607" s="2">
        <v>51789.35</v>
      </c>
    </row>
    <row r="1608" spans="1:11" x14ac:dyDescent="0.25">
      <c r="A1608" t="s">
        <v>17174</v>
      </c>
      <c r="B1608" t="s">
        <v>17173</v>
      </c>
      <c r="C1608" t="s">
        <v>17175</v>
      </c>
      <c r="D1608" t="s">
        <v>17176</v>
      </c>
      <c r="E1608" t="s">
        <v>13694</v>
      </c>
      <c r="F1608" t="s">
        <v>718</v>
      </c>
      <c r="G1608" s="1">
        <v>43704</v>
      </c>
      <c r="H1608">
        <v>171480</v>
      </c>
      <c r="I1608">
        <v>171443</v>
      </c>
      <c r="J1608" s="2">
        <v>171443</v>
      </c>
      <c r="K1608" s="2">
        <v>99436.94</v>
      </c>
    </row>
    <row r="1609" spans="1:11" x14ac:dyDescent="0.25">
      <c r="A1609" t="s">
        <v>17178</v>
      </c>
      <c r="B1609" t="s">
        <v>17177</v>
      </c>
      <c r="C1609" t="s">
        <v>17179</v>
      </c>
      <c r="D1609" t="s">
        <v>17180</v>
      </c>
      <c r="E1609" t="s">
        <v>13694</v>
      </c>
      <c r="F1609" t="s">
        <v>718</v>
      </c>
      <c r="G1609" s="1">
        <v>43780</v>
      </c>
      <c r="I1609">
        <v>484594</v>
      </c>
      <c r="J1609" s="2">
        <v>484594</v>
      </c>
      <c r="K1609" s="2">
        <v>223343.22</v>
      </c>
    </row>
    <row r="1610" spans="1:11" x14ac:dyDescent="0.25">
      <c r="A1610" t="s">
        <v>17182</v>
      </c>
      <c r="B1610" t="s">
        <v>17181</v>
      </c>
      <c r="C1610" t="s">
        <v>17183</v>
      </c>
      <c r="D1610" t="s">
        <v>17184</v>
      </c>
      <c r="E1610" t="s">
        <v>13694</v>
      </c>
      <c r="F1610" t="s">
        <v>7</v>
      </c>
      <c r="G1610" s="1">
        <v>43677</v>
      </c>
      <c r="I1610">
        <v>23130</v>
      </c>
      <c r="J1610" s="2">
        <v>23130</v>
      </c>
      <c r="K1610" s="2">
        <v>13251.73</v>
      </c>
    </row>
    <row r="1611" spans="1:11" x14ac:dyDescent="0.25">
      <c r="A1611" t="s">
        <v>17186</v>
      </c>
      <c r="B1611" t="s">
        <v>17185</v>
      </c>
      <c r="C1611" t="s">
        <v>17187</v>
      </c>
      <c r="D1611" t="s">
        <v>17188</v>
      </c>
      <c r="E1611" t="s">
        <v>13694</v>
      </c>
      <c r="F1611" t="s">
        <v>718</v>
      </c>
      <c r="G1611" s="1">
        <v>43740</v>
      </c>
      <c r="I1611">
        <v>395890</v>
      </c>
      <c r="J1611" s="2">
        <v>395890</v>
      </c>
      <c r="K1611" s="2">
        <v>204502.7</v>
      </c>
    </row>
    <row r="1612" spans="1:11" x14ac:dyDescent="0.25">
      <c r="A1612" t="s">
        <v>17190</v>
      </c>
      <c r="B1612" t="s">
        <v>17189</v>
      </c>
      <c r="C1612" t="s">
        <v>17191</v>
      </c>
      <c r="D1612" t="s">
        <v>17192</v>
      </c>
      <c r="E1612" t="s">
        <v>13694</v>
      </c>
      <c r="F1612" t="s">
        <v>718</v>
      </c>
      <c r="G1612" s="1">
        <v>43732</v>
      </c>
      <c r="I1612">
        <v>13405</v>
      </c>
      <c r="J1612" s="2">
        <v>13405</v>
      </c>
      <c r="K1612" s="2">
        <v>6032.25</v>
      </c>
    </row>
    <row r="1613" spans="1:11" x14ac:dyDescent="0.25">
      <c r="A1613" t="s">
        <v>17194</v>
      </c>
      <c r="B1613" t="s">
        <v>17193</v>
      </c>
      <c r="C1613" t="s">
        <v>17195</v>
      </c>
      <c r="D1613" t="s">
        <v>17196</v>
      </c>
      <c r="E1613" t="s">
        <v>13694</v>
      </c>
      <c r="F1613" t="s">
        <v>718</v>
      </c>
      <c r="G1613" s="1">
        <v>43697</v>
      </c>
      <c r="I1613">
        <v>45464</v>
      </c>
      <c r="J1613" s="2">
        <v>45464</v>
      </c>
      <c r="K1613" s="2">
        <v>20458.8</v>
      </c>
    </row>
    <row r="1614" spans="1:11" x14ac:dyDescent="0.25">
      <c r="A1614" t="s">
        <v>17198</v>
      </c>
      <c r="B1614" t="s">
        <v>17197</v>
      </c>
      <c r="C1614" t="s">
        <v>17199</v>
      </c>
      <c r="D1614" t="s">
        <v>17200</v>
      </c>
      <c r="E1614" t="s">
        <v>13694</v>
      </c>
      <c r="F1614" t="s">
        <v>718</v>
      </c>
      <c r="G1614" s="1">
        <v>43720</v>
      </c>
      <c r="I1614">
        <v>121090</v>
      </c>
      <c r="J1614" s="2">
        <v>121090</v>
      </c>
      <c r="K1614" s="2">
        <v>56279.43</v>
      </c>
    </row>
    <row r="1615" spans="1:11" x14ac:dyDescent="0.25">
      <c r="A1615" t="s">
        <v>17202</v>
      </c>
      <c r="B1615" t="s">
        <v>17201</v>
      </c>
      <c r="C1615" t="s">
        <v>17203</v>
      </c>
      <c r="D1615" t="s">
        <v>17204</v>
      </c>
      <c r="E1615" t="s">
        <v>13694</v>
      </c>
      <c r="F1615" t="s">
        <v>7</v>
      </c>
      <c r="G1615" s="1">
        <v>43796</v>
      </c>
      <c r="I1615">
        <v>318401</v>
      </c>
      <c r="J1615" s="2">
        <v>318401</v>
      </c>
      <c r="K1615" s="2">
        <v>146598.5</v>
      </c>
    </row>
    <row r="1616" spans="1:11" x14ac:dyDescent="0.25">
      <c r="A1616" t="s">
        <v>17206</v>
      </c>
      <c r="B1616" t="s">
        <v>17205</v>
      </c>
      <c r="C1616" t="s">
        <v>17207</v>
      </c>
      <c r="D1616" t="s">
        <v>17208</v>
      </c>
      <c r="E1616" t="s">
        <v>13694</v>
      </c>
      <c r="F1616" t="s">
        <v>718</v>
      </c>
      <c r="G1616" s="1">
        <v>43815</v>
      </c>
      <c r="H1616">
        <v>12600</v>
      </c>
      <c r="I1616">
        <v>12179</v>
      </c>
      <c r="J1616" s="2">
        <v>12179</v>
      </c>
      <c r="K1616" s="2">
        <v>6089.5</v>
      </c>
    </row>
    <row r="1617" spans="1:11" x14ac:dyDescent="0.25">
      <c r="A1617" t="s">
        <v>17210</v>
      </c>
      <c r="B1617" t="s">
        <v>17209</v>
      </c>
      <c r="C1617" t="s">
        <v>17211</v>
      </c>
      <c r="D1617" t="s">
        <v>17212</v>
      </c>
      <c r="E1617" t="s">
        <v>13694</v>
      </c>
      <c r="F1617" t="s">
        <v>718</v>
      </c>
      <c r="G1617" s="1">
        <v>43741</v>
      </c>
      <c r="H1617">
        <v>286438</v>
      </c>
      <c r="I1617">
        <v>286375</v>
      </c>
      <c r="J1617" s="2">
        <v>286375</v>
      </c>
      <c r="K1617" s="2">
        <v>166097.5</v>
      </c>
    </row>
    <row r="1618" spans="1:11" x14ac:dyDescent="0.25">
      <c r="A1618" t="s">
        <v>17214</v>
      </c>
      <c r="B1618" t="s">
        <v>17213</v>
      </c>
      <c r="C1618" t="s">
        <v>17215</v>
      </c>
      <c r="D1618" t="s">
        <v>17216</v>
      </c>
      <c r="E1618" t="s">
        <v>13694</v>
      </c>
      <c r="F1618" t="s">
        <v>718</v>
      </c>
      <c r="G1618" s="1">
        <v>43782</v>
      </c>
      <c r="H1618">
        <v>21094</v>
      </c>
      <c r="I1618">
        <v>21083</v>
      </c>
      <c r="J1618" s="2">
        <v>21083</v>
      </c>
      <c r="K1618" s="2">
        <v>9487.35</v>
      </c>
    </row>
    <row r="1619" spans="1:11" x14ac:dyDescent="0.25">
      <c r="A1619" t="s">
        <v>17218</v>
      </c>
      <c r="B1619" t="s">
        <v>17217</v>
      </c>
      <c r="C1619" t="s">
        <v>17219</v>
      </c>
      <c r="D1619" t="s">
        <v>17220</v>
      </c>
      <c r="E1619" t="s">
        <v>13694</v>
      </c>
      <c r="F1619" t="s">
        <v>718</v>
      </c>
      <c r="G1619" s="1">
        <v>43810</v>
      </c>
      <c r="H1619">
        <v>102425</v>
      </c>
      <c r="I1619">
        <v>96230</v>
      </c>
      <c r="J1619" s="2">
        <v>96230</v>
      </c>
      <c r="K1619" s="2">
        <v>43303.5</v>
      </c>
    </row>
    <row r="1620" spans="1:11" x14ac:dyDescent="0.25">
      <c r="A1620" t="s">
        <v>17222</v>
      </c>
      <c r="B1620" t="s">
        <v>17221</v>
      </c>
      <c r="C1620" t="s">
        <v>17223</v>
      </c>
      <c r="D1620" t="s">
        <v>17224</v>
      </c>
      <c r="E1620" t="s">
        <v>13694</v>
      </c>
      <c r="F1620" t="s">
        <v>718</v>
      </c>
      <c r="G1620" s="1">
        <v>43782</v>
      </c>
      <c r="H1620">
        <v>1187140</v>
      </c>
      <c r="I1620">
        <v>1171968</v>
      </c>
      <c r="J1620" s="2">
        <v>1171968</v>
      </c>
      <c r="K1620" s="2">
        <v>561848.52</v>
      </c>
    </row>
    <row r="1621" spans="1:11" x14ac:dyDescent="0.25">
      <c r="A1621" t="s">
        <v>17226</v>
      </c>
      <c r="B1621" t="s">
        <v>17225</v>
      </c>
      <c r="C1621" t="s">
        <v>17227</v>
      </c>
      <c r="D1621" t="s">
        <v>17228</v>
      </c>
      <c r="E1621" t="s">
        <v>13694</v>
      </c>
      <c r="F1621" t="s">
        <v>718</v>
      </c>
      <c r="G1621" s="1">
        <v>43810</v>
      </c>
      <c r="H1621">
        <v>156574</v>
      </c>
      <c r="I1621">
        <v>156498</v>
      </c>
      <c r="J1621" s="2">
        <v>156498</v>
      </c>
      <c r="K1621" s="2">
        <v>70424.100000000006</v>
      </c>
    </row>
    <row r="1622" spans="1:11" x14ac:dyDescent="0.25">
      <c r="A1622" t="s">
        <v>17230</v>
      </c>
      <c r="B1622" t="s">
        <v>17229</v>
      </c>
      <c r="C1622" t="s">
        <v>17231</v>
      </c>
      <c r="D1622" t="s">
        <v>17232</v>
      </c>
      <c r="E1622" t="s">
        <v>13694</v>
      </c>
      <c r="F1622" t="s">
        <v>718</v>
      </c>
      <c r="G1622" s="1">
        <v>43782</v>
      </c>
      <c r="H1622">
        <v>74776</v>
      </c>
      <c r="I1622">
        <v>74746</v>
      </c>
      <c r="J1622" s="2">
        <v>74746</v>
      </c>
      <c r="K1622" s="2">
        <v>36514.03</v>
      </c>
    </row>
    <row r="1623" spans="1:11" x14ac:dyDescent="0.25">
      <c r="A1623" t="s">
        <v>17234</v>
      </c>
      <c r="B1623" t="s">
        <v>17233</v>
      </c>
      <c r="C1623" t="s">
        <v>17235</v>
      </c>
      <c r="D1623" t="s">
        <v>17236</v>
      </c>
      <c r="E1623" t="s">
        <v>13694</v>
      </c>
      <c r="F1623" t="s">
        <v>718</v>
      </c>
      <c r="G1623" s="1">
        <v>43782</v>
      </c>
      <c r="H1623">
        <v>26246</v>
      </c>
      <c r="I1623">
        <v>26233</v>
      </c>
      <c r="J1623" s="2">
        <v>26233</v>
      </c>
      <c r="K1623" s="2">
        <v>11804.85</v>
      </c>
    </row>
    <row r="1624" spans="1:11" x14ac:dyDescent="0.25">
      <c r="A1624" t="s">
        <v>17238</v>
      </c>
      <c r="B1624" t="s">
        <v>17237</v>
      </c>
      <c r="C1624" t="s">
        <v>17239</v>
      </c>
      <c r="D1624" t="s">
        <v>17240</v>
      </c>
      <c r="E1624" t="s">
        <v>13694</v>
      </c>
      <c r="F1624" t="s">
        <v>718</v>
      </c>
      <c r="G1624" s="1">
        <v>43685</v>
      </c>
      <c r="H1624">
        <v>114152</v>
      </c>
      <c r="I1624">
        <v>114113</v>
      </c>
      <c r="J1624" s="2">
        <v>114113</v>
      </c>
      <c r="K1624" s="2">
        <v>55857.82</v>
      </c>
    </row>
    <row r="1625" spans="1:11" x14ac:dyDescent="0.25">
      <c r="A1625" t="s">
        <v>17242</v>
      </c>
      <c r="B1625" t="s">
        <v>17241</v>
      </c>
      <c r="C1625" t="s">
        <v>12968</v>
      </c>
      <c r="D1625" t="s">
        <v>12969</v>
      </c>
      <c r="E1625" t="s">
        <v>13694</v>
      </c>
      <c r="F1625" t="s">
        <v>718</v>
      </c>
      <c r="G1625" s="1">
        <v>43782</v>
      </c>
      <c r="H1625">
        <v>151484</v>
      </c>
      <c r="I1625">
        <v>151408</v>
      </c>
      <c r="J1625" s="2">
        <v>151408</v>
      </c>
      <c r="K1625" s="2">
        <v>68133.600000000006</v>
      </c>
    </row>
    <row r="1626" spans="1:11" x14ac:dyDescent="0.25">
      <c r="A1626" t="s">
        <v>17244</v>
      </c>
      <c r="B1626" t="s">
        <v>17243</v>
      </c>
      <c r="C1626" t="s">
        <v>7070</v>
      </c>
      <c r="D1626" t="s">
        <v>7071</v>
      </c>
      <c r="E1626" t="s">
        <v>13694</v>
      </c>
      <c r="F1626" t="s">
        <v>718</v>
      </c>
      <c r="G1626" s="1">
        <v>43677</v>
      </c>
      <c r="H1626">
        <v>28878</v>
      </c>
      <c r="I1626">
        <v>28138</v>
      </c>
      <c r="J1626" s="2">
        <v>28138</v>
      </c>
      <c r="K1626" s="2">
        <v>13729.75</v>
      </c>
    </row>
    <row r="1627" spans="1:11" x14ac:dyDescent="0.25">
      <c r="A1627" t="s">
        <v>17246</v>
      </c>
      <c r="B1627" t="s">
        <v>17245</v>
      </c>
      <c r="C1627" t="s">
        <v>17247</v>
      </c>
      <c r="D1627" t="s">
        <v>17248</v>
      </c>
      <c r="E1627" t="s">
        <v>13694</v>
      </c>
      <c r="F1627" t="s">
        <v>718</v>
      </c>
      <c r="G1627" s="1">
        <v>43782</v>
      </c>
      <c r="H1627">
        <v>15260</v>
      </c>
      <c r="I1627">
        <v>15253</v>
      </c>
      <c r="J1627" s="2">
        <v>15253</v>
      </c>
      <c r="K1627" s="2">
        <v>6863.85</v>
      </c>
    </row>
    <row r="1628" spans="1:11" x14ac:dyDescent="0.25">
      <c r="A1628" t="s">
        <v>17250</v>
      </c>
      <c r="B1628" t="s">
        <v>17249</v>
      </c>
      <c r="C1628" t="s">
        <v>17251</v>
      </c>
      <c r="D1628" t="s">
        <v>17252</v>
      </c>
      <c r="E1628" t="s">
        <v>13694</v>
      </c>
      <c r="F1628" t="s">
        <v>718</v>
      </c>
      <c r="G1628" s="1">
        <v>43686</v>
      </c>
      <c r="H1628">
        <v>305054</v>
      </c>
      <c r="I1628">
        <v>304901</v>
      </c>
      <c r="J1628" s="2">
        <v>304901</v>
      </c>
      <c r="K1628" s="2">
        <v>176842.58</v>
      </c>
    </row>
    <row r="1629" spans="1:11" x14ac:dyDescent="0.25">
      <c r="A1629" t="s">
        <v>17254</v>
      </c>
      <c r="B1629" t="s">
        <v>17253</v>
      </c>
      <c r="C1629" t="s">
        <v>17255</v>
      </c>
      <c r="D1629" t="s">
        <v>17256</v>
      </c>
      <c r="E1629" t="s">
        <v>13694</v>
      </c>
      <c r="F1629" t="s">
        <v>718</v>
      </c>
      <c r="G1629" s="1">
        <v>43762</v>
      </c>
      <c r="H1629">
        <v>34986</v>
      </c>
      <c r="I1629">
        <v>34975</v>
      </c>
      <c r="J1629" s="2">
        <v>34975</v>
      </c>
      <c r="K1629" s="2">
        <v>20285.5</v>
      </c>
    </row>
    <row r="1630" spans="1:11" x14ac:dyDescent="0.25">
      <c r="A1630" t="s">
        <v>17260</v>
      </c>
      <c r="B1630" t="s">
        <v>17259</v>
      </c>
      <c r="C1630" t="s">
        <v>17261</v>
      </c>
      <c r="D1630" t="s">
        <v>17262</v>
      </c>
      <c r="E1630" t="s">
        <v>13694</v>
      </c>
      <c r="F1630" t="s">
        <v>718</v>
      </c>
      <c r="G1630" s="1">
        <v>43769</v>
      </c>
      <c r="H1630">
        <v>63099</v>
      </c>
      <c r="I1630">
        <v>62300</v>
      </c>
      <c r="J1630" s="2">
        <v>62300</v>
      </c>
      <c r="K1630" s="2">
        <v>29349.91</v>
      </c>
    </row>
    <row r="1631" spans="1:11" x14ac:dyDescent="0.25">
      <c r="A1631" t="s">
        <v>17264</v>
      </c>
      <c r="B1631" t="s">
        <v>17263</v>
      </c>
      <c r="C1631" t="s">
        <v>17265</v>
      </c>
      <c r="D1631" t="s">
        <v>17266</v>
      </c>
      <c r="E1631" t="s">
        <v>13694</v>
      </c>
      <c r="F1631" t="s">
        <v>718</v>
      </c>
      <c r="G1631" s="1">
        <v>43769</v>
      </c>
      <c r="H1631">
        <v>73223</v>
      </c>
      <c r="I1631">
        <v>72379</v>
      </c>
      <c r="J1631" s="2">
        <v>72379</v>
      </c>
      <c r="K1631" s="2">
        <v>34386.949999999997</v>
      </c>
    </row>
    <row r="1632" spans="1:11" x14ac:dyDescent="0.25">
      <c r="A1632" t="s">
        <v>17268</v>
      </c>
      <c r="B1632" t="s">
        <v>17267</v>
      </c>
      <c r="C1632" t="s">
        <v>17269</v>
      </c>
      <c r="D1632" t="s">
        <v>17270</v>
      </c>
      <c r="E1632" t="s">
        <v>13694</v>
      </c>
      <c r="F1632" t="s">
        <v>7</v>
      </c>
      <c r="G1632" s="1">
        <v>43769</v>
      </c>
      <c r="H1632">
        <v>24883</v>
      </c>
      <c r="I1632">
        <v>22610</v>
      </c>
      <c r="J1632" s="2">
        <v>22610</v>
      </c>
      <c r="K1632" s="2">
        <v>11305</v>
      </c>
    </row>
    <row r="1633" spans="1:11" x14ac:dyDescent="0.25">
      <c r="A1633" t="s">
        <v>17272</v>
      </c>
      <c r="B1633" t="s">
        <v>17271</v>
      </c>
      <c r="C1633" t="s">
        <v>17273</v>
      </c>
      <c r="D1633" t="s">
        <v>17274</v>
      </c>
      <c r="E1633" t="s">
        <v>13694</v>
      </c>
      <c r="F1633" t="s">
        <v>718</v>
      </c>
      <c r="G1633" s="1">
        <v>43769</v>
      </c>
      <c r="H1633">
        <v>21962</v>
      </c>
      <c r="I1633">
        <v>21229</v>
      </c>
      <c r="J1633" s="2">
        <v>21229</v>
      </c>
      <c r="K1633" s="2">
        <v>10614.5</v>
      </c>
    </row>
    <row r="1634" spans="1:11" x14ac:dyDescent="0.25">
      <c r="A1634" t="s">
        <v>17281</v>
      </c>
      <c r="B1634" t="s">
        <v>17279</v>
      </c>
      <c r="C1634" t="s">
        <v>17283</v>
      </c>
      <c r="D1634" t="s">
        <v>17284</v>
      </c>
      <c r="E1634" t="s">
        <v>13694</v>
      </c>
      <c r="F1634" t="s">
        <v>718</v>
      </c>
      <c r="G1634" s="1">
        <v>43746</v>
      </c>
      <c r="H1634">
        <v>25802</v>
      </c>
      <c r="I1634">
        <v>25787</v>
      </c>
      <c r="J1634" s="2">
        <v>25787</v>
      </c>
      <c r="K1634" s="2">
        <v>11784.07</v>
      </c>
    </row>
    <row r="1635" spans="1:11" x14ac:dyDescent="0.25">
      <c r="A1635" t="s">
        <v>17286</v>
      </c>
      <c r="B1635" t="s">
        <v>17285</v>
      </c>
      <c r="C1635" t="s">
        <v>17287</v>
      </c>
      <c r="D1635" t="s">
        <v>17288</v>
      </c>
      <c r="E1635" t="s">
        <v>13694</v>
      </c>
      <c r="F1635" t="s">
        <v>7</v>
      </c>
      <c r="G1635" s="1">
        <v>43746</v>
      </c>
      <c r="H1635">
        <v>6502</v>
      </c>
      <c r="I1635">
        <v>5981</v>
      </c>
      <c r="J1635" s="2">
        <v>5981</v>
      </c>
      <c r="K1635" s="2">
        <v>2691.45</v>
      </c>
    </row>
    <row r="1636" spans="1:11" x14ac:dyDescent="0.25">
      <c r="A1636" t="s">
        <v>17290</v>
      </c>
      <c r="B1636" t="s">
        <v>17289</v>
      </c>
      <c r="C1636" t="s">
        <v>17291</v>
      </c>
      <c r="D1636" t="s">
        <v>17292</v>
      </c>
      <c r="E1636" t="s">
        <v>13694</v>
      </c>
      <c r="F1636" t="s">
        <v>718</v>
      </c>
      <c r="G1636" s="1">
        <v>43788</v>
      </c>
      <c r="I1636">
        <v>400221</v>
      </c>
      <c r="J1636" s="2">
        <v>400221</v>
      </c>
      <c r="K1636" s="2">
        <v>180099.45</v>
      </c>
    </row>
    <row r="1637" spans="1:11" x14ac:dyDescent="0.25">
      <c r="A1637" t="s">
        <v>17294</v>
      </c>
      <c r="B1637" t="s">
        <v>17293</v>
      </c>
      <c r="C1637" t="s">
        <v>17295</v>
      </c>
      <c r="D1637" t="s">
        <v>17296</v>
      </c>
      <c r="E1637" t="s">
        <v>13694</v>
      </c>
      <c r="F1637" t="s">
        <v>718</v>
      </c>
      <c r="G1637" s="1">
        <v>43788</v>
      </c>
      <c r="I1637">
        <v>149811</v>
      </c>
      <c r="J1637" s="2">
        <v>149811</v>
      </c>
      <c r="K1637" s="2">
        <v>74905.5</v>
      </c>
    </row>
    <row r="1638" spans="1:11" x14ac:dyDescent="0.25">
      <c r="A1638" t="s">
        <v>17298</v>
      </c>
      <c r="B1638" t="s">
        <v>17297</v>
      </c>
      <c r="C1638" t="s">
        <v>17299</v>
      </c>
      <c r="D1638" t="s">
        <v>17300</v>
      </c>
      <c r="E1638" t="s">
        <v>13694</v>
      </c>
      <c r="F1638" t="s">
        <v>718</v>
      </c>
      <c r="G1638" s="1">
        <v>43686</v>
      </c>
      <c r="H1638">
        <v>34303</v>
      </c>
      <c r="I1638">
        <v>34303</v>
      </c>
      <c r="J1638" s="2">
        <v>34303</v>
      </c>
      <c r="K1638" s="2">
        <v>15436.35</v>
      </c>
    </row>
    <row r="1639" spans="1:11" x14ac:dyDescent="0.25">
      <c r="A1639" t="s">
        <v>17302</v>
      </c>
      <c r="B1639" t="s">
        <v>17301</v>
      </c>
      <c r="C1639" t="s">
        <v>17303</v>
      </c>
      <c r="D1639" t="s">
        <v>17304</v>
      </c>
      <c r="E1639" t="s">
        <v>13694</v>
      </c>
      <c r="F1639" t="s">
        <v>718</v>
      </c>
      <c r="G1639" s="1">
        <v>43780</v>
      </c>
      <c r="H1639">
        <v>168755</v>
      </c>
      <c r="I1639">
        <v>168755</v>
      </c>
      <c r="J1639" s="2">
        <v>168755</v>
      </c>
      <c r="K1639" s="2">
        <v>75939.75</v>
      </c>
    </row>
    <row r="1640" spans="1:11" x14ac:dyDescent="0.25">
      <c r="A1640" t="s">
        <v>17306</v>
      </c>
      <c r="B1640" t="s">
        <v>17305</v>
      </c>
      <c r="C1640" t="s">
        <v>17307</v>
      </c>
      <c r="D1640" t="s">
        <v>17308</v>
      </c>
      <c r="E1640" t="s">
        <v>13694</v>
      </c>
      <c r="F1640" t="s">
        <v>718</v>
      </c>
      <c r="G1640" s="1">
        <v>43685</v>
      </c>
      <c r="H1640">
        <v>147167</v>
      </c>
      <c r="I1640">
        <v>147167</v>
      </c>
      <c r="J1640" s="2">
        <v>147167</v>
      </c>
      <c r="K1640" s="2">
        <v>66225.149999999994</v>
      </c>
    </row>
    <row r="1641" spans="1:11" x14ac:dyDescent="0.25">
      <c r="A1641" t="s">
        <v>17310</v>
      </c>
      <c r="B1641" t="s">
        <v>17309</v>
      </c>
      <c r="C1641" t="s">
        <v>17311</v>
      </c>
      <c r="D1641" t="s">
        <v>17312</v>
      </c>
      <c r="E1641" t="s">
        <v>13694</v>
      </c>
      <c r="F1641" t="s">
        <v>7</v>
      </c>
      <c r="G1641" s="1">
        <v>43686</v>
      </c>
      <c r="H1641">
        <v>62904</v>
      </c>
      <c r="I1641">
        <v>62904</v>
      </c>
      <c r="J1641" s="2">
        <v>62904</v>
      </c>
      <c r="K1641" s="2">
        <v>36484.32</v>
      </c>
    </row>
    <row r="1642" spans="1:11" x14ac:dyDescent="0.25">
      <c r="A1642" t="s">
        <v>17315</v>
      </c>
      <c r="B1642" t="s">
        <v>17313</v>
      </c>
      <c r="C1642" t="s">
        <v>17317</v>
      </c>
      <c r="D1642" t="s">
        <v>17318</v>
      </c>
      <c r="E1642" t="s">
        <v>13694</v>
      </c>
      <c r="F1642" t="s">
        <v>718</v>
      </c>
      <c r="G1642" s="1">
        <v>43686</v>
      </c>
      <c r="H1642">
        <v>15418</v>
      </c>
      <c r="I1642">
        <v>15418</v>
      </c>
      <c r="J1642" s="2">
        <v>15418</v>
      </c>
      <c r="K1642" s="2">
        <v>6938.1</v>
      </c>
    </row>
    <row r="1643" spans="1:11" x14ac:dyDescent="0.25">
      <c r="A1643" t="s">
        <v>17322</v>
      </c>
      <c r="B1643" t="s">
        <v>17321</v>
      </c>
      <c r="C1643" t="s">
        <v>17317</v>
      </c>
      <c r="D1643" t="s">
        <v>17323</v>
      </c>
      <c r="E1643" t="s">
        <v>13694</v>
      </c>
      <c r="F1643" t="s">
        <v>718</v>
      </c>
      <c r="G1643" s="1">
        <v>43686</v>
      </c>
      <c r="H1643">
        <v>61907</v>
      </c>
      <c r="I1643">
        <v>61907</v>
      </c>
      <c r="J1643" s="2">
        <v>61907</v>
      </c>
      <c r="K1643" s="2">
        <v>27858.15</v>
      </c>
    </row>
    <row r="1644" spans="1:11" x14ac:dyDescent="0.25">
      <c r="A1644" t="s">
        <v>17325</v>
      </c>
      <c r="B1644" t="s">
        <v>17324</v>
      </c>
      <c r="C1644" t="s">
        <v>9376</v>
      </c>
      <c r="D1644" t="s">
        <v>9377</v>
      </c>
      <c r="E1644" t="s">
        <v>13694</v>
      </c>
      <c r="F1644" t="s">
        <v>7</v>
      </c>
      <c r="G1644" s="1">
        <v>43686</v>
      </c>
      <c r="H1644">
        <v>28429</v>
      </c>
      <c r="I1644">
        <v>28429</v>
      </c>
      <c r="J1644" s="2">
        <v>28429</v>
      </c>
      <c r="K1644" s="2">
        <v>12793.05</v>
      </c>
    </row>
    <row r="1645" spans="1:11" x14ac:dyDescent="0.25">
      <c r="A1645" t="s">
        <v>17327</v>
      </c>
      <c r="B1645" t="s">
        <v>17326</v>
      </c>
      <c r="C1645" t="s">
        <v>9153</v>
      </c>
      <c r="D1645" t="s">
        <v>9154</v>
      </c>
      <c r="E1645" t="s">
        <v>13694</v>
      </c>
      <c r="F1645" t="s">
        <v>718</v>
      </c>
      <c r="G1645" s="1">
        <v>43672</v>
      </c>
      <c r="H1645">
        <v>3970</v>
      </c>
      <c r="I1645">
        <v>3968</v>
      </c>
      <c r="J1645" s="2">
        <v>3968</v>
      </c>
      <c r="K1645" s="2">
        <v>1785.6</v>
      </c>
    </row>
    <row r="1646" spans="1:11" x14ac:dyDescent="0.25">
      <c r="A1646" t="s">
        <v>17329</v>
      </c>
      <c r="B1646" t="s">
        <v>17328</v>
      </c>
      <c r="C1646" t="s">
        <v>17330</v>
      </c>
      <c r="D1646" t="s">
        <v>17331</v>
      </c>
      <c r="E1646" t="s">
        <v>13694</v>
      </c>
      <c r="F1646" t="s">
        <v>718</v>
      </c>
      <c r="G1646" s="1">
        <v>43672</v>
      </c>
      <c r="H1646">
        <v>11558</v>
      </c>
      <c r="I1646">
        <v>11554</v>
      </c>
      <c r="J1646" s="2">
        <v>11554</v>
      </c>
      <c r="K1646" s="2">
        <v>5199.3</v>
      </c>
    </row>
    <row r="1647" spans="1:11" x14ac:dyDescent="0.25">
      <c r="A1647" t="s">
        <v>17333</v>
      </c>
      <c r="B1647" t="s">
        <v>17332</v>
      </c>
      <c r="C1647" t="s">
        <v>17334</v>
      </c>
      <c r="D1647" t="s">
        <v>17335</v>
      </c>
      <c r="E1647" t="s">
        <v>13694</v>
      </c>
      <c r="F1647" t="s">
        <v>718</v>
      </c>
      <c r="G1647" s="1">
        <v>43672</v>
      </c>
      <c r="H1647">
        <v>4372</v>
      </c>
      <c r="I1647">
        <v>3765</v>
      </c>
      <c r="J1647" s="2">
        <v>3765</v>
      </c>
      <c r="K1647" s="2">
        <v>1882.5</v>
      </c>
    </row>
    <row r="1648" spans="1:11" x14ac:dyDescent="0.25">
      <c r="A1648" t="s">
        <v>17338</v>
      </c>
      <c r="B1648" t="s">
        <v>17336</v>
      </c>
      <c r="C1648" t="s">
        <v>17340</v>
      </c>
      <c r="D1648" t="s">
        <v>17341</v>
      </c>
      <c r="E1648" t="s">
        <v>13694</v>
      </c>
      <c r="F1648" t="s">
        <v>718</v>
      </c>
      <c r="G1648" s="1">
        <v>43685</v>
      </c>
      <c r="H1648">
        <v>46876</v>
      </c>
      <c r="I1648">
        <v>46856</v>
      </c>
      <c r="J1648" s="2">
        <v>46856</v>
      </c>
      <c r="K1648" s="2">
        <v>21085.200000000001</v>
      </c>
    </row>
    <row r="1649" spans="1:11" x14ac:dyDescent="0.25">
      <c r="A1649" t="s">
        <v>17343</v>
      </c>
      <c r="B1649" t="s">
        <v>17342</v>
      </c>
      <c r="C1649" t="s">
        <v>17344</v>
      </c>
      <c r="D1649" t="s">
        <v>17345</v>
      </c>
      <c r="E1649" t="s">
        <v>13694</v>
      </c>
      <c r="F1649" t="s">
        <v>718</v>
      </c>
      <c r="G1649" s="1">
        <v>43685</v>
      </c>
      <c r="H1649">
        <v>8504</v>
      </c>
      <c r="I1649">
        <v>8499</v>
      </c>
      <c r="J1649" s="2">
        <v>8499</v>
      </c>
      <c r="K1649" s="2">
        <v>3986.01</v>
      </c>
    </row>
    <row r="1650" spans="1:11" x14ac:dyDescent="0.25">
      <c r="A1650" t="s">
        <v>17347</v>
      </c>
      <c r="B1650" t="s">
        <v>17346</v>
      </c>
      <c r="C1650" t="s">
        <v>17348</v>
      </c>
      <c r="D1650" t="s">
        <v>17349</v>
      </c>
      <c r="E1650" t="s">
        <v>13694</v>
      </c>
      <c r="F1650" t="s">
        <v>718</v>
      </c>
      <c r="G1650" s="1">
        <v>43671</v>
      </c>
      <c r="H1650">
        <v>8155</v>
      </c>
      <c r="I1650">
        <v>8098</v>
      </c>
      <c r="J1650" s="2">
        <v>8098</v>
      </c>
      <c r="K1650" s="2">
        <v>3750.9</v>
      </c>
    </row>
    <row r="1651" spans="1:11" x14ac:dyDescent="0.25">
      <c r="A1651" t="s">
        <v>17351</v>
      </c>
      <c r="B1651" t="s">
        <v>17350</v>
      </c>
      <c r="C1651" t="s">
        <v>17352</v>
      </c>
      <c r="D1651" t="s">
        <v>17353</v>
      </c>
      <c r="E1651" t="s">
        <v>13694</v>
      </c>
      <c r="F1651" t="s">
        <v>718</v>
      </c>
      <c r="G1651" s="1">
        <v>43671</v>
      </c>
      <c r="H1651">
        <v>108150</v>
      </c>
      <c r="I1651">
        <v>108108</v>
      </c>
      <c r="J1651" s="2">
        <v>108108</v>
      </c>
      <c r="K1651" s="2">
        <v>49113.48</v>
      </c>
    </row>
    <row r="1652" spans="1:11" x14ac:dyDescent="0.25">
      <c r="A1652" t="s">
        <v>17355</v>
      </c>
      <c r="B1652" t="s">
        <v>17354</v>
      </c>
      <c r="C1652" t="s">
        <v>17356</v>
      </c>
      <c r="D1652" t="s">
        <v>17357</v>
      </c>
      <c r="E1652" t="s">
        <v>13694</v>
      </c>
      <c r="F1652" t="s">
        <v>718</v>
      </c>
      <c r="G1652" s="1">
        <v>43698</v>
      </c>
      <c r="H1652">
        <v>13434</v>
      </c>
      <c r="I1652">
        <v>11518</v>
      </c>
      <c r="J1652" s="2">
        <v>11518</v>
      </c>
      <c r="K1652" s="2">
        <v>5683.15</v>
      </c>
    </row>
    <row r="1653" spans="1:11" x14ac:dyDescent="0.25">
      <c r="A1653" t="s">
        <v>17359</v>
      </c>
      <c r="B1653" t="s">
        <v>17358</v>
      </c>
      <c r="C1653" t="s">
        <v>7316</v>
      </c>
      <c r="D1653" t="s">
        <v>7317</v>
      </c>
      <c r="E1653" t="s">
        <v>13694</v>
      </c>
      <c r="F1653" t="s">
        <v>718</v>
      </c>
      <c r="G1653" s="1">
        <v>43748</v>
      </c>
      <c r="H1653">
        <v>826150</v>
      </c>
      <c r="I1653">
        <v>820381</v>
      </c>
      <c r="J1653" s="2">
        <v>820381</v>
      </c>
      <c r="K1653" s="2">
        <v>381389.59</v>
      </c>
    </row>
    <row r="1654" spans="1:11" x14ac:dyDescent="0.25">
      <c r="A1654" t="s">
        <v>17361</v>
      </c>
      <c r="B1654" t="s">
        <v>17360</v>
      </c>
      <c r="C1654" t="s">
        <v>17362</v>
      </c>
      <c r="D1654" t="s">
        <v>17363</v>
      </c>
      <c r="E1654" t="s">
        <v>13694</v>
      </c>
      <c r="F1654" t="s">
        <v>718</v>
      </c>
      <c r="G1654" s="1">
        <v>43706</v>
      </c>
      <c r="H1654">
        <v>9366</v>
      </c>
      <c r="I1654">
        <v>7930</v>
      </c>
      <c r="J1654" s="2">
        <v>7930</v>
      </c>
      <c r="K1654" s="2">
        <v>3965</v>
      </c>
    </row>
    <row r="1655" spans="1:11" x14ac:dyDescent="0.25">
      <c r="A1655" t="s">
        <v>17365</v>
      </c>
      <c r="B1655" t="s">
        <v>17364</v>
      </c>
      <c r="C1655" t="s">
        <v>17366</v>
      </c>
      <c r="D1655" t="s">
        <v>17367</v>
      </c>
      <c r="E1655" t="s">
        <v>13694</v>
      </c>
      <c r="F1655" t="s">
        <v>718</v>
      </c>
      <c r="G1655" s="1">
        <v>43706</v>
      </c>
      <c r="H1655">
        <v>15008</v>
      </c>
      <c r="I1655">
        <v>14507</v>
      </c>
      <c r="J1655" s="2">
        <v>14507</v>
      </c>
      <c r="K1655" s="2">
        <v>7253.5</v>
      </c>
    </row>
    <row r="1656" spans="1:11" x14ac:dyDescent="0.25">
      <c r="A1656" t="s">
        <v>17369</v>
      </c>
      <c r="B1656" t="s">
        <v>17368</v>
      </c>
      <c r="C1656" t="s">
        <v>17370</v>
      </c>
      <c r="D1656" t="s">
        <v>17371</v>
      </c>
      <c r="E1656" t="s">
        <v>13694</v>
      </c>
      <c r="F1656" t="s">
        <v>718</v>
      </c>
      <c r="G1656" s="1">
        <v>43748</v>
      </c>
      <c r="H1656">
        <v>22738</v>
      </c>
      <c r="I1656">
        <v>22727</v>
      </c>
      <c r="J1656" s="2">
        <v>22727</v>
      </c>
      <c r="K1656" s="2">
        <v>10227.15</v>
      </c>
    </row>
    <row r="1657" spans="1:11" x14ac:dyDescent="0.25">
      <c r="A1657" t="s">
        <v>17373</v>
      </c>
      <c r="B1657" t="s">
        <v>17372</v>
      </c>
      <c r="C1657" t="s">
        <v>17374</v>
      </c>
      <c r="D1657" t="s">
        <v>17375</v>
      </c>
      <c r="E1657" t="s">
        <v>13694</v>
      </c>
      <c r="F1657" t="s">
        <v>7</v>
      </c>
      <c r="G1657" s="1">
        <v>43752</v>
      </c>
      <c r="H1657">
        <v>40032</v>
      </c>
      <c r="I1657">
        <v>40012</v>
      </c>
      <c r="J1657" s="2">
        <v>40012</v>
      </c>
      <c r="K1657" s="2">
        <v>18092.240000000002</v>
      </c>
    </row>
    <row r="1658" spans="1:11" x14ac:dyDescent="0.25">
      <c r="A1658" t="s">
        <v>17377</v>
      </c>
      <c r="B1658" t="s">
        <v>17376</v>
      </c>
      <c r="C1658" t="s">
        <v>17374</v>
      </c>
      <c r="D1658" t="s">
        <v>17378</v>
      </c>
      <c r="E1658" t="s">
        <v>13694</v>
      </c>
      <c r="F1658" t="s">
        <v>718</v>
      </c>
      <c r="G1658" s="1">
        <v>43752</v>
      </c>
      <c r="H1658">
        <v>27935</v>
      </c>
      <c r="I1658">
        <v>23445</v>
      </c>
      <c r="J1658" s="2">
        <v>23445</v>
      </c>
      <c r="K1658" s="2">
        <v>10550.25</v>
      </c>
    </row>
    <row r="1659" spans="1:11" x14ac:dyDescent="0.25">
      <c r="A1659" t="s">
        <v>17380</v>
      </c>
      <c r="B1659" t="s">
        <v>17379</v>
      </c>
      <c r="C1659" t="s">
        <v>17381</v>
      </c>
      <c r="D1659" t="s">
        <v>17382</v>
      </c>
      <c r="E1659" t="s">
        <v>13694</v>
      </c>
      <c r="F1659" t="s">
        <v>7</v>
      </c>
      <c r="G1659" s="1">
        <v>43789</v>
      </c>
      <c r="H1659">
        <v>1822</v>
      </c>
      <c r="I1659">
        <v>1821</v>
      </c>
      <c r="J1659" s="2">
        <v>1821</v>
      </c>
      <c r="K1659" s="2">
        <v>819.45</v>
      </c>
    </row>
    <row r="1660" spans="1:11" x14ac:dyDescent="0.25">
      <c r="A1660" t="s">
        <v>17388</v>
      </c>
      <c r="B1660" t="s">
        <v>17387</v>
      </c>
      <c r="C1660" t="s">
        <v>17389</v>
      </c>
      <c r="D1660" t="s">
        <v>17390</v>
      </c>
      <c r="E1660" t="s">
        <v>13694</v>
      </c>
      <c r="F1660" t="s">
        <v>718</v>
      </c>
      <c r="G1660" s="1">
        <v>43803</v>
      </c>
      <c r="H1660">
        <v>17302</v>
      </c>
      <c r="I1660">
        <v>17293</v>
      </c>
      <c r="J1660" s="2">
        <v>17293</v>
      </c>
      <c r="K1660" s="2">
        <v>7781.85</v>
      </c>
    </row>
    <row r="1661" spans="1:11" x14ac:dyDescent="0.25">
      <c r="A1661" t="s">
        <v>17392</v>
      </c>
      <c r="B1661" t="s">
        <v>17391</v>
      </c>
      <c r="C1661" t="s">
        <v>17393</v>
      </c>
      <c r="D1661" t="s">
        <v>17394</v>
      </c>
      <c r="E1661" t="s">
        <v>13694</v>
      </c>
      <c r="F1661" t="s">
        <v>7</v>
      </c>
      <c r="G1661" s="1">
        <v>43767</v>
      </c>
      <c r="H1661">
        <v>24089</v>
      </c>
      <c r="J1661" s="2">
        <v>24089</v>
      </c>
      <c r="K1661" s="2">
        <v>12044.5</v>
      </c>
    </row>
    <row r="1662" spans="1:11" x14ac:dyDescent="0.25">
      <c r="A1662" t="s">
        <v>17396</v>
      </c>
      <c r="B1662" t="s">
        <v>17395</v>
      </c>
      <c r="C1662" t="s">
        <v>7206</v>
      </c>
      <c r="D1662" t="s">
        <v>7207</v>
      </c>
      <c r="E1662" t="s">
        <v>13694</v>
      </c>
      <c r="F1662" t="s">
        <v>718</v>
      </c>
      <c r="G1662" s="1">
        <v>43767</v>
      </c>
      <c r="H1662">
        <v>22298</v>
      </c>
      <c r="I1662">
        <v>22287</v>
      </c>
      <c r="J1662" s="2">
        <v>22287</v>
      </c>
      <c r="K1662" s="2">
        <v>10029.15</v>
      </c>
    </row>
    <row r="1663" spans="1:11" x14ac:dyDescent="0.25">
      <c r="A1663" t="s">
        <v>17398</v>
      </c>
      <c r="B1663" t="s">
        <v>17397</v>
      </c>
      <c r="C1663" t="s">
        <v>17399</v>
      </c>
      <c r="D1663" t="s">
        <v>17400</v>
      </c>
      <c r="E1663" t="s">
        <v>13694</v>
      </c>
      <c r="F1663" t="s">
        <v>718</v>
      </c>
      <c r="G1663" s="1">
        <v>43752</v>
      </c>
      <c r="H1663">
        <v>14404</v>
      </c>
      <c r="I1663">
        <v>14397</v>
      </c>
      <c r="J1663" s="2">
        <v>14397</v>
      </c>
      <c r="K1663" s="2">
        <v>6478.65</v>
      </c>
    </row>
    <row r="1664" spans="1:11" x14ac:dyDescent="0.25">
      <c r="A1664" t="s">
        <v>17402</v>
      </c>
      <c r="B1664" t="s">
        <v>17401</v>
      </c>
      <c r="C1664" t="s">
        <v>13059</v>
      </c>
      <c r="D1664" t="s">
        <v>13060</v>
      </c>
      <c r="E1664" t="s">
        <v>13694</v>
      </c>
      <c r="F1664" t="s">
        <v>718</v>
      </c>
      <c r="G1664" s="1">
        <v>43776</v>
      </c>
      <c r="H1664">
        <v>7470</v>
      </c>
      <c r="I1664">
        <v>7466</v>
      </c>
      <c r="J1664" s="2">
        <v>7466</v>
      </c>
      <c r="K1664" s="2">
        <v>3717.85</v>
      </c>
    </row>
    <row r="1665" spans="1:11" x14ac:dyDescent="0.25">
      <c r="A1665" t="s">
        <v>17404</v>
      </c>
      <c r="B1665" t="s">
        <v>17403</v>
      </c>
      <c r="C1665" t="s">
        <v>17405</v>
      </c>
      <c r="D1665" t="s">
        <v>17406</v>
      </c>
      <c r="E1665" t="s">
        <v>13694</v>
      </c>
      <c r="F1665" t="s">
        <v>718</v>
      </c>
      <c r="G1665" s="1">
        <v>43748</v>
      </c>
      <c r="H1665">
        <v>30368</v>
      </c>
      <c r="I1665">
        <v>30317</v>
      </c>
      <c r="J1665" s="2">
        <v>30317</v>
      </c>
      <c r="K1665" s="2">
        <v>13642.65</v>
      </c>
    </row>
    <row r="1666" spans="1:11" x14ac:dyDescent="0.25">
      <c r="A1666" t="s">
        <v>17408</v>
      </c>
      <c r="B1666" t="s">
        <v>17407</v>
      </c>
      <c r="C1666" t="s">
        <v>17409</v>
      </c>
      <c r="D1666" t="s">
        <v>17410</v>
      </c>
      <c r="E1666" t="s">
        <v>13694</v>
      </c>
      <c r="F1666" t="s">
        <v>718</v>
      </c>
      <c r="G1666" s="1">
        <v>43763</v>
      </c>
      <c r="H1666">
        <v>42364</v>
      </c>
      <c r="I1666">
        <v>42343</v>
      </c>
      <c r="J1666" s="2">
        <v>42343</v>
      </c>
      <c r="K1666" s="2">
        <v>19054.349999999999</v>
      </c>
    </row>
    <row r="1667" spans="1:11" x14ac:dyDescent="0.25">
      <c r="A1667" t="s">
        <v>17412</v>
      </c>
      <c r="B1667" t="s">
        <v>17411</v>
      </c>
      <c r="C1667" t="s">
        <v>12862</v>
      </c>
      <c r="D1667" t="s">
        <v>12863</v>
      </c>
      <c r="E1667" t="s">
        <v>13694</v>
      </c>
      <c r="F1667" t="s">
        <v>718</v>
      </c>
      <c r="G1667" s="1">
        <v>43781</v>
      </c>
      <c r="H1667">
        <v>16154</v>
      </c>
      <c r="I1667">
        <v>16146</v>
      </c>
      <c r="J1667" s="2">
        <v>16146</v>
      </c>
      <c r="K1667" s="2">
        <v>7265.7</v>
      </c>
    </row>
    <row r="1668" spans="1:11" x14ac:dyDescent="0.25">
      <c r="A1668" t="s">
        <v>17414</v>
      </c>
      <c r="B1668" t="s">
        <v>17413</v>
      </c>
      <c r="C1668" t="s">
        <v>17415</v>
      </c>
      <c r="D1668" t="s">
        <v>17416</v>
      </c>
      <c r="E1668" t="s">
        <v>13694</v>
      </c>
      <c r="F1668" t="s">
        <v>718</v>
      </c>
      <c r="G1668" s="1">
        <v>43767</v>
      </c>
      <c r="H1668">
        <v>50954</v>
      </c>
      <c r="I1668">
        <v>50888</v>
      </c>
      <c r="J1668" s="2">
        <v>50888</v>
      </c>
      <c r="K1668" s="2">
        <v>22899.599999999999</v>
      </c>
    </row>
    <row r="1669" spans="1:11" x14ac:dyDescent="0.25">
      <c r="A1669" t="s">
        <v>17418</v>
      </c>
      <c r="B1669" t="s">
        <v>17417</v>
      </c>
      <c r="C1669" t="s">
        <v>9472</v>
      </c>
      <c r="D1669" t="s">
        <v>17419</v>
      </c>
      <c r="E1669" t="s">
        <v>13694</v>
      </c>
      <c r="F1669" t="s">
        <v>718</v>
      </c>
      <c r="G1669" s="1">
        <v>43770</v>
      </c>
      <c r="H1669">
        <v>11800</v>
      </c>
      <c r="I1669">
        <v>11794</v>
      </c>
      <c r="J1669" s="2">
        <v>11794</v>
      </c>
      <c r="K1669" s="2">
        <v>5307.3</v>
      </c>
    </row>
    <row r="1670" spans="1:11" x14ac:dyDescent="0.25">
      <c r="A1670" t="s">
        <v>17421</v>
      </c>
      <c r="B1670" t="s">
        <v>17420</v>
      </c>
      <c r="C1670" t="s">
        <v>17422</v>
      </c>
      <c r="D1670" t="s">
        <v>17423</v>
      </c>
      <c r="E1670" t="s">
        <v>13694</v>
      </c>
      <c r="F1670" t="s">
        <v>718</v>
      </c>
      <c r="G1670" s="1">
        <v>43752</v>
      </c>
      <c r="H1670">
        <v>64652</v>
      </c>
      <c r="I1670">
        <v>64620</v>
      </c>
      <c r="J1670" s="2">
        <v>64620</v>
      </c>
      <c r="K1670" s="2">
        <v>29079</v>
      </c>
    </row>
    <row r="1671" spans="1:11" x14ac:dyDescent="0.25">
      <c r="A1671" t="s">
        <v>17425</v>
      </c>
      <c r="B1671" t="s">
        <v>17424</v>
      </c>
      <c r="C1671" t="s">
        <v>17426</v>
      </c>
      <c r="D1671" t="s">
        <v>17427</v>
      </c>
      <c r="E1671" t="s">
        <v>13694</v>
      </c>
      <c r="F1671" t="s">
        <v>718</v>
      </c>
      <c r="G1671" s="1">
        <v>43759</v>
      </c>
      <c r="H1671">
        <v>11434</v>
      </c>
      <c r="I1671">
        <v>11428</v>
      </c>
      <c r="J1671" s="2">
        <v>11428</v>
      </c>
      <c r="K1671" s="2">
        <v>5142.6000000000004</v>
      </c>
    </row>
    <row r="1672" spans="1:11" x14ac:dyDescent="0.25">
      <c r="A1672" t="s">
        <v>17429</v>
      </c>
      <c r="B1672" t="s">
        <v>17428</v>
      </c>
      <c r="C1672" t="s">
        <v>17430</v>
      </c>
      <c r="D1672" t="s">
        <v>17431</v>
      </c>
      <c r="E1672" t="s">
        <v>13694</v>
      </c>
      <c r="F1672" t="s">
        <v>718</v>
      </c>
      <c r="G1672" s="1">
        <v>43759</v>
      </c>
      <c r="H1672">
        <v>13446</v>
      </c>
      <c r="I1672">
        <v>13439</v>
      </c>
      <c r="J1672" s="2">
        <v>13439</v>
      </c>
      <c r="K1672" s="2">
        <v>6047.55</v>
      </c>
    </row>
    <row r="1673" spans="1:11" x14ac:dyDescent="0.25">
      <c r="A1673" t="s">
        <v>17433</v>
      </c>
      <c r="B1673" t="s">
        <v>17432</v>
      </c>
      <c r="C1673" t="s">
        <v>17434</v>
      </c>
      <c r="D1673" t="s">
        <v>17435</v>
      </c>
      <c r="E1673" t="s">
        <v>13694</v>
      </c>
      <c r="F1673" t="s">
        <v>718</v>
      </c>
      <c r="G1673" s="1">
        <v>43719</v>
      </c>
      <c r="H1673">
        <v>76318</v>
      </c>
      <c r="I1673">
        <v>76281</v>
      </c>
      <c r="J1673" s="2">
        <v>76281</v>
      </c>
      <c r="K1673" s="2">
        <v>44242.98</v>
      </c>
    </row>
    <row r="1674" spans="1:11" x14ac:dyDescent="0.25">
      <c r="A1674" t="s">
        <v>17437</v>
      </c>
      <c r="B1674" t="s">
        <v>17436</v>
      </c>
      <c r="C1674" t="s">
        <v>17438</v>
      </c>
      <c r="D1674" t="s">
        <v>17439</v>
      </c>
      <c r="E1674" t="s">
        <v>13694</v>
      </c>
      <c r="F1674" t="s">
        <v>718</v>
      </c>
      <c r="G1674" s="1">
        <v>43719</v>
      </c>
      <c r="H1674">
        <v>46746</v>
      </c>
      <c r="I1674">
        <v>46723</v>
      </c>
      <c r="J1674" s="2">
        <v>46723</v>
      </c>
      <c r="K1674" s="2">
        <v>21025.35</v>
      </c>
    </row>
    <row r="1675" spans="1:11" x14ac:dyDescent="0.25">
      <c r="A1675" t="s">
        <v>17441</v>
      </c>
      <c r="B1675" t="s">
        <v>17440</v>
      </c>
      <c r="C1675" t="s">
        <v>17442</v>
      </c>
      <c r="D1675" t="s">
        <v>17443</v>
      </c>
      <c r="E1675" t="s">
        <v>13694</v>
      </c>
      <c r="F1675" t="s">
        <v>718</v>
      </c>
      <c r="G1675" s="1">
        <v>43719</v>
      </c>
      <c r="H1675">
        <v>83962</v>
      </c>
      <c r="I1675">
        <v>83959</v>
      </c>
      <c r="J1675" s="2">
        <v>83959</v>
      </c>
      <c r="K1675" s="2">
        <v>37781.550000000003</v>
      </c>
    </row>
    <row r="1676" spans="1:11" x14ac:dyDescent="0.25">
      <c r="A1676" t="s">
        <v>17445</v>
      </c>
      <c r="B1676" t="s">
        <v>17444</v>
      </c>
      <c r="C1676" t="s">
        <v>17446</v>
      </c>
      <c r="D1676" t="s">
        <v>17447</v>
      </c>
      <c r="E1676" t="s">
        <v>13694</v>
      </c>
      <c r="F1676" t="s">
        <v>718</v>
      </c>
      <c r="G1676" s="1">
        <v>43769</v>
      </c>
      <c r="H1676">
        <v>19380</v>
      </c>
      <c r="I1676">
        <v>19370</v>
      </c>
      <c r="J1676" s="2">
        <v>19370</v>
      </c>
      <c r="K1676" s="2">
        <v>8716.5</v>
      </c>
    </row>
    <row r="1677" spans="1:11" x14ac:dyDescent="0.25">
      <c r="A1677" t="s">
        <v>17449</v>
      </c>
      <c r="B1677" t="s">
        <v>17448</v>
      </c>
      <c r="C1677" t="s">
        <v>9942</v>
      </c>
      <c r="D1677" t="s">
        <v>9943</v>
      </c>
      <c r="E1677" t="s">
        <v>13694</v>
      </c>
      <c r="F1677" t="s">
        <v>718</v>
      </c>
      <c r="G1677" s="1">
        <v>43759</v>
      </c>
      <c r="H1677">
        <v>35498</v>
      </c>
      <c r="I1677">
        <v>38153</v>
      </c>
      <c r="J1677" s="2">
        <v>38153</v>
      </c>
      <c r="K1677" s="2">
        <v>17603.05</v>
      </c>
    </row>
    <row r="1678" spans="1:11" x14ac:dyDescent="0.25">
      <c r="A1678" t="s">
        <v>17451</v>
      </c>
      <c r="B1678" t="s">
        <v>17450</v>
      </c>
      <c r="C1678" t="s">
        <v>17452</v>
      </c>
      <c r="D1678" t="s">
        <v>17453</v>
      </c>
      <c r="E1678" t="s">
        <v>13694</v>
      </c>
      <c r="F1678" t="s">
        <v>718</v>
      </c>
      <c r="G1678" s="1">
        <v>43752</v>
      </c>
      <c r="H1678">
        <v>11364</v>
      </c>
      <c r="I1678">
        <v>11358</v>
      </c>
      <c r="J1678" s="2">
        <v>11358</v>
      </c>
      <c r="K1678" s="2">
        <v>5111.1000000000004</v>
      </c>
    </row>
    <row r="1679" spans="1:11" x14ac:dyDescent="0.25">
      <c r="A1679" t="s">
        <v>17455</v>
      </c>
      <c r="B1679" t="s">
        <v>17454</v>
      </c>
      <c r="C1679" t="s">
        <v>17456</v>
      </c>
      <c r="D1679" t="s">
        <v>17457</v>
      </c>
      <c r="E1679" t="s">
        <v>13694</v>
      </c>
      <c r="F1679" t="s">
        <v>718</v>
      </c>
      <c r="G1679" s="1">
        <v>43768</v>
      </c>
      <c r="H1679">
        <v>55710</v>
      </c>
      <c r="I1679">
        <v>55682</v>
      </c>
      <c r="J1679" s="2">
        <v>55682</v>
      </c>
      <c r="K1679" s="2">
        <v>25056.9</v>
      </c>
    </row>
    <row r="1680" spans="1:11" x14ac:dyDescent="0.25">
      <c r="A1680" t="s">
        <v>17459</v>
      </c>
      <c r="B1680" t="s">
        <v>17458</v>
      </c>
      <c r="C1680" t="s">
        <v>17460</v>
      </c>
      <c r="D1680" t="s">
        <v>17461</v>
      </c>
      <c r="E1680" t="s">
        <v>13694</v>
      </c>
      <c r="F1680" t="s">
        <v>7</v>
      </c>
      <c r="G1680" s="1">
        <v>43745</v>
      </c>
      <c r="H1680">
        <v>25084</v>
      </c>
      <c r="I1680">
        <v>25076</v>
      </c>
      <c r="J1680" s="2">
        <v>25076</v>
      </c>
      <c r="K1680" s="2">
        <v>11284.2</v>
      </c>
    </row>
    <row r="1681" spans="1:11" x14ac:dyDescent="0.25">
      <c r="A1681" t="s">
        <v>17463</v>
      </c>
      <c r="B1681" t="s">
        <v>17462</v>
      </c>
      <c r="C1681" t="s">
        <v>17464</v>
      </c>
      <c r="D1681" t="s">
        <v>17465</v>
      </c>
      <c r="E1681" t="s">
        <v>13694</v>
      </c>
      <c r="F1681" t="s">
        <v>718</v>
      </c>
      <c r="G1681" s="1">
        <v>43741</v>
      </c>
      <c r="H1681">
        <v>23772</v>
      </c>
      <c r="I1681">
        <v>21591</v>
      </c>
      <c r="J1681" s="2">
        <v>21591</v>
      </c>
      <c r="K1681" s="2">
        <v>10795.5</v>
      </c>
    </row>
    <row r="1682" spans="1:11" x14ac:dyDescent="0.25">
      <c r="A1682" t="s">
        <v>17467</v>
      </c>
      <c r="B1682" t="s">
        <v>17466</v>
      </c>
      <c r="C1682" t="s">
        <v>3724</v>
      </c>
      <c r="D1682" t="s">
        <v>3725</v>
      </c>
      <c r="E1682" t="s">
        <v>13694</v>
      </c>
      <c r="F1682" t="s">
        <v>7</v>
      </c>
      <c r="G1682" s="1">
        <v>43762</v>
      </c>
      <c r="H1682">
        <v>90024</v>
      </c>
      <c r="I1682">
        <v>88985</v>
      </c>
      <c r="J1682" s="2">
        <v>88985</v>
      </c>
      <c r="K1682" s="2">
        <v>40841.75</v>
      </c>
    </row>
    <row r="1683" spans="1:11" x14ac:dyDescent="0.25">
      <c r="A1683" t="s">
        <v>17469</v>
      </c>
      <c r="B1683" t="s">
        <v>17468</v>
      </c>
      <c r="C1683" t="s">
        <v>17470</v>
      </c>
      <c r="D1683" t="s">
        <v>17471</v>
      </c>
      <c r="E1683" t="s">
        <v>13694</v>
      </c>
      <c r="F1683" t="s">
        <v>7</v>
      </c>
      <c r="G1683" s="1">
        <v>43762</v>
      </c>
      <c r="H1683">
        <v>63290</v>
      </c>
      <c r="I1683">
        <v>61150</v>
      </c>
      <c r="J1683" s="2">
        <v>61150</v>
      </c>
      <c r="K1683" s="2">
        <v>29187.45</v>
      </c>
    </row>
    <row r="1684" spans="1:11" x14ac:dyDescent="0.25">
      <c r="A1684" t="s">
        <v>17473</v>
      </c>
      <c r="B1684" t="s">
        <v>17472</v>
      </c>
      <c r="C1684" t="s">
        <v>17474</v>
      </c>
      <c r="D1684" t="s">
        <v>17475</v>
      </c>
      <c r="E1684" t="s">
        <v>13694</v>
      </c>
      <c r="F1684" t="s">
        <v>718</v>
      </c>
      <c r="G1684" s="1">
        <v>43752</v>
      </c>
      <c r="H1684">
        <v>175008</v>
      </c>
      <c r="I1684">
        <v>174923</v>
      </c>
      <c r="J1684" s="2">
        <v>174923</v>
      </c>
      <c r="K1684" s="2">
        <v>101455.34</v>
      </c>
    </row>
    <row r="1685" spans="1:11" x14ac:dyDescent="0.25">
      <c r="A1685" t="s">
        <v>17477</v>
      </c>
      <c r="B1685" t="s">
        <v>17476</v>
      </c>
      <c r="C1685" t="s">
        <v>17478</v>
      </c>
      <c r="D1685" t="s">
        <v>17479</v>
      </c>
      <c r="E1685" t="s">
        <v>13694</v>
      </c>
      <c r="F1685" t="s">
        <v>7</v>
      </c>
      <c r="G1685" s="1">
        <v>43788</v>
      </c>
      <c r="H1685">
        <v>476153</v>
      </c>
      <c r="I1685">
        <v>475975</v>
      </c>
      <c r="J1685" s="2">
        <v>475975</v>
      </c>
      <c r="K1685" s="2">
        <v>219949.05</v>
      </c>
    </row>
    <row r="1686" spans="1:11" x14ac:dyDescent="0.25">
      <c r="A1686" t="s">
        <v>17485</v>
      </c>
      <c r="B1686" t="s">
        <v>17484</v>
      </c>
      <c r="C1686" t="s">
        <v>17486</v>
      </c>
      <c r="D1686" t="s">
        <v>17487</v>
      </c>
      <c r="E1686" t="s">
        <v>13694</v>
      </c>
      <c r="F1686" t="s">
        <v>718</v>
      </c>
      <c r="G1686" s="1">
        <v>43752</v>
      </c>
      <c r="H1686">
        <v>289061</v>
      </c>
      <c r="I1686">
        <v>286929</v>
      </c>
      <c r="J1686" s="2">
        <v>286929</v>
      </c>
      <c r="K1686" s="2">
        <v>137624.18</v>
      </c>
    </row>
    <row r="1687" spans="1:11" x14ac:dyDescent="0.25">
      <c r="A1687" t="s">
        <v>17489</v>
      </c>
      <c r="B1687" t="s">
        <v>17488</v>
      </c>
      <c r="C1687" t="s">
        <v>17490</v>
      </c>
      <c r="D1687" t="s">
        <v>17491</v>
      </c>
      <c r="E1687" t="s">
        <v>13694</v>
      </c>
      <c r="F1687" t="s">
        <v>718</v>
      </c>
      <c r="G1687" s="1">
        <v>43782</v>
      </c>
      <c r="H1687">
        <v>109376</v>
      </c>
      <c r="I1687">
        <v>108990</v>
      </c>
      <c r="J1687" s="2">
        <v>108990</v>
      </c>
      <c r="K1687" s="2">
        <v>52698</v>
      </c>
    </row>
    <row r="1688" spans="1:11" x14ac:dyDescent="0.25">
      <c r="A1688" t="s">
        <v>17493</v>
      </c>
      <c r="B1688" t="s">
        <v>17492</v>
      </c>
      <c r="C1688" t="s">
        <v>17494</v>
      </c>
      <c r="D1688" t="s">
        <v>17495</v>
      </c>
      <c r="E1688" t="s">
        <v>13694</v>
      </c>
      <c r="F1688" t="s">
        <v>7</v>
      </c>
      <c r="G1688" s="1">
        <v>43762</v>
      </c>
      <c r="H1688">
        <v>199278</v>
      </c>
      <c r="I1688">
        <v>199190</v>
      </c>
      <c r="J1688" s="2">
        <v>199190</v>
      </c>
      <c r="K1688" s="2">
        <v>115530.2</v>
      </c>
    </row>
    <row r="1689" spans="1:11" x14ac:dyDescent="0.25">
      <c r="A1689" t="s">
        <v>17497</v>
      </c>
      <c r="B1689" t="s">
        <v>17496</v>
      </c>
      <c r="C1689" t="s">
        <v>17498</v>
      </c>
      <c r="D1689" t="s">
        <v>17499</v>
      </c>
      <c r="E1689" t="s">
        <v>13694</v>
      </c>
      <c r="F1689" t="s">
        <v>7</v>
      </c>
      <c r="G1689" s="1">
        <v>43762</v>
      </c>
      <c r="H1689">
        <v>20671</v>
      </c>
      <c r="I1689">
        <v>15969</v>
      </c>
      <c r="J1689" s="2">
        <v>15969</v>
      </c>
      <c r="K1689" s="2">
        <v>8450.7000000000007</v>
      </c>
    </row>
    <row r="1690" spans="1:11" x14ac:dyDescent="0.25">
      <c r="A1690" t="s">
        <v>17501</v>
      </c>
      <c r="B1690" t="s">
        <v>17500</v>
      </c>
      <c r="C1690" t="s">
        <v>17502</v>
      </c>
      <c r="D1690" t="s">
        <v>17503</v>
      </c>
      <c r="E1690" t="s">
        <v>13694</v>
      </c>
      <c r="F1690" t="s">
        <v>7</v>
      </c>
      <c r="G1690" s="1">
        <v>43669</v>
      </c>
      <c r="H1690">
        <v>15164</v>
      </c>
      <c r="I1690">
        <v>19142</v>
      </c>
      <c r="J1690" s="2">
        <v>19142</v>
      </c>
      <c r="K1690" s="2">
        <v>9571</v>
      </c>
    </row>
    <row r="1691" spans="1:11" x14ac:dyDescent="0.25">
      <c r="A1691" t="s">
        <v>17505</v>
      </c>
      <c r="B1691" t="s">
        <v>17504</v>
      </c>
      <c r="C1691" t="s">
        <v>1357</v>
      </c>
      <c r="D1691" t="s">
        <v>1358</v>
      </c>
      <c r="E1691" t="s">
        <v>13694</v>
      </c>
      <c r="F1691" t="s">
        <v>7</v>
      </c>
      <c r="G1691" s="1">
        <v>43762</v>
      </c>
      <c r="H1691">
        <v>195763</v>
      </c>
      <c r="I1691">
        <v>195567</v>
      </c>
      <c r="J1691" s="2">
        <v>195567</v>
      </c>
      <c r="K1691" s="2">
        <v>92118.22</v>
      </c>
    </row>
    <row r="1692" spans="1:11" x14ac:dyDescent="0.25">
      <c r="A1692" t="s">
        <v>17507</v>
      </c>
      <c r="B1692" t="s">
        <v>17506</v>
      </c>
      <c r="C1692" t="s">
        <v>17508</v>
      </c>
      <c r="D1692" t="s">
        <v>17509</v>
      </c>
      <c r="E1692" t="s">
        <v>13694</v>
      </c>
      <c r="F1692" t="s">
        <v>718</v>
      </c>
      <c r="G1692" s="1">
        <v>43803</v>
      </c>
      <c r="H1692">
        <v>83292</v>
      </c>
      <c r="I1692">
        <v>89721</v>
      </c>
      <c r="J1692" s="2">
        <v>89721</v>
      </c>
      <c r="K1692" s="2">
        <v>42226.82</v>
      </c>
    </row>
    <row r="1693" spans="1:11" x14ac:dyDescent="0.25">
      <c r="A1693" t="s">
        <v>17511</v>
      </c>
      <c r="B1693" t="s">
        <v>17510</v>
      </c>
      <c r="C1693" t="s">
        <v>17512</v>
      </c>
      <c r="D1693" t="s">
        <v>17513</v>
      </c>
      <c r="E1693" t="s">
        <v>13694</v>
      </c>
      <c r="F1693" t="s">
        <v>718</v>
      </c>
      <c r="G1693" s="1">
        <v>43784</v>
      </c>
      <c r="I1693">
        <v>848274</v>
      </c>
      <c r="J1693" s="2">
        <v>848274</v>
      </c>
      <c r="K1693" s="2">
        <v>488673.91</v>
      </c>
    </row>
    <row r="1694" spans="1:11" x14ac:dyDescent="0.25">
      <c r="A1694" t="s">
        <v>17515</v>
      </c>
      <c r="B1694" t="s">
        <v>17514</v>
      </c>
      <c r="C1694" t="s">
        <v>17516</v>
      </c>
      <c r="D1694" t="s">
        <v>17517</v>
      </c>
      <c r="E1694" t="s">
        <v>13694</v>
      </c>
      <c r="F1694" t="s">
        <v>718</v>
      </c>
      <c r="G1694" s="1">
        <v>43697</v>
      </c>
      <c r="I1694">
        <v>20248</v>
      </c>
      <c r="J1694" s="2">
        <v>20248</v>
      </c>
      <c r="K1694" s="2">
        <v>9111.6</v>
      </c>
    </row>
    <row r="1695" spans="1:11" x14ac:dyDescent="0.25">
      <c r="A1695" t="s">
        <v>17519</v>
      </c>
      <c r="B1695" t="s">
        <v>17518</v>
      </c>
      <c r="C1695" t="s">
        <v>17520</v>
      </c>
      <c r="D1695" t="s">
        <v>17521</v>
      </c>
      <c r="E1695" t="s">
        <v>13694</v>
      </c>
      <c r="F1695" t="s">
        <v>718</v>
      </c>
      <c r="G1695" s="1">
        <v>43697</v>
      </c>
      <c r="I1695">
        <v>8711</v>
      </c>
      <c r="J1695" s="2">
        <v>8711</v>
      </c>
      <c r="K1695" s="2">
        <v>4355.5</v>
      </c>
    </row>
    <row r="1696" spans="1:11" x14ac:dyDescent="0.25">
      <c r="A1696" t="s">
        <v>17523</v>
      </c>
      <c r="B1696" t="s">
        <v>17522</v>
      </c>
      <c r="C1696" t="s">
        <v>17524</v>
      </c>
      <c r="D1696" t="s">
        <v>17525</v>
      </c>
      <c r="E1696" t="s">
        <v>13694</v>
      </c>
      <c r="F1696" t="s">
        <v>7</v>
      </c>
      <c r="G1696" s="1">
        <v>43770</v>
      </c>
      <c r="H1696">
        <v>3778</v>
      </c>
      <c r="I1696">
        <v>3776</v>
      </c>
      <c r="J1696" s="2">
        <v>3776</v>
      </c>
      <c r="K1696" s="2">
        <v>1699.2</v>
      </c>
    </row>
    <row r="1697" spans="1:11" x14ac:dyDescent="0.25">
      <c r="A1697" t="s">
        <v>17527</v>
      </c>
      <c r="B1697" t="s">
        <v>17526</v>
      </c>
      <c r="C1697" t="s">
        <v>8322</v>
      </c>
      <c r="D1697" t="s">
        <v>8323</v>
      </c>
      <c r="E1697" t="s">
        <v>13694</v>
      </c>
      <c r="F1697" t="s">
        <v>7</v>
      </c>
      <c r="G1697" s="1">
        <v>43735</v>
      </c>
      <c r="H1697">
        <v>11956</v>
      </c>
      <c r="I1697">
        <v>11950</v>
      </c>
      <c r="J1697" s="2">
        <v>11950</v>
      </c>
      <c r="K1697" s="2">
        <v>5377.5</v>
      </c>
    </row>
    <row r="1698" spans="1:11" x14ac:dyDescent="0.25">
      <c r="A1698" t="s">
        <v>17529</v>
      </c>
      <c r="B1698" t="s">
        <v>17528</v>
      </c>
      <c r="C1698" t="s">
        <v>11331</v>
      </c>
      <c r="D1698" t="s">
        <v>11332</v>
      </c>
      <c r="E1698" t="s">
        <v>13694</v>
      </c>
      <c r="F1698" t="s">
        <v>718</v>
      </c>
      <c r="G1698" s="1">
        <v>43787</v>
      </c>
      <c r="H1698">
        <v>2616</v>
      </c>
      <c r="I1698">
        <v>9744</v>
      </c>
      <c r="J1698" s="2">
        <v>9744</v>
      </c>
      <c r="K1698" s="2">
        <v>4512.55</v>
      </c>
    </row>
    <row r="1699" spans="1:11" x14ac:dyDescent="0.25">
      <c r="A1699" t="s">
        <v>17536</v>
      </c>
      <c r="B1699" t="s">
        <v>17534</v>
      </c>
      <c r="C1699" t="s">
        <v>17538</v>
      </c>
      <c r="D1699" t="s">
        <v>17539</v>
      </c>
      <c r="E1699" t="s">
        <v>13694</v>
      </c>
      <c r="F1699" t="s">
        <v>718</v>
      </c>
      <c r="G1699" s="1">
        <v>43797</v>
      </c>
      <c r="H1699">
        <v>588696</v>
      </c>
      <c r="I1699">
        <v>521563</v>
      </c>
      <c r="J1699" s="2">
        <v>521563</v>
      </c>
      <c r="K1699" s="2">
        <v>241690.1</v>
      </c>
    </row>
    <row r="1700" spans="1:11" x14ac:dyDescent="0.25">
      <c r="A1700" t="s">
        <v>17541</v>
      </c>
      <c r="B1700" t="s">
        <v>17540</v>
      </c>
      <c r="C1700" t="s">
        <v>9934</v>
      </c>
      <c r="D1700" t="s">
        <v>9935</v>
      </c>
      <c r="E1700" t="s">
        <v>13694</v>
      </c>
      <c r="F1700" t="s">
        <v>7</v>
      </c>
      <c r="G1700" s="1">
        <v>43711</v>
      </c>
      <c r="I1700">
        <v>170087</v>
      </c>
      <c r="J1700" s="2">
        <v>170087</v>
      </c>
      <c r="K1700" s="2">
        <v>76539.149999999994</v>
      </c>
    </row>
    <row r="1701" spans="1:11" x14ac:dyDescent="0.25">
      <c r="A1701" t="s">
        <v>17543</v>
      </c>
      <c r="B1701" t="s">
        <v>17542</v>
      </c>
      <c r="C1701" t="s">
        <v>17544</v>
      </c>
      <c r="D1701" t="s">
        <v>17545</v>
      </c>
      <c r="E1701" t="s">
        <v>13694</v>
      </c>
      <c r="F1701" t="s">
        <v>718</v>
      </c>
      <c r="G1701" s="1">
        <v>43711</v>
      </c>
      <c r="I1701">
        <v>50033</v>
      </c>
      <c r="J1701" s="2">
        <v>50033</v>
      </c>
      <c r="K1701" s="2">
        <v>22514.85</v>
      </c>
    </row>
    <row r="1702" spans="1:11" x14ac:dyDescent="0.25">
      <c r="A1702" t="s">
        <v>17547</v>
      </c>
      <c r="B1702" t="s">
        <v>17546</v>
      </c>
      <c r="C1702" t="s">
        <v>17548</v>
      </c>
      <c r="D1702" t="s">
        <v>17549</v>
      </c>
      <c r="E1702" t="s">
        <v>13694</v>
      </c>
      <c r="F1702" t="s">
        <v>718</v>
      </c>
      <c r="G1702" s="1">
        <v>43711</v>
      </c>
      <c r="I1702">
        <v>61956</v>
      </c>
      <c r="J1702" s="2">
        <v>61956</v>
      </c>
      <c r="K1702" s="2">
        <v>28321.03</v>
      </c>
    </row>
    <row r="1703" spans="1:11" x14ac:dyDescent="0.25">
      <c r="A1703" t="s">
        <v>17551</v>
      </c>
      <c r="B1703" t="s">
        <v>17550</v>
      </c>
      <c r="C1703" t="s">
        <v>6254</v>
      </c>
      <c r="D1703" t="s">
        <v>8669</v>
      </c>
      <c r="E1703" t="s">
        <v>13694</v>
      </c>
      <c r="F1703" t="s">
        <v>718</v>
      </c>
      <c r="G1703" s="1">
        <v>43711</v>
      </c>
      <c r="I1703">
        <v>254936</v>
      </c>
      <c r="J1703" s="2">
        <v>254936</v>
      </c>
      <c r="K1703" s="2">
        <v>116454.49</v>
      </c>
    </row>
    <row r="1704" spans="1:11" x14ac:dyDescent="0.25">
      <c r="A1704" t="s">
        <v>17553</v>
      </c>
      <c r="B1704" t="s">
        <v>17552</v>
      </c>
      <c r="C1704" t="s">
        <v>17554</v>
      </c>
      <c r="D1704" t="s">
        <v>17555</v>
      </c>
      <c r="E1704" t="s">
        <v>13694</v>
      </c>
      <c r="F1704" t="s">
        <v>718</v>
      </c>
      <c r="G1704" s="1">
        <v>43711</v>
      </c>
      <c r="I1704">
        <v>78800</v>
      </c>
      <c r="J1704" s="2">
        <v>78800</v>
      </c>
      <c r="K1704" s="2">
        <v>45253.68</v>
      </c>
    </row>
    <row r="1705" spans="1:11" x14ac:dyDescent="0.25">
      <c r="A1705" t="s">
        <v>17557</v>
      </c>
      <c r="B1705" t="s">
        <v>17556</v>
      </c>
      <c r="C1705" t="s">
        <v>17558</v>
      </c>
      <c r="D1705" t="s">
        <v>17559</v>
      </c>
      <c r="E1705" t="s">
        <v>13694</v>
      </c>
      <c r="F1705" t="s">
        <v>718</v>
      </c>
      <c r="G1705" s="1">
        <v>43711</v>
      </c>
      <c r="I1705">
        <v>85566</v>
      </c>
      <c r="J1705" s="2">
        <v>85566</v>
      </c>
      <c r="K1705" s="2">
        <v>39227.370000000003</v>
      </c>
    </row>
    <row r="1706" spans="1:11" x14ac:dyDescent="0.25">
      <c r="A1706" t="s">
        <v>17561</v>
      </c>
      <c r="B1706" t="s">
        <v>17560</v>
      </c>
      <c r="C1706" t="s">
        <v>17562</v>
      </c>
      <c r="D1706" t="s">
        <v>17563</v>
      </c>
      <c r="E1706" t="s">
        <v>13694</v>
      </c>
      <c r="F1706" t="s">
        <v>718</v>
      </c>
      <c r="G1706" s="1">
        <v>43711</v>
      </c>
      <c r="I1706">
        <v>3464</v>
      </c>
      <c r="J1706" s="2">
        <v>3464</v>
      </c>
      <c r="K1706" s="2">
        <v>1558.8</v>
      </c>
    </row>
    <row r="1707" spans="1:11" x14ac:dyDescent="0.25">
      <c r="A1707" t="s">
        <v>17565</v>
      </c>
      <c r="B1707" t="s">
        <v>17564</v>
      </c>
      <c r="C1707" t="s">
        <v>17566</v>
      </c>
      <c r="D1707" t="s">
        <v>17567</v>
      </c>
      <c r="E1707" t="s">
        <v>13694</v>
      </c>
      <c r="F1707" t="s">
        <v>718</v>
      </c>
      <c r="G1707" s="1">
        <v>43711</v>
      </c>
      <c r="I1707">
        <v>15090</v>
      </c>
      <c r="J1707" s="2">
        <v>15090</v>
      </c>
      <c r="K1707" s="2">
        <v>6790.5</v>
      </c>
    </row>
    <row r="1708" spans="1:11" x14ac:dyDescent="0.25">
      <c r="A1708" t="s">
        <v>17569</v>
      </c>
      <c r="B1708" t="s">
        <v>17568</v>
      </c>
      <c r="C1708" t="s">
        <v>17570</v>
      </c>
      <c r="D1708" t="s">
        <v>17571</v>
      </c>
      <c r="E1708" t="s">
        <v>13694</v>
      </c>
      <c r="F1708" t="s">
        <v>718</v>
      </c>
      <c r="G1708" s="1">
        <v>43711</v>
      </c>
      <c r="I1708">
        <v>34213</v>
      </c>
      <c r="J1708" s="2">
        <v>34213</v>
      </c>
      <c r="K1708" s="2">
        <v>15395.85</v>
      </c>
    </row>
    <row r="1709" spans="1:11" x14ac:dyDescent="0.25">
      <c r="A1709" t="s">
        <v>17573</v>
      </c>
      <c r="B1709" t="s">
        <v>17572</v>
      </c>
      <c r="C1709" t="s">
        <v>17574</v>
      </c>
      <c r="D1709" t="s">
        <v>17575</v>
      </c>
      <c r="E1709" t="s">
        <v>13694</v>
      </c>
      <c r="F1709" t="s">
        <v>718</v>
      </c>
      <c r="G1709" s="1">
        <v>43803</v>
      </c>
      <c r="I1709">
        <v>143129</v>
      </c>
      <c r="J1709" s="2">
        <v>143129</v>
      </c>
      <c r="K1709" s="2">
        <v>65227.65</v>
      </c>
    </row>
    <row r="1710" spans="1:11" x14ac:dyDescent="0.25">
      <c r="A1710" t="s">
        <v>17577</v>
      </c>
      <c r="B1710" t="s">
        <v>17576</v>
      </c>
      <c r="C1710" t="s">
        <v>17578</v>
      </c>
      <c r="D1710" t="s">
        <v>17579</v>
      </c>
      <c r="E1710" t="s">
        <v>13694</v>
      </c>
      <c r="F1710" t="s">
        <v>718</v>
      </c>
      <c r="G1710" s="1">
        <v>43769</v>
      </c>
      <c r="I1710">
        <v>157285</v>
      </c>
      <c r="J1710" s="2">
        <v>157285</v>
      </c>
      <c r="K1710" s="2">
        <v>70778.25</v>
      </c>
    </row>
    <row r="1711" spans="1:11" x14ac:dyDescent="0.25">
      <c r="A1711" t="s">
        <v>17581</v>
      </c>
      <c r="B1711" t="s">
        <v>17580</v>
      </c>
      <c r="C1711" t="s">
        <v>17582</v>
      </c>
      <c r="D1711" t="s">
        <v>17583</v>
      </c>
      <c r="E1711" t="s">
        <v>13694</v>
      </c>
      <c r="F1711" t="s">
        <v>7</v>
      </c>
      <c r="G1711" s="1">
        <v>43767</v>
      </c>
      <c r="H1711">
        <v>35944</v>
      </c>
      <c r="I1711">
        <v>35102</v>
      </c>
      <c r="J1711" s="2">
        <v>35102</v>
      </c>
      <c r="K1711" s="2">
        <v>16709.099999999999</v>
      </c>
    </row>
    <row r="1712" spans="1:11" x14ac:dyDescent="0.25">
      <c r="A1712" t="s">
        <v>17585</v>
      </c>
      <c r="B1712" t="s">
        <v>17584</v>
      </c>
      <c r="C1712" t="s">
        <v>17586</v>
      </c>
      <c r="D1712" t="s">
        <v>17587</v>
      </c>
      <c r="E1712" t="s">
        <v>13694</v>
      </c>
      <c r="F1712" t="s">
        <v>718</v>
      </c>
      <c r="G1712" s="1">
        <v>43810</v>
      </c>
      <c r="H1712">
        <v>479357</v>
      </c>
      <c r="I1712">
        <v>532347</v>
      </c>
      <c r="J1712" s="2">
        <v>532347</v>
      </c>
      <c r="K1712" s="2">
        <v>266255.8</v>
      </c>
    </row>
    <row r="1713" spans="1:11" x14ac:dyDescent="0.25">
      <c r="A1713" t="s">
        <v>17590</v>
      </c>
      <c r="B1713" t="s">
        <v>17588</v>
      </c>
      <c r="C1713" t="s">
        <v>3702</v>
      </c>
      <c r="D1713" t="s">
        <v>3703</v>
      </c>
      <c r="E1713" t="s">
        <v>13694</v>
      </c>
      <c r="F1713" t="s">
        <v>718</v>
      </c>
      <c r="G1713" s="1">
        <v>43804</v>
      </c>
      <c r="H1713">
        <v>524759</v>
      </c>
      <c r="I1713">
        <v>576283</v>
      </c>
      <c r="J1713" s="2">
        <v>576283</v>
      </c>
      <c r="K1713" s="2">
        <v>270073.59999999998</v>
      </c>
    </row>
    <row r="1714" spans="1:11" x14ac:dyDescent="0.25">
      <c r="A1714" t="s">
        <v>17595</v>
      </c>
      <c r="B1714" t="s">
        <v>17594</v>
      </c>
      <c r="C1714" t="s">
        <v>17596</v>
      </c>
      <c r="D1714" t="s">
        <v>17597</v>
      </c>
      <c r="E1714" t="s">
        <v>13694</v>
      </c>
      <c r="F1714" t="s">
        <v>718</v>
      </c>
      <c r="G1714" s="1">
        <v>43774</v>
      </c>
      <c r="H1714">
        <v>184536</v>
      </c>
      <c r="I1714">
        <v>184536</v>
      </c>
      <c r="J1714" s="2">
        <v>184536</v>
      </c>
      <c r="K1714" s="2">
        <v>107030.88</v>
      </c>
    </row>
    <row r="1715" spans="1:11" x14ac:dyDescent="0.25">
      <c r="A1715" t="s">
        <v>17599</v>
      </c>
      <c r="B1715" t="s">
        <v>17598</v>
      </c>
      <c r="C1715" t="s">
        <v>17600</v>
      </c>
      <c r="D1715" t="s">
        <v>17601</v>
      </c>
      <c r="E1715" t="s">
        <v>13694</v>
      </c>
      <c r="F1715" t="s">
        <v>718</v>
      </c>
      <c r="G1715" s="1">
        <v>43810</v>
      </c>
      <c r="H1715">
        <v>44191</v>
      </c>
      <c r="I1715">
        <v>36840</v>
      </c>
      <c r="J1715" s="2">
        <v>36840</v>
      </c>
      <c r="K1715" s="2">
        <v>18420</v>
      </c>
    </row>
    <row r="1716" spans="1:11" x14ac:dyDescent="0.25">
      <c r="A1716" t="s">
        <v>17603</v>
      </c>
      <c r="B1716" t="s">
        <v>17602</v>
      </c>
      <c r="C1716" t="s">
        <v>17604</v>
      </c>
      <c r="D1716" t="s">
        <v>17605</v>
      </c>
      <c r="E1716" t="s">
        <v>13694</v>
      </c>
      <c r="F1716" t="s">
        <v>718</v>
      </c>
      <c r="G1716" s="1">
        <v>43781</v>
      </c>
      <c r="H1716">
        <v>52552</v>
      </c>
      <c r="I1716">
        <v>53799</v>
      </c>
      <c r="J1716" s="2">
        <v>53799</v>
      </c>
      <c r="K1716" s="2">
        <v>31174.560000000001</v>
      </c>
    </row>
    <row r="1717" spans="1:11" x14ac:dyDescent="0.25">
      <c r="A1717" t="s">
        <v>17607</v>
      </c>
      <c r="B1717" t="s">
        <v>17606</v>
      </c>
      <c r="C1717" t="s">
        <v>9281</v>
      </c>
      <c r="D1717" t="s">
        <v>9282</v>
      </c>
      <c r="E1717" t="s">
        <v>13694</v>
      </c>
      <c r="F1717" t="s">
        <v>718</v>
      </c>
      <c r="G1717" s="1">
        <v>43672</v>
      </c>
      <c r="H1717">
        <v>79660</v>
      </c>
      <c r="I1717">
        <v>77445</v>
      </c>
      <c r="J1717" s="2">
        <v>77445</v>
      </c>
      <c r="K1717" s="2">
        <v>38022.35</v>
      </c>
    </row>
    <row r="1718" spans="1:11" x14ac:dyDescent="0.25">
      <c r="A1718" t="s">
        <v>17609</v>
      </c>
      <c r="B1718" t="s">
        <v>17608</v>
      </c>
      <c r="C1718" t="s">
        <v>17610</v>
      </c>
      <c r="D1718" t="s">
        <v>17611</v>
      </c>
      <c r="E1718" t="s">
        <v>13694</v>
      </c>
      <c r="F1718" t="s">
        <v>718</v>
      </c>
      <c r="G1718" s="1">
        <v>43810</v>
      </c>
      <c r="H1718">
        <v>971166</v>
      </c>
      <c r="I1718">
        <v>971114</v>
      </c>
      <c r="J1718" s="2">
        <v>971114</v>
      </c>
      <c r="K1718" s="2">
        <v>481770.44</v>
      </c>
    </row>
    <row r="1719" spans="1:11" x14ac:dyDescent="0.25">
      <c r="A1719" t="s">
        <v>17613</v>
      </c>
      <c r="B1719" t="s">
        <v>17612</v>
      </c>
      <c r="C1719" t="s">
        <v>17614</v>
      </c>
      <c r="D1719" t="s">
        <v>17615</v>
      </c>
      <c r="E1719" t="s">
        <v>13694</v>
      </c>
      <c r="F1719" t="s">
        <v>718</v>
      </c>
      <c r="G1719" s="1">
        <v>43769</v>
      </c>
      <c r="H1719">
        <v>53006</v>
      </c>
      <c r="I1719">
        <v>52795</v>
      </c>
      <c r="J1719" s="2">
        <v>52795</v>
      </c>
      <c r="K1719" s="2">
        <v>23757.75</v>
      </c>
    </row>
    <row r="1720" spans="1:11" x14ac:dyDescent="0.25">
      <c r="A1720" t="s">
        <v>17617</v>
      </c>
      <c r="B1720" t="s">
        <v>17616</v>
      </c>
      <c r="C1720" t="s">
        <v>17618</v>
      </c>
      <c r="D1720" t="s">
        <v>17619</v>
      </c>
      <c r="E1720" t="s">
        <v>13694</v>
      </c>
      <c r="F1720" t="s">
        <v>718</v>
      </c>
      <c r="G1720" s="1">
        <v>43803</v>
      </c>
      <c r="H1720">
        <v>60750</v>
      </c>
      <c r="I1720">
        <v>60720</v>
      </c>
      <c r="J1720" s="2">
        <v>60720</v>
      </c>
      <c r="K1720" s="2">
        <v>27324</v>
      </c>
    </row>
    <row r="1721" spans="1:11" x14ac:dyDescent="0.25">
      <c r="A1721" t="s">
        <v>17621</v>
      </c>
      <c r="B1721" t="s">
        <v>17620</v>
      </c>
      <c r="C1721" t="s">
        <v>724</v>
      </c>
      <c r="D1721" t="s">
        <v>725</v>
      </c>
      <c r="E1721" t="s">
        <v>13694</v>
      </c>
      <c r="F1721" t="s">
        <v>718</v>
      </c>
      <c r="G1721" s="1">
        <v>43752</v>
      </c>
      <c r="H1721">
        <v>263646</v>
      </c>
      <c r="I1721">
        <v>263531</v>
      </c>
      <c r="J1721" s="2">
        <v>263531</v>
      </c>
      <c r="K1721" s="2">
        <v>119790.15</v>
      </c>
    </row>
    <row r="1722" spans="1:11" x14ac:dyDescent="0.25">
      <c r="A1722" t="s">
        <v>17623</v>
      </c>
      <c r="B1722" t="s">
        <v>17622</v>
      </c>
      <c r="C1722" t="s">
        <v>2186</v>
      </c>
      <c r="D1722" t="s">
        <v>2187</v>
      </c>
      <c r="E1722" t="s">
        <v>13694</v>
      </c>
      <c r="F1722" t="s">
        <v>718</v>
      </c>
      <c r="G1722" s="1">
        <v>43776</v>
      </c>
      <c r="H1722">
        <v>459769</v>
      </c>
      <c r="I1722">
        <v>459769</v>
      </c>
      <c r="J1722" s="2">
        <v>459769</v>
      </c>
      <c r="K1722" s="2">
        <v>211962.61</v>
      </c>
    </row>
    <row r="1723" spans="1:11" x14ac:dyDescent="0.25">
      <c r="A1723" t="s">
        <v>17625</v>
      </c>
      <c r="B1723" t="s">
        <v>17624</v>
      </c>
      <c r="C1723" t="s">
        <v>17626</v>
      </c>
      <c r="D1723" t="s">
        <v>17627</v>
      </c>
      <c r="E1723" t="s">
        <v>13694</v>
      </c>
      <c r="F1723" t="s">
        <v>718</v>
      </c>
      <c r="G1723" s="1">
        <v>43798</v>
      </c>
      <c r="H1723">
        <v>801678</v>
      </c>
      <c r="I1723">
        <v>776406</v>
      </c>
      <c r="J1723" s="2">
        <v>776406</v>
      </c>
      <c r="K1723" s="2">
        <v>381184.08</v>
      </c>
    </row>
    <row r="1724" spans="1:11" x14ac:dyDescent="0.25">
      <c r="A1724" t="s">
        <v>17629</v>
      </c>
      <c r="B1724" t="s">
        <v>17628</v>
      </c>
      <c r="C1724" t="s">
        <v>17630</v>
      </c>
      <c r="D1724" t="s">
        <v>17631</v>
      </c>
      <c r="E1724" t="s">
        <v>13694</v>
      </c>
      <c r="F1724" t="s">
        <v>718</v>
      </c>
      <c r="G1724" s="1">
        <v>43748</v>
      </c>
      <c r="H1724">
        <v>395577</v>
      </c>
      <c r="I1724">
        <v>391762</v>
      </c>
      <c r="J1724" s="2">
        <v>391762</v>
      </c>
      <c r="K1724" s="2">
        <v>184636.91</v>
      </c>
    </row>
    <row r="1725" spans="1:11" x14ac:dyDescent="0.25">
      <c r="A1725" t="s">
        <v>17633</v>
      </c>
      <c r="B1725" t="s">
        <v>17632</v>
      </c>
      <c r="C1725" t="s">
        <v>2934</v>
      </c>
      <c r="D1725" t="s">
        <v>2935</v>
      </c>
      <c r="E1725" t="s">
        <v>13694</v>
      </c>
      <c r="F1725" t="s">
        <v>7</v>
      </c>
      <c r="G1725" s="1">
        <v>43746</v>
      </c>
      <c r="H1725">
        <v>123218</v>
      </c>
      <c r="I1725">
        <v>119294</v>
      </c>
      <c r="J1725" s="2">
        <v>119294</v>
      </c>
      <c r="K1725" s="2">
        <v>55256.65</v>
      </c>
    </row>
    <row r="1726" spans="1:11" x14ac:dyDescent="0.25">
      <c r="A1726" t="s">
        <v>17635</v>
      </c>
      <c r="B1726" t="s">
        <v>17634</v>
      </c>
      <c r="C1726" t="s">
        <v>17636</v>
      </c>
      <c r="D1726" t="s">
        <v>17637</v>
      </c>
      <c r="E1726" t="s">
        <v>13694</v>
      </c>
      <c r="F1726" t="s">
        <v>718</v>
      </c>
      <c r="G1726" s="1">
        <v>43780</v>
      </c>
      <c r="H1726">
        <v>18848</v>
      </c>
      <c r="I1726">
        <v>18839</v>
      </c>
      <c r="J1726" s="2">
        <v>18839</v>
      </c>
      <c r="K1726" s="2">
        <v>8477.5499999999993</v>
      </c>
    </row>
    <row r="1727" spans="1:11" x14ac:dyDescent="0.25">
      <c r="A1727" t="s">
        <v>17639</v>
      </c>
      <c r="B1727" t="s">
        <v>17638</v>
      </c>
      <c r="C1727" t="s">
        <v>17640</v>
      </c>
      <c r="D1727" t="s">
        <v>17641</v>
      </c>
      <c r="E1727" t="s">
        <v>13694</v>
      </c>
      <c r="F1727" t="s">
        <v>718</v>
      </c>
      <c r="G1727" s="1">
        <v>43763</v>
      </c>
      <c r="H1727">
        <v>59444</v>
      </c>
      <c r="I1727">
        <v>59414</v>
      </c>
      <c r="J1727" s="2">
        <v>59414</v>
      </c>
      <c r="K1727" s="2">
        <v>26736.3</v>
      </c>
    </row>
    <row r="1728" spans="1:11" x14ac:dyDescent="0.25">
      <c r="A1728" t="s">
        <v>17647</v>
      </c>
      <c r="B1728" t="s">
        <v>17646</v>
      </c>
      <c r="C1728" t="s">
        <v>12493</v>
      </c>
      <c r="D1728" t="s">
        <v>12494</v>
      </c>
      <c r="E1728" t="s">
        <v>13694</v>
      </c>
      <c r="F1728" t="s">
        <v>718</v>
      </c>
      <c r="G1728" s="1">
        <v>43684</v>
      </c>
      <c r="H1728">
        <v>1504</v>
      </c>
      <c r="I1728">
        <v>1454</v>
      </c>
      <c r="J1728" s="2">
        <v>1454</v>
      </c>
      <c r="K1728" s="2">
        <v>727</v>
      </c>
    </row>
    <row r="1729" spans="1:11" x14ac:dyDescent="0.25">
      <c r="A1729" t="s">
        <v>17649</v>
      </c>
      <c r="B1729" t="s">
        <v>17648</v>
      </c>
      <c r="C1729" t="s">
        <v>17650</v>
      </c>
      <c r="D1729" t="s">
        <v>17651</v>
      </c>
      <c r="E1729" t="s">
        <v>13694</v>
      </c>
      <c r="F1729" t="s">
        <v>718</v>
      </c>
      <c r="G1729" s="1">
        <v>43759</v>
      </c>
      <c r="H1729">
        <v>71886</v>
      </c>
      <c r="I1729">
        <v>60332</v>
      </c>
      <c r="J1729" s="2">
        <v>60332</v>
      </c>
      <c r="K1729" s="2">
        <v>30166</v>
      </c>
    </row>
    <row r="1730" spans="1:11" x14ac:dyDescent="0.25">
      <c r="A1730" t="s">
        <v>17653</v>
      </c>
      <c r="B1730" t="s">
        <v>17652</v>
      </c>
      <c r="C1730" t="s">
        <v>6750</v>
      </c>
      <c r="D1730" t="s">
        <v>6751</v>
      </c>
      <c r="E1730" t="s">
        <v>13694</v>
      </c>
      <c r="F1730" t="s">
        <v>718</v>
      </c>
      <c r="G1730" s="1">
        <v>43735</v>
      </c>
      <c r="H1730">
        <v>153592</v>
      </c>
      <c r="I1730">
        <v>153515</v>
      </c>
      <c r="J1730" s="2">
        <v>153515</v>
      </c>
      <c r="K1730" s="2">
        <v>69081.75</v>
      </c>
    </row>
    <row r="1731" spans="1:11" x14ac:dyDescent="0.25">
      <c r="A1731" t="s">
        <v>17655</v>
      </c>
      <c r="B1731" t="s">
        <v>17654</v>
      </c>
      <c r="C1731" t="s">
        <v>6788</v>
      </c>
      <c r="D1731" t="s">
        <v>6789</v>
      </c>
      <c r="E1731" t="s">
        <v>13694</v>
      </c>
      <c r="F1731" t="s">
        <v>718</v>
      </c>
      <c r="G1731" s="1">
        <v>43711</v>
      </c>
      <c r="H1731">
        <v>12210</v>
      </c>
      <c r="I1731">
        <v>11802</v>
      </c>
      <c r="J1731" s="2">
        <v>11802</v>
      </c>
      <c r="K1731" s="2">
        <v>5901</v>
      </c>
    </row>
    <row r="1732" spans="1:11" x14ac:dyDescent="0.25">
      <c r="A1732" t="s">
        <v>17657</v>
      </c>
      <c r="B1732" t="s">
        <v>17656</v>
      </c>
      <c r="C1732" t="s">
        <v>17658</v>
      </c>
      <c r="D1732" t="s">
        <v>17659</v>
      </c>
      <c r="E1732" t="s">
        <v>13694</v>
      </c>
      <c r="F1732" t="s">
        <v>7</v>
      </c>
      <c r="G1732" s="1">
        <v>43752</v>
      </c>
      <c r="H1732">
        <v>81531</v>
      </c>
      <c r="I1732">
        <v>81423</v>
      </c>
      <c r="J1732" s="2">
        <v>81423</v>
      </c>
      <c r="K1732" s="2">
        <v>38134.959999999999</v>
      </c>
    </row>
    <row r="1733" spans="1:11" x14ac:dyDescent="0.25">
      <c r="A1733" t="s">
        <v>17661</v>
      </c>
      <c r="B1733" t="s">
        <v>17660</v>
      </c>
      <c r="C1733" t="s">
        <v>17662</v>
      </c>
      <c r="D1733" t="s">
        <v>17663</v>
      </c>
      <c r="E1733" t="s">
        <v>13694</v>
      </c>
      <c r="F1733" t="s">
        <v>718</v>
      </c>
      <c r="G1733" s="1">
        <v>43699</v>
      </c>
      <c r="H1733">
        <v>55174</v>
      </c>
      <c r="I1733">
        <v>55146</v>
      </c>
      <c r="J1733" s="2">
        <v>55146</v>
      </c>
      <c r="K1733" s="2">
        <v>27816.62</v>
      </c>
    </row>
    <row r="1734" spans="1:11" x14ac:dyDescent="0.25">
      <c r="A1734" t="s">
        <v>17665</v>
      </c>
      <c r="B1734" t="s">
        <v>17664</v>
      </c>
      <c r="C1734" t="s">
        <v>17666</v>
      </c>
      <c r="D1734" t="s">
        <v>17667</v>
      </c>
      <c r="E1734" t="s">
        <v>13694</v>
      </c>
      <c r="F1734" t="s">
        <v>718</v>
      </c>
      <c r="G1734" s="1">
        <v>43763</v>
      </c>
      <c r="H1734">
        <v>6233</v>
      </c>
      <c r="I1734">
        <v>6024</v>
      </c>
      <c r="J1734" s="2">
        <v>6024</v>
      </c>
      <c r="K1734" s="2">
        <v>3012</v>
      </c>
    </row>
    <row r="1735" spans="1:11" x14ac:dyDescent="0.25">
      <c r="A1735" t="s">
        <v>17669</v>
      </c>
      <c r="B1735" t="s">
        <v>17668</v>
      </c>
      <c r="C1735" t="s">
        <v>7922</v>
      </c>
      <c r="D1735" t="s">
        <v>7923</v>
      </c>
      <c r="E1735" t="s">
        <v>13694</v>
      </c>
      <c r="F1735" t="s">
        <v>718</v>
      </c>
      <c r="G1735" s="1">
        <v>43780</v>
      </c>
      <c r="H1735">
        <v>194110</v>
      </c>
      <c r="I1735">
        <v>193688</v>
      </c>
      <c r="J1735" s="2">
        <v>193688</v>
      </c>
      <c r="K1735" s="2">
        <v>87159.6</v>
      </c>
    </row>
    <row r="1736" spans="1:11" x14ac:dyDescent="0.25">
      <c r="A1736" t="s">
        <v>17671</v>
      </c>
      <c r="B1736" t="s">
        <v>17670</v>
      </c>
      <c r="C1736" t="s">
        <v>10764</v>
      </c>
      <c r="D1736" t="s">
        <v>10765</v>
      </c>
      <c r="E1736" t="s">
        <v>13694</v>
      </c>
      <c r="F1736" t="s">
        <v>718</v>
      </c>
      <c r="G1736" s="1">
        <v>43787</v>
      </c>
      <c r="H1736">
        <v>1715713</v>
      </c>
      <c r="I1736">
        <v>1796592</v>
      </c>
      <c r="J1736" s="2">
        <v>1796592</v>
      </c>
      <c r="K1736" s="2">
        <v>982701.31</v>
      </c>
    </row>
    <row r="1737" spans="1:11" x14ac:dyDescent="0.25">
      <c r="A1737" t="s">
        <v>17673</v>
      </c>
      <c r="B1737" t="s">
        <v>17672</v>
      </c>
      <c r="C1737" t="s">
        <v>1520</v>
      </c>
      <c r="D1737" t="s">
        <v>1521</v>
      </c>
      <c r="E1737" t="s">
        <v>13694</v>
      </c>
      <c r="F1737" t="s">
        <v>718</v>
      </c>
      <c r="G1737" s="1">
        <v>43788</v>
      </c>
      <c r="I1737">
        <v>39647</v>
      </c>
      <c r="J1737" s="2">
        <v>39647</v>
      </c>
      <c r="K1737" s="2">
        <v>19823.5</v>
      </c>
    </row>
    <row r="1738" spans="1:11" x14ac:dyDescent="0.25">
      <c r="A1738" t="s">
        <v>17675</v>
      </c>
      <c r="B1738" t="s">
        <v>17674</v>
      </c>
      <c r="C1738" t="s">
        <v>17676</v>
      </c>
      <c r="D1738" t="s">
        <v>17677</v>
      </c>
      <c r="E1738" t="s">
        <v>13694</v>
      </c>
      <c r="F1738" t="s">
        <v>718</v>
      </c>
      <c r="G1738" s="1">
        <v>43788</v>
      </c>
      <c r="H1738">
        <v>8056</v>
      </c>
      <c r="I1738">
        <v>8052</v>
      </c>
      <c r="J1738" s="2">
        <v>8052</v>
      </c>
      <c r="K1738" s="2">
        <v>3623.4</v>
      </c>
    </row>
    <row r="1739" spans="1:11" x14ac:dyDescent="0.25">
      <c r="A1739" t="s">
        <v>17681</v>
      </c>
      <c r="B1739" t="s">
        <v>17680</v>
      </c>
      <c r="C1739" t="s">
        <v>8648</v>
      </c>
      <c r="D1739" t="s">
        <v>8649</v>
      </c>
      <c r="E1739" t="s">
        <v>13694</v>
      </c>
      <c r="F1739" t="s">
        <v>718</v>
      </c>
      <c r="G1739" s="1">
        <v>43768</v>
      </c>
      <c r="H1739">
        <v>26937</v>
      </c>
      <c r="I1739">
        <v>26884</v>
      </c>
      <c r="J1739" s="2">
        <v>26884</v>
      </c>
      <c r="K1739" s="2">
        <v>12097.8</v>
      </c>
    </row>
    <row r="1740" spans="1:11" x14ac:dyDescent="0.25">
      <c r="A1740" t="s">
        <v>17683</v>
      </c>
      <c r="B1740" t="s">
        <v>17682</v>
      </c>
      <c r="C1740" t="s">
        <v>7517</v>
      </c>
      <c r="D1740" t="s">
        <v>7518</v>
      </c>
      <c r="E1740" t="s">
        <v>13694</v>
      </c>
      <c r="F1740" t="s">
        <v>718</v>
      </c>
      <c r="G1740" s="1">
        <v>43668</v>
      </c>
      <c r="H1740">
        <v>141797</v>
      </c>
      <c r="I1740">
        <v>141675</v>
      </c>
      <c r="J1740" s="2">
        <v>141675</v>
      </c>
      <c r="K1740" s="2">
        <v>63753.75</v>
      </c>
    </row>
    <row r="1741" spans="1:11" x14ac:dyDescent="0.25">
      <c r="A1741" t="s">
        <v>17685</v>
      </c>
      <c r="B1741" t="s">
        <v>17684</v>
      </c>
      <c r="C1741" t="s">
        <v>17686</v>
      </c>
      <c r="D1741" t="s">
        <v>17687</v>
      </c>
      <c r="E1741" t="s">
        <v>13694</v>
      </c>
      <c r="F1741" t="s">
        <v>718</v>
      </c>
      <c r="G1741" s="1">
        <v>43672</v>
      </c>
      <c r="H1741">
        <v>42447</v>
      </c>
      <c r="I1741">
        <v>41795</v>
      </c>
      <c r="J1741" s="2">
        <v>41795</v>
      </c>
      <c r="K1741" s="2">
        <v>20245.810000000001</v>
      </c>
    </row>
    <row r="1742" spans="1:11" x14ac:dyDescent="0.25">
      <c r="A1742" t="s">
        <v>17689</v>
      </c>
      <c r="B1742" t="s">
        <v>17688</v>
      </c>
      <c r="C1742" t="s">
        <v>16029</v>
      </c>
      <c r="D1742" t="s">
        <v>17690</v>
      </c>
      <c r="E1742" t="s">
        <v>13694</v>
      </c>
      <c r="F1742" t="s">
        <v>718</v>
      </c>
      <c r="G1742" s="1">
        <v>43752</v>
      </c>
      <c r="H1742">
        <v>2435</v>
      </c>
      <c r="I1742">
        <v>2385</v>
      </c>
      <c r="J1742" s="2">
        <v>2385</v>
      </c>
      <c r="K1742" s="2">
        <v>1174.1300000000001</v>
      </c>
    </row>
    <row r="1743" spans="1:11" x14ac:dyDescent="0.25">
      <c r="A1743" t="s">
        <v>17692</v>
      </c>
      <c r="B1743" t="s">
        <v>17691</v>
      </c>
      <c r="C1743" t="s">
        <v>17693</v>
      </c>
      <c r="D1743" t="s">
        <v>17694</v>
      </c>
      <c r="E1743" t="s">
        <v>13694</v>
      </c>
      <c r="F1743" t="s">
        <v>7</v>
      </c>
      <c r="G1743" s="1">
        <v>43788</v>
      </c>
      <c r="I1743">
        <v>28349</v>
      </c>
      <c r="J1743" s="2">
        <v>28349</v>
      </c>
      <c r="K1743" s="2">
        <v>14174.5</v>
      </c>
    </row>
    <row r="1744" spans="1:11" x14ac:dyDescent="0.25">
      <c r="A1744" t="s">
        <v>17696</v>
      </c>
      <c r="B1744" t="s">
        <v>17695</v>
      </c>
      <c r="C1744" t="s">
        <v>7790</v>
      </c>
      <c r="D1744" t="s">
        <v>7791</v>
      </c>
      <c r="E1744" t="s">
        <v>13694</v>
      </c>
      <c r="F1744" t="s">
        <v>718</v>
      </c>
      <c r="G1744" s="1">
        <v>43684</v>
      </c>
      <c r="H1744">
        <v>21360</v>
      </c>
      <c r="I1744">
        <v>20647</v>
      </c>
      <c r="J1744" s="2">
        <v>20647</v>
      </c>
      <c r="K1744" s="2">
        <v>10323.5</v>
      </c>
    </row>
    <row r="1745" spans="1:11" x14ac:dyDescent="0.25">
      <c r="A1745" t="s">
        <v>17698</v>
      </c>
      <c r="B1745" t="s">
        <v>17697</v>
      </c>
      <c r="C1745" t="s">
        <v>5122</v>
      </c>
      <c r="D1745" t="s">
        <v>5123</v>
      </c>
      <c r="E1745" t="s">
        <v>13694</v>
      </c>
      <c r="F1745" t="s">
        <v>718</v>
      </c>
      <c r="G1745" s="1">
        <v>43759</v>
      </c>
      <c r="H1745">
        <v>389517</v>
      </c>
      <c r="I1745">
        <v>386287</v>
      </c>
      <c r="J1745" s="2">
        <v>386287</v>
      </c>
      <c r="K1745" s="2">
        <v>176907.35</v>
      </c>
    </row>
    <row r="1746" spans="1:11" x14ac:dyDescent="0.25">
      <c r="A1746" t="s">
        <v>17700</v>
      </c>
      <c r="B1746" t="s">
        <v>17699</v>
      </c>
      <c r="C1746" t="s">
        <v>17701</v>
      </c>
      <c r="D1746" t="s">
        <v>17702</v>
      </c>
      <c r="E1746" t="s">
        <v>13694</v>
      </c>
      <c r="F1746" t="s">
        <v>718</v>
      </c>
      <c r="G1746" s="1">
        <v>43810</v>
      </c>
      <c r="H1746">
        <v>464143</v>
      </c>
      <c r="I1746">
        <v>464143</v>
      </c>
      <c r="J1746" s="2">
        <v>464143</v>
      </c>
      <c r="K1746" s="2">
        <v>218794.4</v>
      </c>
    </row>
    <row r="1747" spans="1:11" x14ac:dyDescent="0.25">
      <c r="A1747" t="s">
        <v>17704</v>
      </c>
      <c r="B1747" t="s">
        <v>17703</v>
      </c>
      <c r="C1747" t="s">
        <v>2724</v>
      </c>
      <c r="D1747" t="s">
        <v>2725</v>
      </c>
      <c r="E1747" t="s">
        <v>13694</v>
      </c>
      <c r="F1747" t="s">
        <v>718</v>
      </c>
      <c r="G1747" s="1">
        <v>43732</v>
      </c>
      <c r="H1747">
        <v>633468</v>
      </c>
      <c r="I1747">
        <v>622997</v>
      </c>
      <c r="J1747" s="2">
        <v>622997</v>
      </c>
      <c r="K1747" s="2">
        <v>288732.15000000002</v>
      </c>
    </row>
    <row r="1748" spans="1:11" x14ac:dyDescent="0.25">
      <c r="A1748" t="s">
        <v>17706</v>
      </c>
      <c r="B1748" t="s">
        <v>17705</v>
      </c>
      <c r="C1748" t="s">
        <v>17707</v>
      </c>
      <c r="D1748" t="s">
        <v>17708</v>
      </c>
      <c r="E1748" t="s">
        <v>13694</v>
      </c>
      <c r="F1748" t="s">
        <v>718</v>
      </c>
      <c r="G1748" s="1">
        <v>43788</v>
      </c>
      <c r="I1748">
        <v>89145</v>
      </c>
      <c r="J1748" s="2">
        <v>89145</v>
      </c>
      <c r="K1748" s="2">
        <v>40115.25</v>
      </c>
    </row>
    <row r="1749" spans="1:11" x14ac:dyDescent="0.25">
      <c r="A1749" t="s">
        <v>17710</v>
      </c>
      <c r="B1749" t="s">
        <v>17709</v>
      </c>
      <c r="C1749" t="s">
        <v>17711</v>
      </c>
      <c r="D1749" t="s">
        <v>17712</v>
      </c>
      <c r="E1749" t="s">
        <v>13694</v>
      </c>
      <c r="F1749" t="s">
        <v>7</v>
      </c>
      <c r="G1749" s="1">
        <v>43741</v>
      </c>
      <c r="H1749">
        <v>67572</v>
      </c>
      <c r="J1749" s="2">
        <v>67572</v>
      </c>
      <c r="K1749" s="2">
        <v>30407.4</v>
      </c>
    </row>
    <row r="1750" spans="1:11" x14ac:dyDescent="0.25">
      <c r="A1750" t="s">
        <v>17714</v>
      </c>
      <c r="B1750" t="s">
        <v>17713</v>
      </c>
      <c r="C1750" t="s">
        <v>17715</v>
      </c>
      <c r="D1750" t="s">
        <v>17716</v>
      </c>
      <c r="E1750" t="s">
        <v>13694</v>
      </c>
      <c r="F1750" t="s">
        <v>718</v>
      </c>
      <c r="G1750" s="1">
        <v>43746</v>
      </c>
      <c r="H1750">
        <v>19810</v>
      </c>
      <c r="I1750">
        <v>19800</v>
      </c>
      <c r="J1750" s="2">
        <v>19800</v>
      </c>
      <c r="K1750" s="2">
        <v>8910</v>
      </c>
    </row>
    <row r="1751" spans="1:11" x14ac:dyDescent="0.25">
      <c r="A1751" t="s">
        <v>17718</v>
      </c>
      <c r="B1751" t="s">
        <v>17717</v>
      </c>
      <c r="C1751" t="s">
        <v>17719</v>
      </c>
      <c r="D1751" t="s">
        <v>17720</v>
      </c>
      <c r="E1751" t="s">
        <v>13694</v>
      </c>
      <c r="F1751" t="s">
        <v>718</v>
      </c>
      <c r="G1751" s="1">
        <v>43810</v>
      </c>
      <c r="H1751">
        <v>490950</v>
      </c>
      <c r="I1751">
        <v>490950</v>
      </c>
      <c r="J1751" s="2">
        <v>490950</v>
      </c>
      <c r="K1751" s="2">
        <v>271814.31</v>
      </c>
    </row>
    <row r="1752" spans="1:11" x14ac:dyDescent="0.25">
      <c r="A1752" t="s">
        <v>17722</v>
      </c>
      <c r="B1752" t="s">
        <v>17721</v>
      </c>
      <c r="C1752" t="s">
        <v>17723</v>
      </c>
      <c r="D1752" t="s">
        <v>17724</v>
      </c>
      <c r="E1752" t="s">
        <v>13694</v>
      </c>
      <c r="F1752" t="s">
        <v>718</v>
      </c>
      <c r="G1752" s="1">
        <v>43803</v>
      </c>
      <c r="I1752">
        <v>506031</v>
      </c>
      <c r="J1752" s="2">
        <v>506031</v>
      </c>
      <c r="K1752" s="2">
        <v>293497.98</v>
      </c>
    </row>
    <row r="1753" spans="1:11" x14ac:dyDescent="0.25">
      <c r="A1753" t="s">
        <v>17726</v>
      </c>
      <c r="B1753" t="s">
        <v>17725</v>
      </c>
      <c r="C1753" t="s">
        <v>17727</v>
      </c>
      <c r="D1753" t="s">
        <v>17728</v>
      </c>
      <c r="E1753" t="s">
        <v>13694</v>
      </c>
      <c r="F1753" t="s">
        <v>718</v>
      </c>
      <c r="G1753" s="1">
        <v>43769</v>
      </c>
      <c r="H1753">
        <v>46114</v>
      </c>
      <c r="I1753">
        <v>46025</v>
      </c>
      <c r="J1753" s="2">
        <v>46025</v>
      </c>
      <c r="K1753" s="2">
        <v>21421.96</v>
      </c>
    </row>
    <row r="1754" spans="1:11" x14ac:dyDescent="0.25">
      <c r="A1754" t="s">
        <v>17730</v>
      </c>
      <c r="B1754" t="s">
        <v>17729</v>
      </c>
      <c r="C1754" t="s">
        <v>10580</v>
      </c>
      <c r="D1754" t="s">
        <v>10581</v>
      </c>
      <c r="E1754" t="s">
        <v>13694</v>
      </c>
      <c r="F1754" t="s">
        <v>7</v>
      </c>
      <c r="G1754" s="1">
        <v>43752</v>
      </c>
      <c r="H1754">
        <v>43088</v>
      </c>
      <c r="I1754">
        <v>40988</v>
      </c>
      <c r="J1754" s="2">
        <v>40988</v>
      </c>
      <c r="K1754" s="2">
        <v>19340.05</v>
      </c>
    </row>
    <row r="1755" spans="1:11" x14ac:dyDescent="0.25">
      <c r="A1755" t="s">
        <v>17732</v>
      </c>
      <c r="B1755" t="s">
        <v>17731</v>
      </c>
      <c r="C1755" t="s">
        <v>17733</v>
      </c>
      <c r="D1755" t="s">
        <v>17734</v>
      </c>
      <c r="E1755" t="s">
        <v>13694</v>
      </c>
      <c r="F1755" t="s">
        <v>718</v>
      </c>
      <c r="G1755" s="1">
        <v>43759</v>
      </c>
      <c r="H1755">
        <v>21936</v>
      </c>
      <c r="I1755">
        <v>21931</v>
      </c>
      <c r="J1755" s="2">
        <v>21931</v>
      </c>
      <c r="K1755" s="2">
        <v>12719.98</v>
      </c>
    </row>
    <row r="1756" spans="1:11" x14ac:dyDescent="0.25">
      <c r="A1756" t="s">
        <v>17736</v>
      </c>
      <c r="B1756" t="s">
        <v>17735</v>
      </c>
      <c r="C1756" t="s">
        <v>17737</v>
      </c>
      <c r="D1756" t="s">
        <v>17738</v>
      </c>
      <c r="E1756" t="s">
        <v>13694</v>
      </c>
      <c r="F1756" t="s">
        <v>718</v>
      </c>
      <c r="G1756" s="1">
        <v>43812</v>
      </c>
      <c r="I1756">
        <v>89602</v>
      </c>
      <c r="J1756" s="2">
        <v>89602</v>
      </c>
      <c r="K1756" s="2">
        <v>40320.9</v>
      </c>
    </row>
    <row r="1757" spans="1:11" x14ac:dyDescent="0.25">
      <c r="A1757" t="s">
        <v>17740</v>
      </c>
      <c r="B1757" t="s">
        <v>17739</v>
      </c>
      <c r="C1757" t="s">
        <v>17741</v>
      </c>
      <c r="D1757" t="s">
        <v>17742</v>
      </c>
      <c r="E1757" t="s">
        <v>13694</v>
      </c>
      <c r="F1757" t="s">
        <v>718</v>
      </c>
      <c r="G1757" s="1">
        <v>43780</v>
      </c>
      <c r="H1757">
        <v>367738</v>
      </c>
      <c r="I1757">
        <v>363984</v>
      </c>
      <c r="J1757" s="2">
        <v>363984</v>
      </c>
      <c r="K1757" s="2">
        <v>169043.6</v>
      </c>
    </row>
    <row r="1758" spans="1:11" x14ac:dyDescent="0.25">
      <c r="A1758" t="s">
        <v>17744</v>
      </c>
      <c r="B1758" t="s">
        <v>17743</v>
      </c>
      <c r="C1758" t="s">
        <v>17745</v>
      </c>
      <c r="D1758" t="s">
        <v>17746</v>
      </c>
      <c r="E1758" t="s">
        <v>13694</v>
      </c>
      <c r="F1758" t="s">
        <v>718</v>
      </c>
      <c r="G1758" s="1">
        <v>43720</v>
      </c>
      <c r="H1758">
        <v>119570</v>
      </c>
      <c r="I1758">
        <v>166030</v>
      </c>
      <c r="J1758" s="2">
        <v>166030</v>
      </c>
      <c r="K1758" s="2">
        <v>96297.4</v>
      </c>
    </row>
    <row r="1759" spans="1:11" x14ac:dyDescent="0.25">
      <c r="A1759" t="s">
        <v>17748</v>
      </c>
      <c r="B1759" t="s">
        <v>17747</v>
      </c>
      <c r="C1759" t="s">
        <v>17319</v>
      </c>
      <c r="D1759" t="s">
        <v>17320</v>
      </c>
      <c r="E1759" t="s">
        <v>13694</v>
      </c>
      <c r="F1759" t="s">
        <v>718</v>
      </c>
      <c r="G1759" s="1">
        <v>43789</v>
      </c>
      <c r="H1759">
        <v>646468</v>
      </c>
      <c r="I1759">
        <v>643406</v>
      </c>
      <c r="J1759" s="2">
        <v>643406</v>
      </c>
      <c r="K1759" s="2">
        <v>293694.95</v>
      </c>
    </row>
    <row r="1760" spans="1:11" x14ac:dyDescent="0.25">
      <c r="A1760" t="s">
        <v>17750</v>
      </c>
      <c r="B1760" t="s">
        <v>17749</v>
      </c>
      <c r="C1760" t="s">
        <v>9055</v>
      </c>
      <c r="D1760" t="s">
        <v>9056</v>
      </c>
      <c r="E1760" t="s">
        <v>13694</v>
      </c>
      <c r="F1760" t="s">
        <v>718</v>
      </c>
      <c r="G1760" s="1">
        <v>43781</v>
      </c>
      <c r="I1760">
        <v>6229</v>
      </c>
      <c r="J1760" s="2">
        <v>6229</v>
      </c>
      <c r="K1760" s="2">
        <v>2803.05</v>
      </c>
    </row>
    <row r="1761" spans="1:11" x14ac:dyDescent="0.25">
      <c r="A1761" t="s">
        <v>17752</v>
      </c>
      <c r="B1761" t="s">
        <v>17751</v>
      </c>
      <c r="C1761" t="s">
        <v>8336</v>
      </c>
      <c r="D1761" t="s">
        <v>8337</v>
      </c>
      <c r="E1761" t="s">
        <v>13694</v>
      </c>
      <c r="F1761" t="s">
        <v>718</v>
      </c>
      <c r="G1761" s="1">
        <v>43804</v>
      </c>
      <c r="H1761">
        <v>228609</v>
      </c>
      <c r="I1761">
        <v>228481</v>
      </c>
      <c r="J1761" s="2">
        <v>228481</v>
      </c>
      <c r="K1761" s="2">
        <v>102816.45</v>
      </c>
    </row>
    <row r="1762" spans="1:11" x14ac:dyDescent="0.25">
      <c r="A1762" t="s">
        <v>17754</v>
      </c>
      <c r="B1762" t="s">
        <v>17753</v>
      </c>
      <c r="C1762" t="s">
        <v>8160</v>
      </c>
      <c r="D1762" t="s">
        <v>8161</v>
      </c>
      <c r="E1762" t="s">
        <v>13694</v>
      </c>
      <c r="F1762" t="s">
        <v>718</v>
      </c>
      <c r="G1762" s="1">
        <v>43745</v>
      </c>
      <c r="H1762">
        <v>6628</v>
      </c>
      <c r="I1762">
        <v>6151</v>
      </c>
      <c r="J1762" s="2">
        <v>6151</v>
      </c>
      <c r="K1762" s="2">
        <v>3075.5</v>
      </c>
    </row>
    <row r="1763" spans="1:11" x14ac:dyDescent="0.25">
      <c r="A1763" t="s">
        <v>17756</v>
      </c>
      <c r="B1763" t="s">
        <v>17755</v>
      </c>
      <c r="C1763" t="s">
        <v>17757</v>
      </c>
      <c r="D1763" t="s">
        <v>17758</v>
      </c>
      <c r="E1763" t="s">
        <v>13694</v>
      </c>
      <c r="F1763" t="s">
        <v>718</v>
      </c>
      <c r="G1763" s="1">
        <v>43752</v>
      </c>
      <c r="H1763">
        <v>517681</v>
      </c>
      <c r="I1763">
        <v>517681</v>
      </c>
      <c r="J1763" s="2">
        <v>517681</v>
      </c>
      <c r="K1763" s="2">
        <v>300254.98</v>
      </c>
    </row>
    <row r="1764" spans="1:11" x14ac:dyDescent="0.25">
      <c r="A1764" t="s">
        <v>17760</v>
      </c>
      <c r="B1764" t="s">
        <v>17759</v>
      </c>
      <c r="C1764" t="s">
        <v>17761</v>
      </c>
      <c r="D1764" t="s">
        <v>17762</v>
      </c>
      <c r="E1764" t="s">
        <v>13694</v>
      </c>
      <c r="F1764" t="s">
        <v>718</v>
      </c>
      <c r="G1764" s="1">
        <v>43781</v>
      </c>
      <c r="H1764">
        <v>46196</v>
      </c>
      <c r="I1764">
        <v>46173</v>
      </c>
      <c r="J1764" s="2">
        <v>46173</v>
      </c>
      <c r="K1764" s="2">
        <v>20777.849999999999</v>
      </c>
    </row>
    <row r="1765" spans="1:11" x14ac:dyDescent="0.25">
      <c r="A1765" t="s">
        <v>17764</v>
      </c>
      <c r="B1765" t="s">
        <v>17763</v>
      </c>
      <c r="C1765" t="s">
        <v>17765</v>
      </c>
      <c r="D1765" t="s">
        <v>17766</v>
      </c>
      <c r="E1765" t="s">
        <v>13694</v>
      </c>
      <c r="F1765" t="s">
        <v>718</v>
      </c>
      <c r="G1765" s="1">
        <v>43720</v>
      </c>
      <c r="H1765">
        <v>3390</v>
      </c>
      <c r="I1765">
        <v>3277</v>
      </c>
      <c r="J1765" s="2">
        <v>3277</v>
      </c>
      <c r="K1765" s="2">
        <v>1638.5</v>
      </c>
    </row>
    <row r="1766" spans="1:11" x14ac:dyDescent="0.25">
      <c r="A1766" t="s">
        <v>17768</v>
      </c>
      <c r="B1766" t="s">
        <v>17767</v>
      </c>
      <c r="C1766" t="s">
        <v>5486</v>
      </c>
      <c r="D1766" t="s">
        <v>5487</v>
      </c>
      <c r="E1766" t="s">
        <v>13694</v>
      </c>
      <c r="F1766" t="s">
        <v>7</v>
      </c>
      <c r="G1766" s="1">
        <v>43787</v>
      </c>
      <c r="H1766">
        <v>272626</v>
      </c>
      <c r="I1766">
        <v>269041</v>
      </c>
      <c r="J1766" s="2">
        <v>269041</v>
      </c>
      <c r="K1766" s="2">
        <v>126140.9</v>
      </c>
    </row>
    <row r="1767" spans="1:11" x14ac:dyDescent="0.25">
      <c r="A1767" t="s">
        <v>17770</v>
      </c>
      <c r="B1767" t="s">
        <v>17769</v>
      </c>
      <c r="C1767" t="s">
        <v>17771</v>
      </c>
      <c r="D1767" t="s">
        <v>17772</v>
      </c>
      <c r="E1767" t="s">
        <v>13694</v>
      </c>
      <c r="F1767" t="s">
        <v>718</v>
      </c>
      <c r="G1767" s="1">
        <v>43812</v>
      </c>
      <c r="H1767">
        <v>14408</v>
      </c>
      <c r="I1767">
        <v>13927</v>
      </c>
      <c r="J1767" s="2">
        <v>13927</v>
      </c>
      <c r="K1767" s="2">
        <v>6963.5</v>
      </c>
    </row>
    <row r="1768" spans="1:11" x14ac:dyDescent="0.25">
      <c r="A1768" t="s">
        <v>17774</v>
      </c>
      <c r="B1768" t="s">
        <v>17773</v>
      </c>
      <c r="C1768" t="s">
        <v>17775</v>
      </c>
      <c r="D1768" t="s">
        <v>17776</v>
      </c>
      <c r="E1768" t="s">
        <v>13694</v>
      </c>
      <c r="F1768" t="s">
        <v>718</v>
      </c>
      <c r="G1768" s="1">
        <v>43782</v>
      </c>
      <c r="H1768">
        <v>137182</v>
      </c>
      <c r="I1768">
        <v>136846</v>
      </c>
      <c r="J1768" s="2">
        <v>136846</v>
      </c>
      <c r="K1768" s="2">
        <v>61580.7</v>
      </c>
    </row>
    <row r="1769" spans="1:11" x14ac:dyDescent="0.25">
      <c r="A1769" t="s">
        <v>17778</v>
      </c>
      <c r="B1769" t="s">
        <v>17777</v>
      </c>
      <c r="C1769" t="s">
        <v>17779</v>
      </c>
      <c r="D1769" t="s">
        <v>17780</v>
      </c>
      <c r="E1769" t="s">
        <v>13694</v>
      </c>
      <c r="F1769" t="s">
        <v>718</v>
      </c>
      <c r="G1769" s="1">
        <v>43752</v>
      </c>
      <c r="H1769">
        <v>16760</v>
      </c>
      <c r="I1769">
        <v>16752</v>
      </c>
      <c r="J1769" s="2">
        <v>16752</v>
      </c>
      <c r="K1769" s="2">
        <v>7538.4</v>
      </c>
    </row>
    <row r="1770" spans="1:11" x14ac:dyDescent="0.25">
      <c r="A1770" t="s">
        <v>17782</v>
      </c>
      <c r="B1770" t="s">
        <v>17781</v>
      </c>
      <c r="C1770" t="s">
        <v>17783</v>
      </c>
      <c r="D1770" t="s">
        <v>17784</v>
      </c>
      <c r="E1770" t="s">
        <v>13694</v>
      </c>
      <c r="F1770" t="s">
        <v>7</v>
      </c>
      <c r="G1770" s="1">
        <v>43769</v>
      </c>
      <c r="H1770">
        <v>92880</v>
      </c>
      <c r="I1770">
        <v>92834</v>
      </c>
      <c r="J1770" s="2">
        <v>92834</v>
      </c>
      <c r="K1770" s="2">
        <v>41775.300000000003</v>
      </c>
    </row>
    <row r="1771" spans="1:11" x14ac:dyDescent="0.25">
      <c r="A1771" t="s">
        <v>17786</v>
      </c>
      <c r="B1771" t="s">
        <v>17785</v>
      </c>
      <c r="C1771" t="s">
        <v>17787</v>
      </c>
      <c r="D1771" t="s">
        <v>17788</v>
      </c>
      <c r="E1771" t="s">
        <v>13694</v>
      </c>
      <c r="F1771" t="s">
        <v>718</v>
      </c>
      <c r="G1771" s="1">
        <v>43770</v>
      </c>
      <c r="H1771">
        <v>27052</v>
      </c>
      <c r="I1771">
        <v>27038</v>
      </c>
      <c r="J1771" s="2">
        <v>27038</v>
      </c>
      <c r="K1771" s="2">
        <v>12167.1</v>
      </c>
    </row>
    <row r="1772" spans="1:11" x14ac:dyDescent="0.25">
      <c r="A1772" t="s">
        <v>17790</v>
      </c>
      <c r="B1772" t="s">
        <v>17789</v>
      </c>
      <c r="C1772" t="s">
        <v>17791</v>
      </c>
      <c r="D1772" t="s">
        <v>17792</v>
      </c>
      <c r="E1772" t="s">
        <v>13694</v>
      </c>
      <c r="F1772" t="s">
        <v>718</v>
      </c>
      <c r="G1772" s="1">
        <v>43763</v>
      </c>
      <c r="H1772">
        <v>3160</v>
      </c>
      <c r="I1772">
        <v>3158</v>
      </c>
      <c r="J1772" s="2">
        <v>3158</v>
      </c>
      <c r="K1772" s="2">
        <v>1421.1</v>
      </c>
    </row>
    <row r="1773" spans="1:11" x14ac:dyDescent="0.25">
      <c r="A1773" t="s">
        <v>17795</v>
      </c>
      <c r="B1773" t="s">
        <v>17793</v>
      </c>
      <c r="C1773" t="s">
        <v>17797</v>
      </c>
      <c r="D1773" t="s">
        <v>17798</v>
      </c>
      <c r="E1773" t="s">
        <v>13694</v>
      </c>
      <c r="F1773" t="s">
        <v>718</v>
      </c>
      <c r="G1773" s="1">
        <v>43733</v>
      </c>
      <c r="H1773">
        <v>18916</v>
      </c>
      <c r="I1773">
        <v>15914</v>
      </c>
      <c r="J1773" s="2">
        <v>15914</v>
      </c>
      <c r="K1773" s="2">
        <v>7928.2</v>
      </c>
    </row>
    <row r="1774" spans="1:11" x14ac:dyDescent="0.25">
      <c r="A1774" t="s">
        <v>17800</v>
      </c>
      <c r="B1774" t="s">
        <v>17799</v>
      </c>
      <c r="C1774" t="s">
        <v>17801</v>
      </c>
      <c r="D1774" t="s">
        <v>17802</v>
      </c>
      <c r="E1774" t="s">
        <v>13694</v>
      </c>
      <c r="F1774" t="s">
        <v>718</v>
      </c>
      <c r="G1774" s="1">
        <v>43759</v>
      </c>
      <c r="H1774">
        <v>26380</v>
      </c>
      <c r="I1774">
        <v>26374</v>
      </c>
      <c r="J1774" s="2">
        <v>26374</v>
      </c>
      <c r="K1774" s="2">
        <v>15296.92</v>
      </c>
    </row>
    <row r="1775" spans="1:11" x14ac:dyDescent="0.25">
      <c r="A1775" t="s">
        <v>17804</v>
      </c>
      <c r="B1775" t="s">
        <v>17803</v>
      </c>
      <c r="C1775" t="s">
        <v>5286</v>
      </c>
      <c r="D1775" t="s">
        <v>5287</v>
      </c>
      <c r="E1775" t="s">
        <v>13694</v>
      </c>
      <c r="F1775" t="s">
        <v>718</v>
      </c>
      <c r="G1775" s="1">
        <v>43732</v>
      </c>
      <c r="H1775">
        <v>428455</v>
      </c>
      <c r="I1775">
        <v>426725</v>
      </c>
      <c r="J1775" s="2">
        <v>426725</v>
      </c>
      <c r="K1775" s="2">
        <v>193729.5</v>
      </c>
    </row>
    <row r="1776" spans="1:11" x14ac:dyDescent="0.25">
      <c r="A1776" t="s">
        <v>17806</v>
      </c>
      <c r="B1776" t="s">
        <v>17805</v>
      </c>
      <c r="C1776" t="s">
        <v>14121</v>
      </c>
      <c r="D1776" t="s">
        <v>14122</v>
      </c>
      <c r="E1776" t="s">
        <v>13694</v>
      </c>
      <c r="F1776" t="s">
        <v>7</v>
      </c>
      <c r="G1776" s="1">
        <v>43769</v>
      </c>
      <c r="H1776">
        <v>83965</v>
      </c>
      <c r="I1776">
        <v>84841</v>
      </c>
      <c r="J1776" s="2">
        <v>84841</v>
      </c>
      <c r="K1776" s="2">
        <v>40906.29</v>
      </c>
    </row>
    <row r="1777" spans="1:11" x14ac:dyDescent="0.25">
      <c r="A1777" t="s">
        <v>17808</v>
      </c>
      <c r="B1777" t="s">
        <v>17807</v>
      </c>
      <c r="C1777" t="s">
        <v>17809</v>
      </c>
      <c r="D1777" t="s">
        <v>17810</v>
      </c>
      <c r="E1777" t="s">
        <v>13694</v>
      </c>
      <c r="F1777" t="s">
        <v>718</v>
      </c>
      <c r="G1777" s="1">
        <v>43686</v>
      </c>
      <c r="H1777">
        <v>1174432</v>
      </c>
      <c r="I1777">
        <v>1170977</v>
      </c>
      <c r="J1777" s="2">
        <v>1170977</v>
      </c>
      <c r="K1777" s="2">
        <v>679166.66</v>
      </c>
    </row>
    <row r="1778" spans="1:11" x14ac:dyDescent="0.25">
      <c r="A1778" t="s">
        <v>17812</v>
      </c>
      <c r="B1778" t="s">
        <v>17811</v>
      </c>
      <c r="C1778" t="s">
        <v>17813</v>
      </c>
      <c r="D1778" t="s">
        <v>17814</v>
      </c>
      <c r="E1778" t="s">
        <v>13694</v>
      </c>
      <c r="F1778" t="s">
        <v>718</v>
      </c>
      <c r="G1778" s="1">
        <v>43781</v>
      </c>
      <c r="H1778">
        <v>68160</v>
      </c>
      <c r="I1778">
        <v>68158</v>
      </c>
      <c r="J1778" s="2">
        <v>68158</v>
      </c>
      <c r="K1778" s="2">
        <v>30671.1</v>
      </c>
    </row>
    <row r="1779" spans="1:11" x14ac:dyDescent="0.25">
      <c r="A1779" t="s">
        <v>17816</v>
      </c>
      <c r="B1779" t="s">
        <v>17815</v>
      </c>
      <c r="C1779" t="s">
        <v>17817</v>
      </c>
      <c r="D1779" t="s">
        <v>17818</v>
      </c>
      <c r="E1779" t="s">
        <v>13694</v>
      </c>
      <c r="F1779" t="s">
        <v>718</v>
      </c>
      <c r="G1779" s="1">
        <v>43780</v>
      </c>
      <c r="H1779">
        <v>156360</v>
      </c>
      <c r="I1779">
        <v>156308</v>
      </c>
      <c r="J1779" s="2">
        <v>156308</v>
      </c>
      <c r="K1779" s="2">
        <v>70338.600000000006</v>
      </c>
    </row>
    <row r="1780" spans="1:11" x14ac:dyDescent="0.25">
      <c r="A1780" t="s">
        <v>17820</v>
      </c>
      <c r="B1780" t="s">
        <v>17819</v>
      </c>
      <c r="C1780" t="s">
        <v>4852</v>
      </c>
      <c r="D1780" t="s">
        <v>4853</v>
      </c>
      <c r="E1780" t="s">
        <v>13694</v>
      </c>
      <c r="F1780" t="s">
        <v>718</v>
      </c>
      <c r="G1780" s="1">
        <v>43791</v>
      </c>
      <c r="H1780">
        <v>50599</v>
      </c>
      <c r="I1780">
        <v>71370</v>
      </c>
      <c r="J1780" s="2">
        <v>71370</v>
      </c>
      <c r="K1780" s="2">
        <v>33084.9</v>
      </c>
    </row>
    <row r="1781" spans="1:11" x14ac:dyDescent="0.25">
      <c r="A1781" t="s">
        <v>17822</v>
      </c>
      <c r="B1781" t="s">
        <v>17821</v>
      </c>
      <c r="C1781" t="s">
        <v>17823</v>
      </c>
      <c r="D1781" t="s">
        <v>17824</v>
      </c>
      <c r="E1781" t="s">
        <v>13694</v>
      </c>
      <c r="F1781" t="s">
        <v>718</v>
      </c>
      <c r="G1781" s="1">
        <v>43788</v>
      </c>
      <c r="H1781">
        <v>168126</v>
      </c>
      <c r="I1781">
        <v>168042</v>
      </c>
      <c r="J1781" s="2">
        <v>168042</v>
      </c>
      <c r="K1781" s="2">
        <v>75618.899999999994</v>
      </c>
    </row>
    <row r="1782" spans="1:11" x14ac:dyDescent="0.25">
      <c r="A1782" t="s">
        <v>17826</v>
      </c>
      <c r="B1782" t="s">
        <v>17825</v>
      </c>
      <c r="C1782" t="s">
        <v>4070</v>
      </c>
      <c r="D1782" t="s">
        <v>4071</v>
      </c>
      <c r="E1782" t="s">
        <v>13694</v>
      </c>
      <c r="F1782" t="s">
        <v>718</v>
      </c>
      <c r="G1782" s="1">
        <v>43787</v>
      </c>
      <c r="H1782">
        <v>209368</v>
      </c>
      <c r="I1782">
        <v>184564</v>
      </c>
      <c r="J1782" s="2">
        <v>184564</v>
      </c>
      <c r="K1782" s="2">
        <v>92110.2</v>
      </c>
    </row>
    <row r="1783" spans="1:11" x14ac:dyDescent="0.25">
      <c r="A1783" t="s">
        <v>17828</v>
      </c>
      <c r="B1783" t="s">
        <v>17827</v>
      </c>
      <c r="C1783" t="s">
        <v>17829</v>
      </c>
      <c r="D1783" t="s">
        <v>17830</v>
      </c>
      <c r="E1783" t="s">
        <v>13694</v>
      </c>
      <c r="F1783" t="s">
        <v>718</v>
      </c>
      <c r="G1783" s="1">
        <v>43752</v>
      </c>
      <c r="H1783">
        <v>7078</v>
      </c>
      <c r="I1783">
        <v>7069</v>
      </c>
      <c r="J1783" s="2">
        <v>7069</v>
      </c>
      <c r="K1783" s="2">
        <v>3181.05</v>
      </c>
    </row>
    <row r="1784" spans="1:11" x14ac:dyDescent="0.25">
      <c r="A1784" t="s">
        <v>17832</v>
      </c>
      <c r="B1784" t="s">
        <v>17831</v>
      </c>
      <c r="C1784" t="s">
        <v>17833</v>
      </c>
      <c r="D1784" t="s">
        <v>17834</v>
      </c>
      <c r="E1784" t="s">
        <v>13694</v>
      </c>
      <c r="F1784" t="s">
        <v>718</v>
      </c>
      <c r="G1784" s="1">
        <v>43781</v>
      </c>
      <c r="H1784">
        <v>3032</v>
      </c>
      <c r="I1784">
        <v>3031</v>
      </c>
      <c r="J1784" s="2">
        <v>3031</v>
      </c>
      <c r="K1784" s="2">
        <v>1363.95</v>
      </c>
    </row>
    <row r="1785" spans="1:11" x14ac:dyDescent="0.25">
      <c r="A1785" t="s">
        <v>17836</v>
      </c>
      <c r="B1785" t="s">
        <v>17835</v>
      </c>
      <c r="C1785" t="s">
        <v>17837</v>
      </c>
      <c r="D1785" t="s">
        <v>17838</v>
      </c>
      <c r="E1785" t="s">
        <v>13694</v>
      </c>
      <c r="F1785" t="s">
        <v>718</v>
      </c>
      <c r="G1785" s="1">
        <v>43762</v>
      </c>
      <c r="H1785">
        <v>102066</v>
      </c>
      <c r="I1785">
        <v>102066</v>
      </c>
      <c r="J1785" s="2">
        <v>102066</v>
      </c>
      <c r="K1785" s="2">
        <v>59198.28</v>
      </c>
    </row>
    <row r="1786" spans="1:11" x14ac:dyDescent="0.25">
      <c r="A1786" t="s">
        <v>17840</v>
      </c>
      <c r="B1786" t="s">
        <v>17839</v>
      </c>
      <c r="C1786" t="s">
        <v>17841</v>
      </c>
      <c r="D1786" t="s">
        <v>17842</v>
      </c>
      <c r="E1786" t="s">
        <v>13694</v>
      </c>
      <c r="F1786" t="s">
        <v>718</v>
      </c>
      <c r="G1786" s="1">
        <v>43812</v>
      </c>
      <c r="I1786">
        <v>375158</v>
      </c>
      <c r="J1786" s="2">
        <v>375158</v>
      </c>
      <c r="K1786" s="2">
        <v>175150.9</v>
      </c>
    </row>
    <row r="1787" spans="1:11" x14ac:dyDescent="0.25">
      <c r="A1787" t="s">
        <v>17844</v>
      </c>
      <c r="B1787" t="s">
        <v>17843</v>
      </c>
      <c r="C1787" t="s">
        <v>17845</v>
      </c>
      <c r="D1787" t="s">
        <v>17846</v>
      </c>
      <c r="E1787" t="s">
        <v>13694</v>
      </c>
      <c r="F1787" t="s">
        <v>718</v>
      </c>
      <c r="G1787" s="1">
        <v>43780</v>
      </c>
      <c r="H1787">
        <v>198874</v>
      </c>
      <c r="I1787">
        <v>198874</v>
      </c>
      <c r="J1787" s="2">
        <v>198874</v>
      </c>
      <c r="K1787" s="2">
        <v>102186.5</v>
      </c>
    </row>
    <row r="1788" spans="1:11" x14ac:dyDescent="0.25">
      <c r="A1788" t="s">
        <v>17848</v>
      </c>
      <c r="B1788" t="s">
        <v>17847</v>
      </c>
      <c r="C1788" t="s">
        <v>17849</v>
      </c>
      <c r="D1788" t="s">
        <v>17850</v>
      </c>
      <c r="E1788" t="s">
        <v>13694</v>
      </c>
      <c r="F1788" t="s">
        <v>718</v>
      </c>
      <c r="G1788" s="1">
        <v>43699</v>
      </c>
      <c r="H1788">
        <v>42192</v>
      </c>
      <c r="I1788">
        <v>42192</v>
      </c>
      <c r="J1788" s="2">
        <v>42192</v>
      </c>
      <c r="K1788" s="2">
        <v>18986.400000000001</v>
      </c>
    </row>
    <row r="1789" spans="1:11" x14ac:dyDescent="0.25">
      <c r="A1789" t="s">
        <v>17852</v>
      </c>
      <c r="B1789" t="s">
        <v>17851</v>
      </c>
      <c r="C1789" t="s">
        <v>17853</v>
      </c>
      <c r="D1789" t="s">
        <v>17854</v>
      </c>
      <c r="E1789" t="s">
        <v>13694</v>
      </c>
      <c r="F1789" t="s">
        <v>718</v>
      </c>
      <c r="G1789" s="1">
        <v>43788</v>
      </c>
      <c r="I1789">
        <v>1973135</v>
      </c>
      <c r="J1789" s="2">
        <v>1973135</v>
      </c>
      <c r="K1789" s="2">
        <v>1144418.3</v>
      </c>
    </row>
    <row r="1790" spans="1:11" x14ac:dyDescent="0.25">
      <c r="A1790" t="s">
        <v>17856</v>
      </c>
      <c r="B1790" t="s">
        <v>17855</v>
      </c>
      <c r="C1790" t="s">
        <v>17857</v>
      </c>
      <c r="D1790" t="s">
        <v>17858</v>
      </c>
      <c r="E1790" t="s">
        <v>13694</v>
      </c>
      <c r="F1790" t="s">
        <v>718</v>
      </c>
      <c r="G1790" s="1">
        <v>43746</v>
      </c>
      <c r="H1790">
        <v>182450</v>
      </c>
      <c r="I1790">
        <v>180428</v>
      </c>
      <c r="J1790" s="2">
        <v>180428</v>
      </c>
      <c r="K1790" s="2">
        <v>83295.97</v>
      </c>
    </row>
    <row r="1791" spans="1:11" x14ac:dyDescent="0.25">
      <c r="A1791" t="s">
        <v>17860</v>
      </c>
      <c r="B1791" t="s">
        <v>17859</v>
      </c>
      <c r="C1791" t="s">
        <v>17861</v>
      </c>
      <c r="D1791" t="s">
        <v>17862</v>
      </c>
      <c r="E1791" t="s">
        <v>13694</v>
      </c>
      <c r="F1791" t="s">
        <v>7</v>
      </c>
      <c r="G1791" s="1">
        <v>43767</v>
      </c>
      <c r="H1791">
        <v>21022</v>
      </c>
      <c r="I1791">
        <v>20639</v>
      </c>
      <c r="J1791" s="2">
        <v>20639</v>
      </c>
      <c r="K1791" s="2">
        <v>9835.4500000000007</v>
      </c>
    </row>
    <row r="1792" spans="1:11" x14ac:dyDescent="0.25">
      <c r="A1792" t="s">
        <v>17864</v>
      </c>
      <c r="B1792" t="s">
        <v>17863</v>
      </c>
      <c r="C1792" t="s">
        <v>17865</v>
      </c>
      <c r="D1792" t="s">
        <v>17866</v>
      </c>
      <c r="E1792" t="s">
        <v>13694</v>
      </c>
      <c r="F1792" t="s">
        <v>718</v>
      </c>
      <c r="G1792" s="1">
        <v>43699</v>
      </c>
      <c r="H1792">
        <v>68928</v>
      </c>
      <c r="I1792">
        <v>76550</v>
      </c>
      <c r="J1792" s="2">
        <v>76550</v>
      </c>
      <c r="K1792" s="2">
        <v>34803.31</v>
      </c>
    </row>
    <row r="1793" spans="1:11" x14ac:dyDescent="0.25">
      <c r="A1793" t="s">
        <v>17868</v>
      </c>
      <c r="B1793" t="s">
        <v>17867</v>
      </c>
      <c r="C1793" t="s">
        <v>17869</v>
      </c>
      <c r="D1793" t="s">
        <v>17870</v>
      </c>
      <c r="E1793" t="s">
        <v>13694</v>
      </c>
      <c r="F1793" t="s">
        <v>718</v>
      </c>
      <c r="G1793" s="1">
        <v>43755</v>
      </c>
      <c r="H1793">
        <v>27529</v>
      </c>
      <c r="I1793">
        <v>32508</v>
      </c>
      <c r="J1793" s="2">
        <v>32508</v>
      </c>
      <c r="K1793" s="2">
        <v>16254</v>
      </c>
    </row>
    <row r="1794" spans="1:11" x14ac:dyDescent="0.25">
      <c r="A1794" t="s">
        <v>17872</v>
      </c>
      <c r="B1794" t="s">
        <v>17871</v>
      </c>
      <c r="C1794" t="s">
        <v>17873</v>
      </c>
      <c r="D1794" t="s">
        <v>17874</v>
      </c>
      <c r="E1794" t="s">
        <v>13694</v>
      </c>
      <c r="F1794" t="s">
        <v>7</v>
      </c>
      <c r="G1794" s="1">
        <v>43752</v>
      </c>
      <c r="H1794">
        <v>25424</v>
      </c>
      <c r="I1794">
        <v>25419</v>
      </c>
      <c r="J1794" s="2">
        <v>25419</v>
      </c>
      <c r="K1794" s="2">
        <v>12467.5</v>
      </c>
    </row>
    <row r="1795" spans="1:11" x14ac:dyDescent="0.25">
      <c r="A1795" t="s">
        <v>17876</v>
      </c>
      <c r="B1795" t="s">
        <v>17875</v>
      </c>
      <c r="C1795" t="s">
        <v>17877</v>
      </c>
      <c r="D1795" t="s">
        <v>17878</v>
      </c>
      <c r="E1795" t="s">
        <v>13694</v>
      </c>
      <c r="F1795" t="s">
        <v>7</v>
      </c>
      <c r="G1795" s="1">
        <v>43781</v>
      </c>
      <c r="H1795">
        <v>11992</v>
      </c>
      <c r="I1795">
        <v>11592</v>
      </c>
      <c r="J1795" s="2">
        <v>11592</v>
      </c>
      <c r="K1795" s="2">
        <v>5796</v>
      </c>
    </row>
    <row r="1796" spans="1:11" x14ac:dyDescent="0.25">
      <c r="A1796" t="s">
        <v>17880</v>
      </c>
      <c r="B1796" t="s">
        <v>17879</v>
      </c>
      <c r="C1796" t="s">
        <v>17881</v>
      </c>
      <c r="D1796" t="s">
        <v>17882</v>
      </c>
      <c r="E1796" t="s">
        <v>13694</v>
      </c>
      <c r="F1796" t="s">
        <v>718</v>
      </c>
      <c r="G1796" s="1">
        <v>43712</v>
      </c>
      <c r="H1796">
        <v>6044</v>
      </c>
      <c r="I1796">
        <v>6040</v>
      </c>
      <c r="J1796" s="2">
        <v>6040</v>
      </c>
      <c r="K1796" s="2">
        <v>2718</v>
      </c>
    </row>
    <row r="1797" spans="1:11" x14ac:dyDescent="0.25">
      <c r="A1797" t="s">
        <v>17884</v>
      </c>
      <c r="B1797" t="s">
        <v>17883</v>
      </c>
      <c r="C1797" t="s">
        <v>17885</v>
      </c>
      <c r="D1797" t="s">
        <v>17886</v>
      </c>
      <c r="E1797" t="s">
        <v>13694</v>
      </c>
      <c r="F1797" t="s">
        <v>718</v>
      </c>
      <c r="G1797" s="1">
        <v>43810</v>
      </c>
      <c r="H1797">
        <v>2975806</v>
      </c>
      <c r="I1797">
        <v>2974612</v>
      </c>
      <c r="J1797" s="2">
        <v>2974612</v>
      </c>
      <c r="K1797" s="2">
        <v>1705144.07</v>
      </c>
    </row>
    <row r="1798" spans="1:11" x14ac:dyDescent="0.25">
      <c r="A1798" t="s">
        <v>17888</v>
      </c>
      <c r="B1798" t="s">
        <v>17887</v>
      </c>
      <c r="C1798" t="s">
        <v>17889</v>
      </c>
      <c r="D1798" t="s">
        <v>17890</v>
      </c>
      <c r="E1798" t="s">
        <v>13694</v>
      </c>
      <c r="F1798" t="s">
        <v>718</v>
      </c>
      <c r="G1798" s="1">
        <v>43787</v>
      </c>
      <c r="H1798">
        <v>77680</v>
      </c>
      <c r="I1798">
        <v>77641</v>
      </c>
      <c r="J1798" s="2">
        <v>77641</v>
      </c>
      <c r="K1798" s="2">
        <v>45378.45</v>
      </c>
    </row>
    <row r="1799" spans="1:11" x14ac:dyDescent="0.25">
      <c r="A1799" t="s">
        <v>17892</v>
      </c>
      <c r="B1799" t="s">
        <v>17891</v>
      </c>
      <c r="C1799" t="s">
        <v>17893</v>
      </c>
      <c r="D1799" t="s">
        <v>17894</v>
      </c>
      <c r="E1799" t="s">
        <v>13694</v>
      </c>
      <c r="F1799" t="s">
        <v>718</v>
      </c>
      <c r="G1799" s="1">
        <v>43810</v>
      </c>
      <c r="H1799">
        <v>361227</v>
      </c>
      <c r="I1799">
        <v>360010</v>
      </c>
      <c r="J1799" s="2">
        <v>360010</v>
      </c>
      <c r="K1799" s="2">
        <v>166599.94</v>
      </c>
    </row>
    <row r="1800" spans="1:11" x14ac:dyDescent="0.25">
      <c r="A1800" t="s">
        <v>17896</v>
      </c>
      <c r="B1800" t="s">
        <v>17895</v>
      </c>
      <c r="C1800" t="s">
        <v>17897</v>
      </c>
      <c r="D1800" t="s">
        <v>17898</v>
      </c>
      <c r="E1800" t="s">
        <v>13694</v>
      </c>
      <c r="F1800" t="s">
        <v>718</v>
      </c>
      <c r="G1800" s="1">
        <v>43784</v>
      </c>
      <c r="H1800">
        <v>95043</v>
      </c>
      <c r="I1800">
        <v>94978</v>
      </c>
      <c r="J1800" s="2">
        <v>94978</v>
      </c>
      <c r="K1800" s="2">
        <v>43298.45</v>
      </c>
    </row>
    <row r="1801" spans="1:11" x14ac:dyDescent="0.25">
      <c r="A1801" t="s">
        <v>17900</v>
      </c>
      <c r="B1801" t="s">
        <v>17899</v>
      </c>
      <c r="C1801" t="s">
        <v>17901</v>
      </c>
      <c r="D1801" t="s">
        <v>17902</v>
      </c>
      <c r="E1801" t="s">
        <v>13694</v>
      </c>
      <c r="F1801" t="s">
        <v>718</v>
      </c>
      <c r="G1801" s="1">
        <v>43741</v>
      </c>
      <c r="H1801">
        <v>102138</v>
      </c>
      <c r="I1801">
        <v>109927</v>
      </c>
      <c r="J1801" s="2">
        <v>109927</v>
      </c>
      <c r="K1801" s="2">
        <v>49467.15</v>
      </c>
    </row>
    <row r="1802" spans="1:11" x14ac:dyDescent="0.25">
      <c r="A1802" t="s">
        <v>17908</v>
      </c>
      <c r="B1802" t="s">
        <v>17907</v>
      </c>
      <c r="C1802" t="s">
        <v>17909</v>
      </c>
      <c r="D1802" t="s">
        <v>17910</v>
      </c>
      <c r="E1802" t="s">
        <v>13694</v>
      </c>
      <c r="F1802" t="s">
        <v>718</v>
      </c>
      <c r="G1802" s="1">
        <v>43762</v>
      </c>
      <c r="H1802">
        <v>56498</v>
      </c>
      <c r="I1802">
        <v>56470</v>
      </c>
      <c r="J1802" s="2">
        <v>56470</v>
      </c>
      <c r="K1802" s="2">
        <v>32752.6</v>
      </c>
    </row>
    <row r="1803" spans="1:11" x14ac:dyDescent="0.25">
      <c r="A1803" t="s">
        <v>17912</v>
      </c>
      <c r="B1803" t="s">
        <v>17911</v>
      </c>
      <c r="C1803" t="s">
        <v>17913</v>
      </c>
      <c r="D1803" t="s">
        <v>17914</v>
      </c>
      <c r="E1803" t="s">
        <v>13694</v>
      </c>
      <c r="F1803" t="s">
        <v>718</v>
      </c>
      <c r="G1803" s="1">
        <v>43788</v>
      </c>
      <c r="H1803">
        <v>252934</v>
      </c>
      <c r="I1803">
        <v>252450</v>
      </c>
      <c r="J1803" s="2">
        <v>252450</v>
      </c>
      <c r="K1803" s="2">
        <v>116243.19</v>
      </c>
    </row>
    <row r="1804" spans="1:11" x14ac:dyDescent="0.25">
      <c r="A1804" t="s">
        <v>17916</v>
      </c>
      <c r="B1804" t="s">
        <v>17915</v>
      </c>
      <c r="C1804" t="s">
        <v>17917</v>
      </c>
      <c r="D1804" t="s">
        <v>17918</v>
      </c>
      <c r="E1804" t="s">
        <v>13694</v>
      </c>
      <c r="F1804" t="s">
        <v>718</v>
      </c>
      <c r="G1804" s="1">
        <v>43755</v>
      </c>
      <c r="H1804">
        <v>89094</v>
      </c>
      <c r="I1804">
        <v>78292</v>
      </c>
      <c r="J1804" s="2">
        <v>78292</v>
      </c>
      <c r="K1804" s="2">
        <v>39146</v>
      </c>
    </row>
    <row r="1805" spans="1:11" x14ac:dyDescent="0.25">
      <c r="A1805" t="s">
        <v>17920</v>
      </c>
      <c r="B1805" t="s">
        <v>17919</v>
      </c>
      <c r="C1805" t="s">
        <v>17921</v>
      </c>
      <c r="D1805" t="s">
        <v>17922</v>
      </c>
      <c r="E1805" t="s">
        <v>13694</v>
      </c>
      <c r="F1805" t="s">
        <v>7</v>
      </c>
      <c r="G1805" s="1">
        <v>43768</v>
      </c>
      <c r="I1805">
        <v>68986</v>
      </c>
      <c r="J1805" s="2">
        <v>68986</v>
      </c>
      <c r="K1805" s="2">
        <v>39916.980000000003</v>
      </c>
    </row>
    <row r="1806" spans="1:11" x14ac:dyDescent="0.25">
      <c r="A1806" t="s">
        <v>17924</v>
      </c>
      <c r="B1806" t="s">
        <v>17923</v>
      </c>
      <c r="C1806" t="s">
        <v>6948</v>
      </c>
      <c r="D1806" t="s">
        <v>6949</v>
      </c>
      <c r="E1806" t="s">
        <v>13694</v>
      </c>
      <c r="F1806" t="s">
        <v>718</v>
      </c>
      <c r="G1806" s="1">
        <v>43767</v>
      </c>
      <c r="H1806">
        <v>25952</v>
      </c>
      <c r="I1806">
        <v>25086</v>
      </c>
      <c r="J1806" s="2">
        <v>25086</v>
      </c>
      <c r="K1806" s="2">
        <v>12543</v>
      </c>
    </row>
    <row r="1807" spans="1:11" x14ac:dyDescent="0.25">
      <c r="A1807" t="s">
        <v>17926</v>
      </c>
      <c r="B1807" t="s">
        <v>17925</v>
      </c>
      <c r="C1807" t="s">
        <v>1938</v>
      </c>
      <c r="D1807" t="s">
        <v>1939</v>
      </c>
      <c r="E1807" t="s">
        <v>13694</v>
      </c>
      <c r="F1807" t="s">
        <v>718</v>
      </c>
      <c r="G1807" s="1">
        <v>43797</v>
      </c>
      <c r="H1807">
        <v>2259596</v>
      </c>
      <c r="I1807">
        <v>2258737</v>
      </c>
      <c r="J1807" s="2">
        <v>2258737</v>
      </c>
      <c r="K1807" s="2">
        <v>1204807.1100000001</v>
      </c>
    </row>
    <row r="1808" spans="1:11" x14ac:dyDescent="0.25">
      <c r="A1808" t="s">
        <v>17928</v>
      </c>
      <c r="B1808" t="s">
        <v>17927</v>
      </c>
      <c r="C1808" t="s">
        <v>17929</v>
      </c>
      <c r="D1808" t="s">
        <v>17930</v>
      </c>
      <c r="E1808" t="s">
        <v>13694</v>
      </c>
      <c r="F1808" t="s">
        <v>7</v>
      </c>
      <c r="G1808" s="1">
        <v>43788</v>
      </c>
      <c r="H1808">
        <v>110824</v>
      </c>
      <c r="I1808">
        <v>110774</v>
      </c>
      <c r="J1808" s="2">
        <v>110774</v>
      </c>
      <c r="K1808" s="2">
        <v>50712.93</v>
      </c>
    </row>
    <row r="1809" spans="1:11" x14ac:dyDescent="0.25">
      <c r="A1809" t="s">
        <v>17932</v>
      </c>
      <c r="B1809" t="s">
        <v>17931</v>
      </c>
      <c r="C1809" t="s">
        <v>5524</v>
      </c>
      <c r="D1809" t="s">
        <v>17933</v>
      </c>
      <c r="E1809" t="s">
        <v>13694</v>
      </c>
      <c r="F1809" t="s">
        <v>718</v>
      </c>
      <c r="G1809" s="1">
        <v>43767</v>
      </c>
      <c r="H1809">
        <v>13588</v>
      </c>
      <c r="I1809">
        <v>13581</v>
      </c>
      <c r="J1809" s="2">
        <v>13581</v>
      </c>
      <c r="K1809" s="2">
        <v>6111.45</v>
      </c>
    </row>
    <row r="1810" spans="1:11" x14ac:dyDescent="0.25">
      <c r="A1810" t="s">
        <v>17935</v>
      </c>
      <c r="B1810" t="s">
        <v>17934</v>
      </c>
      <c r="C1810" t="s">
        <v>17936</v>
      </c>
      <c r="D1810" t="s">
        <v>17937</v>
      </c>
      <c r="E1810" t="s">
        <v>13694</v>
      </c>
      <c r="F1810" t="s">
        <v>718</v>
      </c>
      <c r="G1810" s="1">
        <v>43781</v>
      </c>
      <c r="H1810">
        <v>5484</v>
      </c>
      <c r="I1810">
        <v>5481</v>
      </c>
      <c r="J1810" s="2">
        <v>5481</v>
      </c>
      <c r="K1810" s="2">
        <v>2466.4499999999998</v>
      </c>
    </row>
    <row r="1811" spans="1:11" x14ac:dyDescent="0.25">
      <c r="A1811" t="s">
        <v>17939</v>
      </c>
      <c r="B1811" t="s">
        <v>17938</v>
      </c>
      <c r="C1811" t="s">
        <v>17940</v>
      </c>
      <c r="D1811" t="s">
        <v>17941</v>
      </c>
      <c r="E1811" t="s">
        <v>13694</v>
      </c>
      <c r="F1811" t="s">
        <v>718</v>
      </c>
      <c r="G1811" s="1">
        <v>43788</v>
      </c>
      <c r="I1811">
        <v>7964</v>
      </c>
      <c r="J1811" s="2">
        <v>7964</v>
      </c>
      <c r="K1811" s="2">
        <v>3583.8</v>
      </c>
    </row>
    <row r="1812" spans="1:11" x14ac:dyDescent="0.25">
      <c r="A1812" t="s">
        <v>17943</v>
      </c>
      <c r="B1812" t="s">
        <v>17942</v>
      </c>
      <c r="C1812" t="s">
        <v>2776</v>
      </c>
      <c r="D1812" t="s">
        <v>2777</v>
      </c>
      <c r="E1812" t="s">
        <v>13694</v>
      </c>
      <c r="F1812" t="s">
        <v>7</v>
      </c>
      <c r="G1812" s="1">
        <v>43734</v>
      </c>
      <c r="H1812">
        <v>178420</v>
      </c>
      <c r="J1812" s="2">
        <v>178420</v>
      </c>
      <c r="K1812" s="2">
        <v>103483.6</v>
      </c>
    </row>
    <row r="1813" spans="1:11" x14ac:dyDescent="0.25">
      <c r="A1813" t="s">
        <v>17945</v>
      </c>
      <c r="B1813" t="s">
        <v>17944</v>
      </c>
      <c r="C1813" t="s">
        <v>17946</v>
      </c>
      <c r="D1813" t="s">
        <v>17947</v>
      </c>
      <c r="E1813" t="s">
        <v>13694</v>
      </c>
      <c r="F1813" t="s">
        <v>718</v>
      </c>
      <c r="G1813" s="1">
        <v>43712</v>
      </c>
      <c r="H1813">
        <v>28534</v>
      </c>
      <c r="I1813">
        <v>28514</v>
      </c>
      <c r="J1813" s="2">
        <v>28514</v>
      </c>
      <c r="K1813" s="2">
        <v>12831.3</v>
      </c>
    </row>
    <row r="1814" spans="1:11" x14ac:dyDescent="0.25">
      <c r="A1814" t="s">
        <v>17949</v>
      </c>
      <c r="B1814" t="s">
        <v>17948</v>
      </c>
      <c r="C1814" t="s">
        <v>9834</v>
      </c>
      <c r="D1814" t="s">
        <v>9835</v>
      </c>
      <c r="E1814" t="s">
        <v>13694</v>
      </c>
      <c r="F1814" t="s">
        <v>718</v>
      </c>
      <c r="G1814" s="1">
        <v>43804</v>
      </c>
      <c r="H1814">
        <v>282580</v>
      </c>
      <c r="I1814">
        <v>280510</v>
      </c>
      <c r="J1814" s="2">
        <v>280510</v>
      </c>
      <c r="K1814" s="2">
        <v>129066.8</v>
      </c>
    </row>
    <row r="1815" spans="1:11" x14ac:dyDescent="0.25">
      <c r="A1815" t="s">
        <v>17951</v>
      </c>
      <c r="B1815" t="s">
        <v>17950</v>
      </c>
      <c r="C1815" t="s">
        <v>3930</v>
      </c>
      <c r="D1815" t="s">
        <v>3931</v>
      </c>
      <c r="E1815" t="s">
        <v>13694</v>
      </c>
      <c r="F1815" t="s">
        <v>718</v>
      </c>
      <c r="G1815" s="1">
        <v>43762</v>
      </c>
      <c r="H1815">
        <v>11956</v>
      </c>
      <c r="I1815">
        <v>11950</v>
      </c>
      <c r="J1815" s="2">
        <v>11950</v>
      </c>
      <c r="K1815" s="2">
        <v>5377.5</v>
      </c>
    </row>
    <row r="1816" spans="1:11" x14ac:dyDescent="0.25">
      <c r="A1816" t="s">
        <v>17953</v>
      </c>
      <c r="B1816" t="s">
        <v>17952</v>
      </c>
      <c r="C1816" t="s">
        <v>17954</v>
      </c>
      <c r="D1816" t="s">
        <v>17955</v>
      </c>
      <c r="E1816" t="s">
        <v>13694</v>
      </c>
      <c r="F1816" t="s">
        <v>718</v>
      </c>
      <c r="G1816" s="1">
        <v>43776</v>
      </c>
      <c r="H1816">
        <v>16762</v>
      </c>
      <c r="I1816">
        <v>16745</v>
      </c>
      <c r="J1816" s="2">
        <v>16745</v>
      </c>
      <c r="K1816" s="2">
        <v>7535.25</v>
      </c>
    </row>
    <row r="1817" spans="1:11" x14ac:dyDescent="0.25">
      <c r="A1817" t="s">
        <v>17957</v>
      </c>
      <c r="B1817" t="s">
        <v>17956</v>
      </c>
      <c r="C1817" t="s">
        <v>17958</v>
      </c>
      <c r="D1817" t="s">
        <v>17959</v>
      </c>
      <c r="E1817" t="s">
        <v>13694</v>
      </c>
      <c r="F1817" t="s">
        <v>718</v>
      </c>
      <c r="G1817" s="1">
        <v>43810</v>
      </c>
      <c r="H1817">
        <v>253656</v>
      </c>
      <c r="I1817">
        <v>251537</v>
      </c>
      <c r="J1817" s="2">
        <v>251537</v>
      </c>
      <c r="K1817" s="2">
        <v>120465.51</v>
      </c>
    </row>
    <row r="1818" spans="1:11" x14ac:dyDescent="0.25">
      <c r="A1818" t="s">
        <v>17961</v>
      </c>
      <c r="B1818" t="s">
        <v>17960</v>
      </c>
      <c r="C1818" t="s">
        <v>17962</v>
      </c>
      <c r="D1818" t="s">
        <v>17963</v>
      </c>
      <c r="E1818" t="s">
        <v>13694</v>
      </c>
      <c r="F1818" t="s">
        <v>718</v>
      </c>
      <c r="G1818" s="1">
        <v>43752</v>
      </c>
      <c r="H1818">
        <v>6961</v>
      </c>
      <c r="I1818">
        <v>6959</v>
      </c>
      <c r="J1818" s="2">
        <v>6959</v>
      </c>
      <c r="K1818" s="2">
        <v>3131.55</v>
      </c>
    </row>
    <row r="1819" spans="1:11" x14ac:dyDescent="0.25">
      <c r="A1819" t="s">
        <v>17965</v>
      </c>
      <c r="B1819" t="s">
        <v>17964</v>
      </c>
      <c r="C1819" t="s">
        <v>17966</v>
      </c>
      <c r="D1819" t="s">
        <v>17967</v>
      </c>
      <c r="E1819" t="s">
        <v>13694</v>
      </c>
      <c r="F1819" t="s">
        <v>718</v>
      </c>
      <c r="G1819" s="1">
        <v>43704</v>
      </c>
      <c r="H1819">
        <v>3710</v>
      </c>
      <c r="I1819">
        <v>3587</v>
      </c>
      <c r="J1819" s="2">
        <v>3587</v>
      </c>
      <c r="K1819" s="2">
        <v>1793.5</v>
      </c>
    </row>
    <row r="1820" spans="1:11" x14ac:dyDescent="0.25">
      <c r="A1820" t="s">
        <v>17969</v>
      </c>
      <c r="B1820" t="s">
        <v>17968</v>
      </c>
      <c r="C1820" t="s">
        <v>17970</v>
      </c>
      <c r="D1820" t="s">
        <v>17971</v>
      </c>
      <c r="E1820" t="s">
        <v>13694</v>
      </c>
      <c r="F1820" t="s">
        <v>718</v>
      </c>
      <c r="G1820" s="1">
        <v>43732</v>
      </c>
      <c r="H1820">
        <v>25689</v>
      </c>
      <c r="I1820">
        <v>20374</v>
      </c>
      <c r="J1820" s="2">
        <v>20374</v>
      </c>
      <c r="K1820" s="2">
        <v>9168.2999999999993</v>
      </c>
    </row>
    <row r="1821" spans="1:11" x14ac:dyDescent="0.25">
      <c r="A1821" t="s">
        <v>17973</v>
      </c>
      <c r="B1821" t="s">
        <v>17972</v>
      </c>
      <c r="C1821" t="s">
        <v>17974</v>
      </c>
      <c r="D1821" t="s">
        <v>17975</v>
      </c>
      <c r="E1821" t="s">
        <v>13694</v>
      </c>
      <c r="F1821" t="s">
        <v>718</v>
      </c>
      <c r="G1821" s="1">
        <v>43734</v>
      </c>
      <c r="H1821">
        <v>111006</v>
      </c>
      <c r="I1821">
        <v>108316</v>
      </c>
      <c r="J1821" s="2">
        <v>108316</v>
      </c>
      <c r="K1821" s="2">
        <v>52032.95</v>
      </c>
    </row>
    <row r="1822" spans="1:11" x14ac:dyDescent="0.25">
      <c r="A1822" t="s">
        <v>17977</v>
      </c>
      <c r="B1822" t="s">
        <v>17976</v>
      </c>
      <c r="C1822" t="s">
        <v>17978</v>
      </c>
      <c r="D1822" t="s">
        <v>17979</v>
      </c>
      <c r="E1822" t="s">
        <v>13694</v>
      </c>
      <c r="F1822" t="s">
        <v>718</v>
      </c>
      <c r="G1822" s="1">
        <v>43788</v>
      </c>
      <c r="H1822">
        <v>48127</v>
      </c>
      <c r="I1822">
        <v>45590</v>
      </c>
      <c r="J1822" s="2">
        <v>45590</v>
      </c>
      <c r="K1822" s="2">
        <v>22795</v>
      </c>
    </row>
    <row r="1823" spans="1:11" x14ac:dyDescent="0.25">
      <c r="A1823" t="s">
        <v>17981</v>
      </c>
      <c r="B1823" t="s">
        <v>17980</v>
      </c>
      <c r="C1823" t="s">
        <v>7946</v>
      </c>
      <c r="D1823" t="s">
        <v>7947</v>
      </c>
      <c r="E1823" t="s">
        <v>13694</v>
      </c>
      <c r="F1823" t="s">
        <v>718</v>
      </c>
      <c r="G1823" s="1">
        <v>43788</v>
      </c>
      <c r="H1823">
        <v>148228</v>
      </c>
      <c r="I1823">
        <v>169882</v>
      </c>
      <c r="J1823" s="2">
        <v>169882</v>
      </c>
      <c r="K1823" s="2">
        <v>80027.649999999994</v>
      </c>
    </row>
    <row r="1824" spans="1:11" x14ac:dyDescent="0.25">
      <c r="A1824" t="s">
        <v>17983</v>
      </c>
      <c r="B1824" t="s">
        <v>17982</v>
      </c>
      <c r="C1824" t="s">
        <v>17984</v>
      </c>
      <c r="D1824" t="s">
        <v>17985</v>
      </c>
      <c r="E1824" t="s">
        <v>13694</v>
      </c>
      <c r="F1824" t="s">
        <v>718</v>
      </c>
      <c r="G1824" s="1">
        <v>43780</v>
      </c>
      <c r="H1824">
        <v>295302</v>
      </c>
      <c r="I1824">
        <v>356325</v>
      </c>
      <c r="J1824" s="2">
        <v>356325</v>
      </c>
      <c r="K1824" s="2">
        <v>166357.31</v>
      </c>
    </row>
    <row r="1825" spans="1:11" x14ac:dyDescent="0.25">
      <c r="A1825" t="s">
        <v>17987</v>
      </c>
      <c r="B1825" t="s">
        <v>17986</v>
      </c>
      <c r="C1825" t="s">
        <v>17988</v>
      </c>
      <c r="D1825" t="s">
        <v>17989</v>
      </c>
      <c r="E1825" t="s">
        <v>13694</v>
      </c>
      <c r="F1825" t="s">
        <v>718</v>
      </c>
      <c r="G1825" s="1">
        <v>43788</v>
      </c>
      <c r="I1825">
        <v>57375</v>
      </c>
      <c r="J1825" s="2">
        <v>57375</v>
      </c>
      <c r="K1825" s="2">
        <v>25818.75</v>
      </c>
    </row>
    <row r="1826" spans="1:11" x14ac:dyDescent="0.25">
      <c r="A1826" t="s">
        <v>17991</v>
      </c>
      <c r="B1826" t="s">
        <v>17990</v>
      </c>
      <c r="C1826" t="s">
        <v>17992</v>
      </c>
      <c r="D1826" t="s">
        <v>17993</v>
      </c>
      <c r="E1826" t="s">
        <v>13694</v>
      </c>
      <c r="F1826" t="s">
        <v>718</v>
      </c>
      <c r="G1826" s="1">
        <v>43671</v>
      </c>
      <c r="I1826">
        <v>9825</v>
      </c>
      <c r="J1826" s="2">
        <v>9825</v>
      </c>
      <c r="K1826" s="2">
        <v>4912.5</v>
      </c>
    </row>
    <row r="1827" spans="1:11" x14ac:dyDescent="0.25">
      <c r="A1827" t="s">
        <v>17995</v>
      </c>
      <c r="B1827" t="s">
        <v>17994</v>
      </c>
      <c r="C1827" t="s">
        <v>17996</v>
      </c>
      <c r="D1827" t="s">
        <v>17997</v>
      </c>
      <c r="E1827" t="s">
        <v>13694</v>
      </c>
      <c r="F1827" t="s">
        <v>718</v>
      </c>
      <c r="G1827" s="1">
        <v>43704</v>
      </c>
      <c r="I1827">
        <v>27958</v>
      </c>
      <c r="J1827" s="2">
        <v>27958</v>
      </c>
      <c r="K1827" s="2">
        <v>12581.1</v>
      </c>
    </row>
    <row r="1828" spans="1:11" x14ac:dyDescent="0.25">
      <c r="A1828" t="s">
        <v>17999</v>
      </c>
      <c r="B1828" t="s">
        <v>17998</v>
      </c>
      <c r="C1828" t="s">
        <v>18000</v>
      </c>
      <c r="D1828" t="s">
        <v>18001</v>
      </c>
      <c r="E1828" t="s">
        <v>13694</v>
      </c>
      <c r="F1828" t="s">
        <v>718</v>
      </c>
      <c r="G1828" s="1">
        <v>43704</v>
      </c>
      <c r="I1828">
        <v>22400</v>
      </c>
      <c r="J1828" s="2">
        <v>22400</v>
      </c>
      <c r="K1828" s="2">
        <v>10080</v>
      </c>
    </row>
    <row r="1829" spans="1:11" x14ac:dyDescent="0.25">
      <c r="A1829" t="s">
        <v>18003</v>
      </c>
      <c r="B1829" t="s">
        <v>18002</v>
      </c>
      <c r="C1829" t="s">
        <v>8060</v>
      </c>
      <c r="D1829" t="s">
        <v>8061</v>
      </c>
      <c r="E1829" t="s">
        <v>13694</v>
      </c>
      <c r="F1829" t="s">
        <v>718</v>
      </c>
      <c r="G1829" s="1">
        <v>43780</v>
      </c>
      <c r="I1829">
        <v>750984</v>
      </c>
      <c r="J1829" s="2">
        <v>750984</v>
      </c>
      <c r="K1829" s="2">
        <v>337942.8</v>
      </c>
    </row>
    <row r="1830" spans="1:11" x14ac:dyDescent="0.25">
      <c r="A1830" t="s">
        <v>18005</v>
      </c>
      <c r="B1830" t="s">
        <v>18004</v>
      </c>
      <c r="C1830" t="s">
        <v>1065</v>
      </c>
      <c r="D1830" t="s">
        <v>1066</v>
      </c>
      <c r="E1830" t="s">
        <v>13694</v>
      </c>
      <c r="F1830" t="s">
        <v>718</v>
      </c>
      <c r="G1830" s="1">
        <v>43686</v>
      </c>
      <c r="I1830">
        <v>251250</v>
      </c>
      <c r="J1830" s="2">
        <v>251250</v>
      </c>
      <c r="K1830" s="2">
        <v>113062.5</v>
      </c>
    </row>
    <row r="1831" spans="1:11" x14ac:dyDescent="0.25">
      <c r="A1831" t="s">
        <v>18007</v>
      </c>
      <c r="B1831" t="s">
        <v>18006</v>
      </c>
      <c r="C1831" t="s">
        <v>18008</v>
      </c>
      <c r="D1831" t="s">
        <v>18009</v>
      </c>
      <c r="E1831" t="s">
        <v>13694</v>
      </c>
      <c r="F1831" t="s">
        <v>718</v>
      </c>
      <c r="G1831" s="1">
        <v>43752</v>
      </c>
      <c r="H1831">
        <v>29546</v>
      </c>
      <c r="I1831">
        <v>29496</v>
      </c>
      <c r="J1831" s="2">
        <v>29496</v>
      </c>
      <c r="K1831" s="2">
        <v>13273.2</v>
      </c>
    </row>
    <row r="1832" spans="1:11" x14ac:dyDescent="0.25">
      <c r="A1832" t="s">
        <v>18011</v>
      </c>
      <c r="B1832" t="s">
        <v>18010</v>
      </c>
      <c r="C1832" t="s">
        <v>3237</v>
      </c>
      <c r="D1832" t="s">
        <v>3238</v>
      </c>
      <c r="E1832" t="s">
        <v>13694</v>
      </c>
      <c r="F1832" t="s">
        <v>718</v>
      </c>
      <c r="G1832" s="1">
        <v>43749</v>
      </c>
      <c r="H1832">
        <v>36196</v>
      </c>
      <c r="I1832">
        <v>35880</v>
      </c>
      <c r="J1832" s="2">
        <v>35880</v>
      </c>
      <c r="K1832" s="2">
        <v>18262.12</v>
      </c>
    </row>
    <row r="1833" spans="1:11" x14ac:dyDescent="0.25">
      <c r="A1833" t="s">
        <v>18013</v>
      </c>
      <c r="B1833" t="s">
        <v>18012</v>
      </c>
      <c r="C1833" t="s">
        <v>18014</v>
      </c>
      <c r="D1833" t="s">
        <v>18015</v>
      </c>
      <c r="E1833" t="s">
        <v>13694</v>
      </c>
      <c r="F1833" t="s">
        <v>718</v>
      </c>
      <c r="G1833" s="1">
        <v>43752</v>
      </c>
      <c r="H1833">
        <v>96192</v>
      </c>
      <c r="I1833">
        <v>107707</v>
      </c>
      <c r="J1833" s="2">
        <v>107707</v>
      </c>
      <c r="K1833" s="2">
        <v>48468.15</v>
      </c>
    </row>
    <row r="1834" spans="1:11" x14ac:dyDescent="0.25">
      <c r="A1834" t="s">
        <v>18017</v>
      </c>
      <c r="B1834" t="s">
        <v>18016</v>
      </c>
      <c r="C1834" t="s">
        <v>18018</v>
      </c>
      <c r="D1834" t="s">
        <v>18019</v>
      </c>
      <c r="E1834" t="s">
        <v>13694</v>
      </c>
      <c r="F1834" t="s">
        <v>718</v>
      </c>
      <c r="G1834" s="1">
        <v>43752</v>
      </c>
      <c r="H1834">
        <v>18100</v>
      </c>
      <c r="I1834">
        <v>18091</v>
      </c>
      <c r="J1834" s="2">
        <v>18091</v>
      </c>
      <c r="K1834" s="2">
        <v>8140.95</v>
      </c>
    </row>
    <row r="1835" spans="1:11" x14ac:dyDescent="0.25">
      <c r="A1835" t="s">
        <v>18021</v>
      </c>
      <c r="B1835" t="s">
        <v>18020</v>
      </c>
      <c r="C1835" t="s">
        <v>18022</v>
      </c>
      <c r="D1835" t="s">
        <v>18023</v>
      </c>
      <c r="E1835" t="s">
        <v>13694</v>
      </c>
      <c r="F1835" t="s">
        <v>718</v>
      </c>
      <c r="G1835" s="1">
        <v>43752</v>
      </c>
      <c r="H1835">
        <v>36066</v>
      </c>
      <c r="I1835">
        <v>35606</v>
      </c>
      <c r="J1835" s="2">
        <v>35606</v>
      </c>
      <c r="K1835" s="2">
        <v>16022.7</v>
      </c>
    </row>
    <row r="1836" spans="1:11" x14ac:dyDescent="0.25">
      <c r="A1836" t="s">
        <v>18025</v>
      </c>
      <c r="B1836" t="s">
        <v>18024</v>
      </c>
      <c r="C1836" t="s">
        <v>18026</v>
      </c>
      <c r="D1836" t="s">
        <v>18027</v>
      </c>
      <c r="E1836" t="s">
        <v>13694</v>
      </c>
      <c r="F1836" t="s">
        <v>718</v>
      </c>
      <c r="G1836" s="1">
        <v>43767</v>
      </c>
      <c r="H1836">
        <v>40722</v>
      </c>
      <c r="I1836">
        <v>40702</v>
      </c>
      <c r="J1836" s="2">
        <v>40702</v>
      </c>
      <c r="K1836" s="2">
        <v>18315.900000000001</v>
      </c>
    </row>
    <row r="1837" spans="1:11" x14ac:dyDescent="0.25">
      <c r="A1837" t="s">
        <v>18029</v>
      </c>
      <c r="B1837" t="s">
        <v>18028</v>
      </c>
      <c r="C1837" t="s">
        <v>6610</v>
      </c>
      <c r="D1837" t="s">
        <v>18030</v>
      </c>
      <c r="E1837" t="s">
        <v>13694</v>
      </c>
      <c r="F1837" t="s">
        <v>718</v>
      </c>
      <c r="G1837" s="1">
        <v>43805</v>
      </c>
      <c r="H1837">
        <v>10617</v>
      </c>
      <c r="I1837">
        <v>9125</v>
      </c>
      <c r="J1837" s="2">
        <v>9125</v>
      </c>
      <c r="K1837" s="2">
        <v>4562.5</v>
      </c>
    </row>
    <row r="1838" spans="1:11" x14ac:dyDescent="0.25">
      <c r="A1838" t="s">
        <v>18032</v>
      </c>
      <c r="B1838" t="s">
        <v>18031</v>
      </c>
      <c r="C1838" t="s">
        <v>3173</v>
      </c>
      <c r="D1838" t="s">
        <v>3174</v>
      </c>
      <c r="E1838" t="s">
        <v>13694</v>
      </c>
      <c r="F1838" t="s">
        <v>718</v>
      </c>
      <c r="G1838" s="1">
        <v>43798</v>
      </c>
      <c r="H1838">
        <v>25261</v>
      </c>
      <c r="I1838">
        <v>24418</v>
      </c>
      <c r="J1838" s="2">
        <v>24418</v>
      </c>
      <c r="K1838" s="2">
        <v>12209</v>
      </c>
    </row>
    <row r="1839" spans="1:11" x14ac:dyDescent="0.25">
      <c r="A1839" t="s">
        <v>18034</v>
      </c>
      <c r="B1839" t="s">
        <v>18033</v>
      </c>
      <c r="C1839" t="s">
        <v>2600</v>
      </c>
      <c r="D1839" t="s">
        <v>2601</v>
      </c>
      <c r="E1839" t="s">
        <v>13694</v>
      </c>
      <c r="F1839" t="s">
        <v>718</v>
      </c>
      <c r="G1839" s="1">
        <v>43684</v>
      </c>
      <c r="H1839">
        <v>70662</v>
      </c>
      <c r="I1839">
        <v>70627</v>
      </c>
      <c r="J1839" s="2">
        <v>70627</v>
      </c>
      <c r="K1839" s="2">
        <v>31782.15</v>
      </c>
    </row>
    <row r="1840" spans="1:11" x14ac:dyDescent="0.25">
      <c r="A1840" t="s">
        <v>18036</v>
      </c>
      <c r="B1840" t="s">
        <v>18035</v>
      </c>
      <c r="C1840" t="s">
        <v>11065</v>
      </c>
      <c r="D1840" t="s">
        <v>11066</v>
      </c>
      <c r="E1840" t="s">
        <v>13694</v>
      </c>
      <c r="F1840" t="s">
        <v>718</v>
      </c>
      <c r="G1840" s="1">
        <v>43759</v>
      </c>
      <c r="H1840">
        <v>76552</v>
      </c>
      <c r="I1840">
        <v>76514</v>
      </c>
      <c r="J1840" s="2">
        <v>76514</v>
      </c>
      <c r="K1840" s="2">
        <v>34431.300000000003</v>
      </c>
    </row>
    <row r="1841" spans="1:11" x14ac:dyDescent="0.25">
      <c r="A1841" t="s">
        <v>18038</v>
      </c>
      <c r="B1841" t="s">
        <v>18037</v>
      </c>
      <c r="C1841" t="s">
        <v>18039</v>
      </c>
      <c r="D1841" t="s">
        <v>18040</v>
      </c>
      <c r="E1841" t="s">
        <v>13694</v>
      </c>
      <c r="F1841" t="s">
        <v>718</v>
      </c>
      <c r="G1841" s="1">
        <v>43774</v>
      </c>
      <c r="H1841">
        <v>73910</v>
      </c>
      <c r="I1841">
        <v>82083</v>
      </c>
      <c r="J1841" s="2">
        <v>82083</v>
      </c>
      <c r="K1841" s="2">
        <v>36937.35</v>
      </c>
    </row>
    <row r="1842" spans="1:11" x14ac:dyDescent="0.25">
      <c r="A1842" t="s">
        <v>18042</v>
      </c>
      <c r="B1842" t="s">
        <v>18041</v>
      </c>
      <c r="C1842" t="s">
        <v>5144</v>
      </c>
      <c r="D1842" t="s">
        <v>5145</v>
      </c>
      <c r="E1842" t="s">
        <v>13694</v>
      </c>
      <c r="F1842" t="s">
        <v>718</v>
      </c>
      <c r="G1842" s="1">
        <v>43774</v>
      </c>
      <c r="H1842">
        <v>119845</v>
      </c>
      <c r="I1842">
        <v>118302</v>
      </c>
      <c r="J1842" s="2">
        <v>118302</v>
      </c>
      <c r="K1842" s="2">
        <v>54870</v>
      </c>
    </row>
    <row r="1843" spans="1:11" x14ac:dyDescent="0.25">
      <c r="A1843" t="s">
        <v>18044</v>
      </c>
      <c r="B1843" t="s">
        <v>18043</v>
      </c>
      <c r="C1843" t="s">
        <v>1970</v>
      </c>
      <c r="D1843" t="s">
        <v>1971</v>
      </c>
      <c r="E1843" t="s">
        <v>13694</v>
      </c>
      <c r="F1843" t="s">
        <v>718</v>
      </c>
      <c r="G1843" s="1">
        <v>43787</v>
      </c>
      <c r="H1843">
        <v>171410</v>
      </c>
      <c r="I1843">
        <v>167888</v>
      </c>
      <c r="J1843" s="2">
        <v>167888</v>
      </c>
      <c r="K1843" s="2">
        <v>75549.600000000006</v>
      </c>
    </row>
    <row r="1844" spans="1:11" x14ac:dyDescent="0.25">
      <c r="A1844" t="s">
        <v>18046</v>
      </c>
      <c r="B1844" t="s">
        <v>18045</v>
      </c>
      <c r="C1844" t="s">
        <v>9856</v>
      </c>
      <c r="D1844" t="s">
        <v>9857</v>
      </c>
      <c r="E1844" t="s">
        <v>13694</v>
      </c>
      <c r="F1844" t="s">
        <v>718</v>
      </c>
      <c r="G1844" s="1">
        <v>43670</v>
      </c>
      <c r="H1844">
        <v>98890</v>
      </c>
      <c r="I1844">
        <v>94762</v>
      </c>
      <c r="J1844" s="2">
        <v>94762</v>
      </c>
      <c r="K1844" s="2">
        <v>46531.35</v>
      </c>
    </row>
    <row r="1845" spans="1:11" x14ac:dyDescent="0.25">
      <c r="A1845" t="s">
        <v>18048</v>
      </c>
      <c r="B1845" t="s">
        <v>18047</v>
      </c>
      <c r="C1845" t="s">
        <v>18049</v>
      </c>
      <c r="D1845" t="s">
        <v>18050</v>
      </c>
      <c r="E1845" t="s">
        <v>13694</v>
      </c>
      <c r="F1845" t="s">
        <v>718</v>
      </c>
      <c r="G1845" s="1">
        <v>43696</v>
      </c>
      <c r="H1845">
        <v>9092</v>
      </c>
      <c r="I1845">
        <v>9015</v>
      </c>
      <c r="J1845" s="2">
        <v>9015</v>
      </c>
      <c r="K1845" s="2">
        <v>4507.5</v>
      </c>
    </row>
    <row r="1846" spans="1:11" x14ac:dyDescent="0.25">
      <c r="A1846" t="s">
        <v>18052</v>
      </c>
      <c r="B1846" t="s">
        <v>18051</v>
      </c>
      <c r="C1846" t="s">
        <v>18053</v>
      </c>
      <c r="D1846" t="s">
        <v>18054</v>
      </c>
      <c r="E1846" t="s">
        <v>13694</v>
      </c>
      <c r="F1846" t="s">
        <v>718</v>
      </c>
      <c r="G1846" s="1">
        <v>43696</v>
      </c>
      <c r="H1846">
        <v>5932</v>
      </c>
      <c r="I1846">
        <v>5734</v>
      </c>
      <c r="J1846" s="2">
        <v>5734</v>
      </c>
      <c r="K1846" s="2">
        <v>2867</v>
      </c>
    </row>
    <row r="1847" spans="1:11" x14ac:dyDescent="0.25">
      <c r="A1847" t="s">
        <v>18056</v>
      </c>
      <c r="B1847" t="s">
        <v>18055</v>
      </c>
      <c r="C1847" t="s">
        <v>18057</v>
      </c>
      <c r="D1847" t="s">
        <v>18058</v>
      </c>
      <c r="E1847" t="s">
        <v>13694</v>
      </c>
      <c r="F1847" t="s">
        <v>718</v>
      </c>
      <c r="G1847" s="1">
        <v>43696</v>
      </c>
      <c r="H1847">
        <v>9043</v>
      </c>
      <c r="I1847">
        <v>20070</v>
      </c>
      <c r="J1847" s="2">
        <v>20070</v>
      </c>
      <c r="K1847" s="2">
        <v>10035</v>
      </c>
    </row>
    <row r="1848" spans="1:11" x14ac:dyDescent="0.25">
      <c r="A1848" t="s">
        <v>18060</v>
      </c>
      <c r="B1848" t="s">
        <v>18059</v>
      </c>
      <c r="C1848" t="s">
        <v>18061</v>
      </c>
      <c r="D1848" t="s">
        <v>18062</v>
      </c>
      <c r="E1848" t="s">
        <v>13694</v>
      </c>
      <c r="F1848" t="s">
        <v>718</v>
      </c>
      <c r="G1848" s="1">
        <v>43677</v>
      </c>
      <c r="H1848">
        <v>16632</v>
      </c>
      <c r="I1848">
        <v>14972</v>
      </c>
      <c r="J1848" s="2">
        <v>14972</v>
      </c>
      <c r="K1848" s="2">
        <v>7354.68</v>
      </c>
    </row>
    <row r="1849" spans="1:11" x14ac:dyDescent="0.25">
      <c r="A1849" t="s">
        <v>18064</v>
      </c>
      <c r="B1849" t="s">
        <v>18063</v>
      </c>
      <c r="C1849" t="s">
        <v>12567</v>
      </c>
      <c r="D1849" t="s">
        <v>12568</v>
      </c>
      <c r="E1849" t="s">
        <v>13694</v>
      </c>
      <c r="F1849" t="s">
        <v>718</v>
      </c>
      <c r="G1849" s="1">
        <v>43776</v>
      </c>
      <c r="H1849">
        <v>34056</v>
      </c>
      <c r="I1849">
        <v>34039</v>
      </c>
      <c r="J1849" s="2">
        <v>34039</v>
      </c>
      <c r="K1849" s="2">
        <v>15583.92</v>
      </c>
    </row>
    <row r="1850" spans="1:11" x14ac:dyDescent="0.25">
      <c r="A1850" t="s">
        <v>18066</v>
      </c>
      <c r="B1850" t="s">
        <v>18065</v>
      </c>
      <c r="C1850" t="s">
        <v>18067</v>
      </c>
      <c r="D1850" t="s">
        <v>18068</v>
      </c>
      <c r="E1850" t="s">
        <v>13694</v>
      </c>
      <c r="F1850" t="s">
        <v>718</v>
      </c>
      <c r="G1850" s="1">
        <v>43677</v>
      </c>
      <c r="H1850">
        <v>27000</v>
      </c>
      <c r="I1850">
        <v>26987</v>
      </c>
      <c r="J1850" s="2">
        <v>26987</v>
      </c>
      <c r="K1850" s="2">
        <v>15652.46</v>
      </c>
    </row>
    <row r="1851" spans="1:11" x14ac:dyDescent="0.25">
      <c r="A1851" t="s">
        <v>18070</v>
      </c>
      <c r="B1851" t="s">
        <v>18069</v>
      </c>
      <c r="C1851" t="s">
        <v>6060</v>
      </c>
      <c r="D1851" t="s">
        <v>6061</v>
      </c>
      <c r="E1851" t="s">
        <v>13694</v>
      </c>
      <c r="F1851" t="s">
        <v>718</v>
      </c>
      <c r="G1851" s="1">
        <v>43697</v>
      </c>
      <c r="I1851">
        <v>32854</v>
      </c>
      <c r="J1851" s="2">
        <v>32854</v>
      </c>
      <c r="K1851" s="2">
        <v>14784.3</v>
      </c>
    </row>
    <row r="1852" spans="1:11" x14ac:dyDescent="0.25">
      <c r="A1852" t="s">
        <v>18072</v>
      </c>
      <c r="B1852" t="s">
        <v>18071</v>
      </c>
      <c r="C1852" t="s">
        <v>18073</v>
      </c>
      <c r="D1852" t="s">
        <v>18074</v>
      </c>
      <c r="E1852" t="s">
        <v>13694</v>
      </c>
      <c r="F1852" t="s">
        <v>7</v>
      </c>
      <c r="G1852" s="1">
        <v>43677</v>
      </c>
      <c r="H1852">
        <v>5358</v>
      </c>
      <c r="I1852">
        <v>5178</v>
      </c>
      <c r="J1852" s="2">
        <v>5178</v>
      </c>
      <c r="K1852" s="2">
        <v>2589</v>
      </c>
    </row>
    <row r="1853" spans="1:11" x14ac:dyDescent="0.25">
      <c r="A1853" t="s">
        <v>18076</v>
      </c>
      <c r="B1853" t="s">
        <v>18075</v>
      </c>
      <c r="C1853" t="s">
        <v>18077</v>
      </c>
      <c r="D1853" t="s">
        <v>18078</v>
      </c>
      <c r="E1853" t="s">
        <v>13694</v>
      </c>
      <c r="F1853" t="s">
        <v>718</v>
      </c>
      <c r="G1853" s="1">
        <v>43704</v>
      </c>
      <c r="I1853">
        <v>28442</v>
      </c>
      <c r="J1853" s="2">
        <v>28442</v>
      </c>
      <c r="K1853" s="2">
        <v>12798.9</v>
      </c>
    </row>
    <row r="1854" spans="1:11" x14ac:dyDescent="0.25">
      <c r="A1854" t="s">
        <v>18080</v>
      </c>
      <c r="B1854" t="s">
        <v>18079</v>
      </c>
      <c r="C1854" t="s">
        <v>18081</v>
      </c>
      <c r="D1854" t="s">
        <v>18082</v>
      </c>
      <c r="E1854" t="s">
        <v>13694</v>
      </c>
      <c r="F1854" t="s">
        <v>7</v>
      </c>
      <c r="G1854" s="1">
        <v>43720</v>
      </c>
      <c r="H1854">
        <v>3372</v>
      </c>
      <c r="J1854" s="2">
        <v>3372</v>
      </c>
      <c r="K1854" s="2">
        <v>1517.4</v>
      </c>
    </row>
    <row r="1855" spans="1:11" x14ac:dyDescent="0.25">
      <c r="A1855" t="s">
        <v>18084</v>
      </c>
      <c r="B1855" t="s">
        <v>18083</v>
      </c>
      <c r="C1855" t="s">
        <v>18085</v>
      </c>
      <c r="D1855" t="s">
        <v>18086</v>
      </c>
      <c r="E1855" t="s">
        <v>13694</v>
      </c>
      <c r="F1855" t="s">
        <v>718</v>
      </c>
      <c r="G1855" s="1">
        <v>43788</v>
      </c>
      <c r="I1855">
        <v>86736</v>
      </c>
      <c r="J1855" s="2">
        <v>86736</v>
      </c>
      <c r="K1855" s="2">
        <v>39031.199999999997</v>
      </c>
    </row>
    <row r="1856" spans="1:11" x14ac:dyDescent="0.25">
      <c r="A1856" t="s">
        <v>18088</v>
      </c>
      <c r="B1856" t="s">
        <v>18087</v>
      </c>
      <c r="C1856" t="s">
        <v>18089</v>
      </c>
      <c r="D1856" t="s">
        <v>18090</v>
      </c>
      <c r="E1856" t="s">
        <v>13694</v>
      </c>
      <c r="F1856" t="s">
        <v>718</v>
      </c>
      <c r="G1856" s="1">
        <v>43812</v>
      </c>
      <c r="I1856">
        <v>8488</v>
      </c>
      <c r="J1856" s="2">
        <v>8488</v>
      </c>
      <c r="K1856" s="2">
        <v>3819.6</v>
      </c>
    </row>
    <row r="1857" spans="1:11" x14ac:dyDescent="0.25">
      <c r="A1857" t="s">
        <v>18092</v>
      </c>
      <c r="B1857" t="s">
        <v>18091</v>
      </c>
      <c r="C1857" t="s">
        <v>18093</v>
      </c>
      <c r="D1857" t="s">
        <v>18094</v>
      </c>
      <c r="E1857" t="s">
        <v>13694</v>
      </c>
      <c r="F1857" t="s">
        <v>718</v>
      </c>
      <c r="G1857" s="1">
        <v>43748</v>
      </c>
      <c r="H1857">
        <v>2335805</v>
      </c>
      <c r="I1857">
        <v>2311370</v>
      </c>
      <c r="J1857" s="2">
        <v>2311370</v>
      </c>
      <c r="K1857" s="2">
        <v>1053042.05</v>
      </c>
    </row>
    <row r="1858" spans="1:11" x14ac:dyDescent="0.25">
      <c r="A1858" t="s">
        <v>18096</v>
      </c>
      <c r="B1858" t="s">
        <v>18095</v>
      </c>
      <c r="C1858" t="s">
        <v>18097</v>
      </c>
      <c r="D1858" t="s">
        <v>18098</v>
      </c>
      <c r="E1858" t="s">
        <v>13694</v>
      </c>
      <c r="F1858" t="s">
        <v>718</v>
      </c>
      <c r="G1858" s="1">
        <v>43697</v>
      </c>
      <c r="I1858">
        <v>11178</v>
      </c>
      <c r="J1858" s="2">
        <v>11178</v>
      </c>
      <c r="K1858" s="2">
        <v>5030.1000000000004</v>
      </c>
    </row>
    <row r="1859" spans="1:11" x14ac:dyDescent="0.25">
      <c r="A1859" t="s">
        <v>18100</v>
      </c>
      <c r="B1859" t="s">
        <v>18099</v>
      </c>
      <c r="C1859" t="s">
        <v>18101</v>
      </c>
      <c r="D1859" t="s">
        <v>18102</v>
      </c>
      <c r="E1859" t="s">
        <v>13694</v>
      </c>
      <c r="F1859" t="s">
        <v>718</v>
      </c>
      <c r="G1859" s="1">
        <v>43678</v>
      </c>
      <c r="H1859">
        <v>28748</v>
      </c>
      <c r="I1859">
        <v>28776</v>
      </c>
      <c r="J1859" s="2">
        <v>28776</v>
      </c>
      <c r="K1859" s="2">
        <v>12949.2</v>
      </c>
    </row>
    <row r="1860" spans="1:11" x14ac:dyDescent="0.25">
      <c r="A1860" t="s">
        <v>18104</v>
      </c>
      <c r="B1860" t="s">
        <v>18103</v>
      </c>
      <c r="C1860" t="s">
        <v>375</v>
      </c>
      <c r="D1860" t="s">
        <v>376</v>
      </c>
      <c r="E1860" t="s">
        <v>13694</v>
      </c>
      <c r="F1860" t="s">
        <v>718</v>
      </c>
      <c r="G1860" s="1">
        <v>43740</v>
      </c>
      <c r="H1860">
        <v>434468</v>
      </c>
      <c r="I1860">
        <v>424337</v>
      </c>
      <c r="J1860" s="2">
        <v>424337</v>
      </c>
      <c r="K1860" s="2">
        <v>203502.79</v>
      </c>
    </row>
    <row r="1861" spans="1:11" x14ac:dyDescent="0.25">
      <c r="A1861" t="s">
        <v>18106</v>
      </c>
      <c r="B1861" t="s">
        <v>18105</v>
      </c>
      <c r="C1861" t="s">
        <v>18107</v>
      </c>
      <c r="D1861" t="s">
        <v>18108</v>
      </c>
      <c r="E1861" t="s">
        <v>13694</v>
      </c>
      <c r="F1861" t="s">
        <v>7</v>
      </c>
      <c r="G1861" s="1">
        <v>43686</v>
      </c>
      <c r="I1861">
        <v>58237</v>
      </c>
      <c r="J1861" s="2">
        <v>58237</v>
      </c>
      <c r="K1861" s="2">
        <v>26206.65</v>
      </c>
    </row>
    <row r="1862" spans="1:11" x14ac:dyDescent="0.25">
      <c r="A1862" t="s">
        <v>18110</v>
      </c>
      <c r="B1862" t="s">
        <v>18109</v>
      </c>
      <c r="C1862" t="s">
        <v>18111</v>
      </c>
      <c r="D1862" t="s">
        <v>18112</v>
      </c>
      <c r="E1862" t="s">
        <v>13694</v>
      </c>
      <c r="F1862" t="s">
        <v>718</v>
      </c>
      <c r="G1862" s="1">
        <v>43697</v>
      </c>
      <c r="I1862">
        <v>89893</v>
      </c>
      <c r="J1862" s="2">
        <v>89893</v>
      </c>
      <c r="K1862" s="2">
        <v>42005</v>
      </c>
    </row>
    <row r="1863" spans="1:11" x14ac:dyDescent="0.25">
      <c r="A1863" t="s">
        <v>18114</v>
      </c>
      <c r="B1863" t="s">
        <v>18113</v>
      </c>
      <c r="C1863" t="s">
        <v>3590</v>
      </c>
      <c r="D1863" t="s">
        <v>3591</v>
      </c>
      <c r="E1863" t="s">
        <v>13694</v>
      </c>
      <c r="F1863" t="s">
        <v>7</v>
      </c>
      <c r="G1863" s="1">
        <v>43740</v>
      </c>
      <c r="H1863">
        <v>94991</v>
      </c>
      <c r="I1863">
        <v>86845</v>
      </c>
      <c r="J1863" s="2">
        <v>86845</v>
      </c>
      <c r="K1863" s="2">
        <v>42143.35</v>
      </c>
    </row>
    <row r="1864" spans="1:11" x14ac:dyDescent="0.25">
      <c r="A1864" t="s">
        <v>18116</v>
      </c>
      <c r="B1864" t="s">
        <v>18115</v>
      </c>
      <c r="C1864" t="s">
        <v>2346</v>
      </c>
      <c r="D1864" t="s">
        <v>2347</v>
      </c>
      <c r="E1864" t="s">
        <v>13694</v>
      </c>
      <c r="F1864" t="s">
        <v>7</v>
      </c>
      <c r="G1864" s="1">
        <v>43767</v>
      </c>
      <c r="H1864">
        <v>5508</v>
      </c>
      <c r="I1864">
        <v>5505</v>
      </c>
      <c r="J1864" s="2">
        <v>5505</v>
      </c>
      <c r="K1864" s="2">
        <v>2573.06</v>
      </c>
    </row>
    <row r="1865" spans="1:11" x14ac:dyDescent="0.25">
      <c r="A1865" t="s">
        <v>18118</v>
      </c>
      <c r="B1865" t="s">
        <v>18117</v>
      </c>
      <c r="C1865" t="s">
        <v>18119</v>
      </c>
      <c r="D1865" t="s">
        <v>18120</v>
      </c>
      <c r="E1865" t="s">
        <v>13694</v>
      </c>
      <c r="F1865" t="s">
        <v>718</v>
      </c>
      <c r="G1865" s="1">
        <v>43803</v>
      </c>
      <c r="H1865">
        <v>1026600</v>
      </c>
      <c r="I1865">
        <v>1026600</v>
      </c>
      <c r="J1865" s="2">
        <v>1026600</v>
      </c>
      <c r="K1865" s="2">
        <v>529154.78</v>
      </c>
    </row>
    <row r="1866" spans="1:11" x14ac:dyDescent="0.25">
      <c r="A1866" t="s">
        <v>18122</v>
      </c>
      <c r="B1866" t="s">
        <v>18121</v>
      </c>
      <c r="C1866" t="s">
        <v>18123</v>
      </c>
      <c r="D1866" t="s">
        <v>18124</v>
      </c>
      <c r="E1866" t="s">
        <v>13694</v>
      </c>
      <c r="F1866" t="s">
        <v>718</v>
      </c>
      <c r="G1866" s="1">
        <v>43803</v>
      </c>
      <c r="I1866">
        <v>42460</v>
      </c>
      <c r="J1866" s="2">
        <v>42460</v>
      </c>
      <c r="K1866" s="2">
        <v>24626.799999999999</v>
      </c>
    </row>
    <row r="1867" spans="1:11" x14ac:dyDescent="0.25">
      <c r="A1867" t="s">
        <v>18126</v>
      </c>
      <c r="B1867" t="s">
        <v>18125</v>
      </c>
      <c r="C1867" t="s">
        <v>18127</v>
      </c>
      <c r="D1867" t="s">
        <v>18128</v>
      </c>
      <c r="E1867" t="s">
        <v>13694</v>
      </c>
      <c r="F1867" t="s">
        <v>718</v>
      </c>
      <c r="G1867" s="1">
        <v>43803</v>
      </c>
      <c r="H1867">
        <v>135250</v>
      </c>
      <c r="I1867">
        <v>129792</v>
      </c>
      <c r="J1867" s="2">
        <v>129792</v>
      </c>
      <c r="K1867" s="2">
        <v>64896</v>
      </c>
    </row>
    <row r="1868" spans="1:11" x14ac:dyDescent="0.25">
      <c r="A1868" t="s">
        <v>18130</v>
      </c>
      <c r="B1868" t="s">
        <v>18129</v>
      </c>
      <c r="C1868" t="s">
        <v>18131</v>
      </c>
      <c r="D1868" t="s">
        <v>18132</v>
      </c>
      <c r="E1868" t="s">
        <v>13694</v>
      </c>
      <c r="F1868" t="s">
        <v>718</v>
      </c>
      <c r="G1868" s="1">
        <v>43752</v>
      </c>
      <c r="I1868">
        <v>143129</v>
      </c>
      <c r="J1868" s="2">
        <v>143129</v>
      </c>
      <c r="K1868" s="2">
        <v>82686.44</v>
      </c>
    </row>
    <row r="1869" spans="1:11" x14ac:dyDescent="0.25">
      <c r="A1869" t="s">
        <v>18134</v>
      </c>
      <c r="B1869" t="s">
        <v>18133</v>
      </c>
      <c r="C1869" t="s">
        <v>18135</v>
      </c>
      <c r="D1869" t="s">
        <v>18136</v>
      </c>
      <c r="E1869" t="s">
        <v>13694</v>
      </c>
      <c r="F1869" t="s">
        <v>718</v>
      </c>
      <c r="G1869" s="1">
        <v>43698</v>
      </c>
      <c r="H1869">
        <v>10764</v>
      </c>
      <c r="I1869">
        <v>10750</v>
      </c>
      <c r="J1869" s="2">
        <v>10750</v>
      </c>
      <c r="K1869" s="2">
        <v>5642.85</v>
      </c>
    </row>
    <row r="1870" spans="1:11" x14ac:dyDescent="0.25">
      <c r="A1870" t="s">
        <v>18138</v>
      </c>
      <c r="B1870" t="s">
        <v>18137</v>
      </c>
      <c r="C1870" t="s">
        <v>18139</v>
      </c>
      <c r="D1870" t="s">
        <v>18140</v>
      </c>
      <c r="E1870" t="s">
        <v>13694</v>
      </c>
      <c r="F1870" t="s">
        <v>7</v>
      </c>
      <c r="G1870" s="1">
        <v>43752</v>
      </c>
      <c r="I1870">
        <v>2726168</v>
      </c>
      <c r="J1870" s="2">
        <v>2726168</v>
      </c>
      <c r="K1870" s="2">
        <v>1574374.28</v>
      </c>
    </row>
    <row r="1871" spans="1:11" x14ac:dyDescent="0.25">
      <c r="A1871" t="s">
        <v>18142</v>
      </c>
      <c r="B1871" t="s">
        <v>18141</v>
      </c>
      <c r="C1871" t="s">
        <v>18135</v>
      </c>
      <c r="D1871" t="s">
        <v>18143</v>
      </c>
      <c r="E1871" t="s">
        <v>13694</v>
      </c>
      <c r="F1871" t="s">
        <v>7</v>
      </c>
      <c r="G1871" s="1">
        <v>43698</v>
      </c>
      <c r="H1871">
        <v>45048</v>
      </c>
      <c r="I1871">
        <v>44951</v>
      </c>
      <c r="J1871" s="2">
        <v>44951</v>
      </c>
      <c r="K1871" s="2">
        <v>21809.27</v>
      </c>
    </row>
    <row r="1872" spans="1:11" x14ac:dyDescent="0.25">
      <c r="A1872" t="s">
        <v>18145</v>
      </c>
      <c r="B1872" t="s">
        <v>18144</v>
      </c>
      <c r="C1872" t="s">
        <v>18146</v>
      </c>
      <c r="D1872" t="s">
        <v>18147</v>
      </c>
      <c r="E1872" t="s">
        <v>13694</v>
      </c>
      <c r="F1872" t="s">
        <v>718</v>
      </c>
      <c r="G1872" s="1">
        <v>43720</v>
      </c>
      <c r="H1872">
        <v>3226</v>
      </c>
      <c r="I1872">
        <v>3226</v>
      </c>
      <c r="J1872" s="2">
        <v>3226</v>
      </c>
      <c r="K1872" s="2">
        <v>1484.33</v>
      </c>
    </row>
    <row r="1873" spans="1:11" x14ac:dyDescent="0.25">
      <c r="A1873" t="s">
        <v>18149</v>
      </c>
      <c r="B1873" t="s">
        <v>18148</v>
      </c>
      <c r="C1873" t="s">
        <v>18150</v>
      </c>
      <c r="D1873" t="s">
        <v>18151</v>
      </c>
      <c r="E1873" t="s">
        <v>13694</v>
      </c>
      <c r="F1873" t="s">
        <v>718</v>
      </c>
      <c r="G1873" s="1">
        <v>43698</v>
      </c>
      <c r="H1873">
        <v>33284</v>
      </c>
      <c r="I1873">
        <v>33247</v>
      </c>
      <c r="J1873" s="2">
        <v>33247</v>
      </c>
      <c r="K1873" s="2">
        <v>16961.59</v>
      </c>
    </row>
    <row r="1874" spans="1:11" x14ac:dyDescent="0.25">
      <c r="A1874" t="s">
        <v>18153</v>
      </c>
      <c r="B1874" t="s">
        <v>18152</v>
      </c>
      <c r="C1874" t="s">
        <v>18154</v>
      </c>
      <c r="D1874" t="s">
        <v>18155</v>
      </c>
      <c r="E1874" t="s">
        <v>13694</v>
      </c>
      <c r="F1874" t="s">
        <v>718</v>
      </c>
      <c r="G1874" s="1">
        <v>43752</v>
      </c>
      <c r="I1874">
        <v>476528</v>
      </c>
      <c r="J1874" s="2">
        <v>476528</v>
      </c>
      <c r="K1874" s="2">
        <v>276386.24</v>
      </c>
    </row>
    <row r="1875" spans="1:11" x14ac:dyDescent="0.25">
      <c r="A1875" t="s">
        <v>18157</v>
      </c>
      <c r="B1875" t="s">
        <v>18156</v>
      </c>
      <c r="C1875" t="s">
        <v>18158</v>
      </c>
      <c r="D1875" t="s">
        <v>18159</v>
      </c>
      <c r="E1875" t="s">
        <v>13694</v>
      </c>
      <c r="F1875" t="s">
        <v>718</v>
      </c>
      <c r="G1875" s="1">
        <v>43711</v>
      </c>
      <c r="H1875">
        <v>3236</v>
      </c>
      <c r="I1875">
        <v>3128</v>
      </c>
      <c r="J1875" s="2">
        <v>3128</v>
      </c>
      <c r="K1875" s="2">
        <v>1564</v>
      </c>
    </row>
    <row r="1876" spans="1:11" x14ac:dyDescent="0.25">
      <c r="A1876" t="s">
        <v>18161</v>
      </c>
      <c r="B1876" t="s">
        <v>18160</v>
      </c>
      <c r="C1876" t="s">
        <v>18162</v>
      </c>
      <c r="D1876" t="s">
        <v>18163</v>
      </c>
      <c r="E1876" t="s">
        <v>13694</v>
      </c>
      <c r="F1876" t="s">
        <v>718</v>
      </c>
      <c r="G1876" s="1">
        <v>43711</v>
      </c>
      <c r="H1876">
        <v>25000</v>
      </c>
      <c r="I1876">
        <v>24989</v>
      </c>
      <c r="J1876" s="2">
        <v>24989</v>
      </c>
      <c r="K1876" s="2">
        <v>11245.05</v>
      </c>
    </row>
    <row r="1877" spans="1:11" x14ac:dyDescent="0.25">
      <c r="A1877" t="s">
        <v>18165</v>
      </c>
      <c r="B1877" t="s">
        <v>18164</v>
      </c>
      <c r="C1877" t="s">
        <v>18166</v>
      </c>
      <c r="D1877" t="s">
        <v>18167</v>
      </c>
      <c r="E1877" t="s">
        <v>13694</v>
      </c>
      <c r="F1877" t="s">
        <v>718</v>
      </c>
      <c r="G1877" s="1">
        <v>43752</v>
      </c>
      <c r="I1877">
        <v>106313</v>
      </c>
      <c r="J1877" s="2">
        <v>106313</v>
      </c>
      <c r="K1877" s="2">
        <v>61575.61</v>
      </c>
    </row>
    <row r="1878" spans="1:11" x14ac:dyDescent="0.25">
      <c r="A1878" t="s">
        <v>18169</v>
      </c>
      <c r="B1878" t="s">
        <v>18168</v>
      </c>
      <c r="C1878" t="s">
        <v>18170</v>
      </c>
      <c r="D1878" t="s">
        <v>18171</v>
      </c>
      <c r="E1878" t="s">
        <v>13694</v>
      </c>
      <c r="F1878" t="s">
        <v>718</v>
      </c>
      <c r="G1878" s="1">
        <v>43711</v>
      </c>
      <c r="H1878">
        <v>21968</v>
      </c>
      <c r="I1878">
        <v>21959</v>
      </c>
      <c r="J1878" s="2">
        <v>21959</v>
      </c>
      <c r="K1878" s="2">
        <v>9881.5499999999993</v>
      </c>
    </row>
    <row r="1879" spans="1:11" x14ac:dyDescent="0.25">
      <c r="A1879" t="s">
        <v>18173</v>
      </c>
      <c r="B1879" t="s">
        <v>18172</v>
      </c>
      <c r="C1879" t="s">
        <v>18174</v>
      </c>
      <c r="D1879" t="s">
        <v>18175</v>
      </c>
      <c r="E1879" t="s">
        <v>13694</v>
      </c>
      <c r="F1879" t="s">
        <v>718</v>
      </c>
      <c r="G1879" s="1">
        <v>43698</v>
      </c>
      <c r="H1879">
        <v>58041</v>
      </c>
      <c r="I1879">
        <v>56823</v>
      </c>
      <c r="J1879" s="2">
        <v>56823</v>
      </c>
      <c r="K1879" s="2">
        <v>26891.25</v>
      </c>
    </row>
    <row r="1880" spans="1:11" x14ac:dyDescent="0.25">
      <c r="A1880" t="s">
        <v>18177</v>
      </c>
      <c r="B1880" t="s">
        <v>18176</v>
      </c>
      <c r="C1880" t="s">
        <v>1085</v>
      </c>
      <c r="D1880" t="s">
        <v>1086</v>
      </c>
      <c r="E1880" t="s">
        <v>13694</v>
      </c>
      <c r="F1880" t="s">
        <v>718</v>
      </c>
      <c r="G1880" s="1">
        <v>43752</v>
      </c>
      <c r="I1880">
        <v>173308</v>
      </c>
      <c r="J1880" s="2">
        <v>173308</v>
      </c>
      <c r="K1880" s="2">
        <v>98783.27</v>
      </c>
    </row>
    <row r="1881" spans="1:11" x14ac:dyDescent="0.25">
      <c r="A1881" t="s">
        <v>18179</v>
      </c>
      <c r="B1881" t="s">
        <v>18178</v>
      </c>
      <c r="C1881" t="s">
        <v>18180</v>
      </c>
      <c r="D1881" t="s">
        <v>18181</v>
      </c>
      <c r="E1881" t="s">
        <v>13694</v>
      </c>
      <c r="F1881" t="s">
        <v>718</v>
      </c>
      <c r="G1881" s="1">
        <v>43752</v>
      </c>
      <c r="I1881">
        <v>51307</v>
      </c>
      <c r="J1881" s="2">
        <v>51307</v>
      </c>
      <c r="K1881" s="2">
        <v>29579.83</v>
      </c>
    </row>
    <row r="1882" spans="1:11" x14ac:dyDescent="0.25">
      <c r="A1882" t="s">
        <v>18183</v>
      </c>
      <c r="B1882" t="s">
        <v>18182</v>
      </c>
      <c r="C1882" t="s">
        <v>5272</v>
      </c>
      <c r="D1882" t="s">
        <v>5273</v>
      </c>
      <c r="E1882" t="s">
        <v>13694</v>
      </c>
      <c r="F1882" t="s">
        <v>718</v>
      </c>
      <c r="G1882" s="1">
        <v>43711</v>
      </c>
      <c r="H1882">
        <v>163446</v>
      </c>
      <c r="I1882">
        <v>163319</v>
      </c>
      <c r="J1882" s="2">
        <v>163319</v>
      </c>
      <c r="K1882" s="2">
        <v>73559.75</v>
      </c>
    </row>
    <row r="1883" spans="1:11" x14ac:dyDescent="0.25">
      <c r="A1883" t="s">
        <v>18185</v>
      </c>
      <c r="B1883" t="s">
        <v>18184</v>
      </c>
      <c r="C1883" t="s">
        <v>18186</v>
      </c>
      <c r="D1883" t="s">
        <v>18187</v>
      </c>
      <c r="E1883" t="s">
        <v>13694</v>
      </c>
      <c r="F1883" t="s">
        <v>718</v>
      </c>
      <c r="G1883" s="1">
        <v>43752</v>
      </c>
      <c r="I1883">
        <v>126759</v>
      </c>
      <c r="J1883" s="2">
        <v>126759</v>
      </c>
      <c r="K1883" s="2">
        <v>57041.55</v>
      </c>
    </row>
    <row r="1884" spans="1:11" x14ac:dyDescent="0.25">
      <c r="A1884" t="s">
        <v>18189</v>
      </c>
      <c r="B1884" t="s">
        <v>18188</v>
      </c>
      <c r="C1884" t="s">
        <v>18190</v>
      </c>
      <c r="D1884" t="s">
        <v>18191</v>
      </c>
      <c r="E1884" t="s">
        <v>13694</v>
      </c>
      <c r="F1884" t="s">
        <v>7</v>
      </c>
      <c r="G1884" s="1">
        <v>43769</v>
      </c>
      <c r="I1884">
        <v>24840</v>
      </c>
      <c r="J1884" s="2">
        <v>24840</v>
      </c>
      <c r="K1884" s="2">
        <v>11178</v>
      </c>
    </row>
    <row r="1885" spans="1:11" x14ac:dyDescent="0.25">
      <c r="A1885" t="s">
        <v>18193</v>
      </c>
      <c r="B1885" t="s">
        <v>18192</v>
      </c>
      <c r="C1885" t="s">
        <v>18194</v>
      </c>
      <c r="D1885" t="s">
        <v>18195</v>
      </c>
      <c r="E1885" t="s">
        <v>13694</v>
      </c>
      <c r="F1885" t="s">
        <v>7</v>
      </c>
      <c r="G1885" s="1">
        <v>43769</v>
      </c>
      <c r="I1885">
        <v>9577</v>
      </c>
      <c r="J1885" s="2">
        <v>9577</v>
      </c>
      <c r="K1885" s="2">
        <v>4309.6499999999996</v>
      </c>
    </row>
    <row r="1886" spans="1:11" x14ac:dyDescent="0.25">
      <c r="A1886" t="s">
        <v>18197</v>
      </c>
      <c r="B1886" t="s">
        <v>18196</v>
      </c>
      <c r="C1886" t="s">
        <v>5780</v>
      </c>
      <c r="D1886" t="s">
        <v>5781</v>
      </c>
      <c r="E1886" t="s">
        <v>13694</v>
      </c>
      <c r="F1886" t="s">
        <v>718</v>
      </c>
      <c r="G1886" s="1">
        <v>43769</v>
      </c>
      <c r="I1886">
        <v>125365</v>
      </c>
      <c r="J1886" s="2">
        <v>125365</v>
      </c>
      <c r="K1886" s="2">
        <v>56414.25</v>
      </c>
    </row>
    <row r="1887" spans="1:11" x14ac:dyDescent="0.25">
      <c r="A1887" t="s">
        <v>18199</v>
      </c>
      <c r="B1887" t="s">
        <v>18198</v>
      </c>
      <c r="C1887" t="s">
        <v>18200</v>
      </c>
      <c r="D1887" t="s">
        <v>18201</v>
      </c>
      <c r="E1887" t="s">
        <v>13694</v>
      </c>
      <c r="F1887" t="s">
        <v>7</v>
      </c>
      <c r="G1887" s="1">
        <v>43769</v>
      </c>
      <c r="I1887">
        <v>120269</v>
      </c>
      <c r="J1887" s="2">
        <v>120269</v>
      </c>
      <c r="K1887" s="2">
        <v>54121.05</v>
      </c>
    </row>
    <row r="1888" spans="1:11" x14ac:dyDescent="0.25">
      <c r="A1888" t="s">
        <v>18203</v>
      </c>
      <c r="B1888" t="s">
        <v>18202</v>
      </c>
      <c r="C1888" t="s">
        <v>18204</v>
      </c>
      <c r="D1888" t="s">
        <v>18205</v>
      </c>
      <c r="E1888" t="s">
        <v>13694</v>
      </c>
      <c r="F1888" t="s">
        <v>718</v>
      </c>
      <c r="G1888" s="1">
        <v>43698</v>
      </c>
      <c r="H1888">
        <v>4907</v>
      </c>
      <c r="I1888">
        <v>4897</v>
      </c>
      <c r="J1888" s="2">
        <v>4897</v>
      </c>
      <c r="K1888" s="2">
        <v>2203.65</v>
      </c>
    </row>
    <row r="1889" spans="1:11" x14ac:dyDescent="0.25">
      <c r="A1889" t="s">
        <v>18207</v>
      </c>
      <c r="B1889" t="s">
        <v>18206</v>
      </c>
      <c r="C1889" t="s">
        <v>18208</v>
      </c>
      <c r="D1889" t="s">
        <v>18209</v>
      </c>
      <c r="E1889" t="s">
        <v>13694</v>
      </c>
      <c r="F1889" t="s">
        <v>718</v>
      </c>
      <c r="G1889" s="1">
        <v>43752</v>
      </c>
      <c r="H1889">
        <v>35938</v>
      </c>
      <c r="I1889">
        <v>35920</v>
      </c>
      <c r="J1889" s="2">
        <v>35920</v>
      </c>
      <c r="K1889" s="2">
        <v>16164</v>
      </c>
    </row>
    <row r="1890" spans="1:11" x14ac:dyDescent="0.25">
      <c r="A1890" t="s">
        <v>18211</v>
      </c>
      <c r="B1890" t="s">
        <v>18210</v>
      </c>
      <c r="C1890" t="s">
        <v>18212</v>
      </c>
      <c r="D1890" t="s">
        <v>18213</v>
      </c>
      <c r="E1890" t="s">
        <v>13694</v>
      </c>
      <c r="F1890" t="s">
        <v>718</v>
      </c>
      <c r="G1890" s="1">
        <v>43763</v>
      </c>
      <c r="H1890">
        <v>60628</v>
      </c>
      <c r="I1890">
        <v>80797</v>
      </c>
      <c r="J1890" s="2">
        <v>80797</v>
      </c>
      <c r="K1890" s="2">
        <v>38222.199999999997</v>
      </c>
    </row>
    <row r="1891" spans="1:11" x14ac:dyDescent="0.25">
      <c r="A1891" t="s">
        <v>18215</v>
      </c>
      <c r="B1891" t="s">
        <v>18214</v>
      </c>
      <c r="C1891" t="s">
        <v>672</v>
      </c>
      <c r="D1891" t="s">
        <v>673</v>
      </c>
      <c r="E1891" t="s">
        <v>13694</v>
      </c>
      <c r="F1891" t="s">
        <v>718</v>
      </c>
      <c r="G1891" s="1">
        <v>43768</v>
      </c>
      <c r="H1891">
        <v>74460</v>
      </c>
      <c r="I1891">
        <v>73172</v>
      </c>
      <c r="J1891" s="2">
        <v>73172</v>
      </c>
      <c r="K1891" s="2">
        <v>33522.67</v>
      </c>
    </row>
    <row r="1892" spans="1:11" x14ac:dyDescent="0.25">
      <c r="A1892" t="s">
        <v>18217</v>
      </c>
      <c r="B1892" t="s">
        <v>18216</v>
      </c>
      <c r="C1892" t="s">
        <v>18218</v>
      </c>
      <c r="D1892" t="s">
        <v>18219</v>
      </c>
      <c r="E1892" t="s">
        <v>13694</v>
      </c>
      <c r="F1892" t="s">
        <v>718</v>
      </c>
      <c r="G1892" s="1">
        <v>43752</v>
      </c>
      <c r="H1892">
        <v>315410</v>
      </c>
      <c r="I1892">
        <v>350388</v>
      </c>
      <c r="J1892" s="2">
        <v>350388</v>
      </c>
      <c r="K1892" s="2">
        <v>203225.04</v>
      </c>
    </row>
    <row r="1893" spans="1:11" x14ac:dyDescent="0.25">
      <c r="A1893" t="s">
        <v>18221</v>
      </c>
      <c r="B1893" t="s">
        <v>18220</v>
      </c>
      <c r="C1893" t="s">
        <v>18222</v>
      </c>
      <c r="D1893" t="s">
        <v>18223</v>
      </c>
      <c r="E1893" t="s">
        <v>13694</v>
      </c>
      <c r="F1893" t="s">
        <v>718</v>
      </c>
      <c r="G1893" s="1">
        <v>43795</v>
      </c>
      <c r="H1893">
        <v>3018</v>
      </c>
      <c r="I1893">
        <v>2889</v>
      </c>
      <c r="J1893" s="2">
        <v>2889</v>
      </c>
      <c r="K1893" s="2">
        <v>1300.05</v>
      </c>
    </row>
    <row r="1894" spans="1:11" x14ac:dyDescent="0.25">
      <c r="A1894" t="s">
        <v>18225</v>
      </c>
      <c r="B1894" t="s">
        <v>18224</v>
      </c>
      <c r="C1894" t="s">
        <v>18226</v>
      </c>
      <c r="D1894" t="s">
        <v>18227</v>
      </c>
      <c r="E1894" t="s">
        <v>13694</v>
      </c>
      <c r="F1894" t="s">
        <v>718</v>
      </c>
      <c r="G1894" s="1">
        <v>43769</v>
      </c>
      <c r="H1894">
        <v>3562</v>
      </c>
      <c r="I1894">
        <v>3048</v>
      </c>
      <c r="J1894" s="2">
        <v>3048</v>
      </c>
      <c r="K1894" s="2">
        <v>1524</v>
      </c>
    </row>
    <row r="1895" spans="1:11" x14ac:dyDescent="0.25">
      <c r="A1895" t="s">
        <v>18229</v>
      </c>
      <c r="B1895" t="s">
        <v>18228</v>
      </c>
      <c r="C1895" t="s">
        <v>18230</v>
      </c>
      <c r="D1895" t="s">
        <v>18231</v>
      </c>
      <c r="E1895" t="s">
        <v>13694</v>
      </c>
      <c r="F1895" t="s">
        <v>7</v>
      </c>
      <c r="G1895" s="1">
        <v>43805</v>
      </c>
      <c r="H1895">
        <v>1040035</v>
      </c>
      <c r="I1895">
        <v>1029087</v>
      </c>
      <c r="J1895" s="2">
        <v>1029087</v>
      </c>
      <c r="K1895" s="2">
        <v>471079.03</v>
      </c>
    </row>
    <row r="1896" spans="1:11" x14ac:dyDescent="0.25">
      <c r="A1896" t="s">
        <v>18233</v>
      </c>
      <c r="B1896" t="s">
        <v>18232</v>
      </c>
      <c r="C1896" t="s">
        <v>18234</v>
      </c>
      <c r="D1896" t="s">
        <v>18235</v>
      </c>
      <c r="E1896" t="s">
        <v>13694</v>
      </c>
      <c r="F1896" t="s">
        <v>7</v>
      </c>
      <c r="G1896" s="1">
        <v>43770</v>
      </c>
      <c r="H1896">
        <v>20247</v>
      </c>
      <c r="I1896">
        <v>13279</v>
      </c>
      <c r="J1896" s="2">
        <v>13279</v>
      </c>
      <c r="K1896" s="2">
        <v>6639.5</v>
      </c>
    </row>
    <row r="1897" spans="1:11" x14ac:dyDescent="0.25">
      <c r="A1897" t="s">
        <v>18241</v>
      </c>
      <c r="B1897" t="s">
        <v>18240</v>
      </c>
      <c r="C1897" t="s">
        <v>18242</v>
      </c>
      <c r="D1897" t="s">
        <v>18243</v>
      </c>
      <c r="E1897" t="s">
        <v>13694</v>
      </c>
      <c r="F1897" t="s">
        <v>718</v>
      </c>
      <c r="G1897" s="1">
        <v>43805</v>
      </c>
      <c r="H1897">
        <v>1901876</v>
      </c>
      <c r="I1897">
        <v>1898318</v>
      </c>
      <c r="J1897" s="2">
        <v>1898318</v>
      </c>
      <c r="K1897" s="2">
        <v>858504.95</v>
      </c>
    </row>
    <row r="1898" spans="1:11" x14ac:dyDescent="0.25">
      <c r="A1898" t="s">
        <v>18245</v>
      </c>
      <c r="B1898" t="s">
        <v>18244</v>
      </c>
      <c r="C1898" t="s">
        <v>18246</v>
      </c>
      <c r="D1898" t="s">
        <v>18247</v>
      </c>
      <c r="E1898" t="s">
        <v>13694</v>
      </c>
      <c r="F1898" t="s">
        <v>718</v>
      </c>
      <c r="G1898" s="1">
        <v>43769</v>
      </c>
      <c r="H1898">
        <v>50156</v>
      </c>
      <c r="I1898">
        <v>50131</v>
      </c>
      <c r="J1898" s="2">
        <v>50131</v>
      </c>
      <c r="K1898" s="2">
        <v>22558.95</v>
      </c>
    </row>
    <row r="1899" spans="1:11" x14ac:dyDescent="0.25">
      <c r="A1899" t="s">
        <v>18249</v>
      </c>
      <c r="B1899" t="s">
        <v>18248</v>
      </c>
      <c r="C1899" t="s">
        <v>18250</v>
      </c>
      <c r="D1899" t="s">
        <v>18251</v>
      </c>
      <c r="E1899" t="s">
        <v>13694</v>
      </c>
      <c r="F1899" t="s">
        <v>718</v>
      </c>
      <c r="G1899" s="1">
        <v>43752</v>
      </c>
      <c r="H1899">
        <v>204100</v>
      </c>
      <c r="I1899">
        <v>203986</v>
      </c>
      <c r="J1899" s="2">
        <v>203986</v>
      </c>
      <c r="K1899" s="2">
        <v>91793.7</v>
      </c>
    </row>
    <row r="1900" spans="1:11" x14ac:dyDescent="0.25">
      <c r="A1900" t="s">
        <v>18253</v>
      </c>
      <c r="B1900" t="s">
        <v>18252</v>
      </c>
      <c r="C1900" t="s">
        <v>18254</v>
      </c>
      <c r="D1900" t="s">
        <v>18255</v>
      </c>
      <c r="E1900" t="s">
        <v>13694</v>
      </c>
      <c r="F1900" t="s">
        <v>718</v>
      </c>
      <c r="G1900" s="1">
        <v>43762</v>
      </c>
      <c r="H1900">
        <v>28502</v>
      </c>
      <c r="I1900">
        <v>28189</v>
      </c>
      <c r="J1900" s="2">
        <v>28189</v>
      </c>
      <c r="K1900" s="2">
        <v>12989.85</v>
      </c>
    </row>
    <row r="1901" spans="1:11" x14ac:dyDescent="0.25">
      <c r="A1901" t="s">
        <v>18257</v>
      </c>
      <c r="B1901" t="s">
        <v>18256</v>
      </c>
      <c r="C1901" t="s">
        <v>18258</v>
      </c>
      <c r="D1901" t="s">
        <v>18259</v>
      </c>
      <c r="E1901" t="s">
        <v>13694</v>
      </c>
      <c r="F1901" t="s">
        <v>718</v>
      </c>
      <c r="G1901" s="1">
        <v>43763</v>
      </c>
      <c r="H1901">
        <v>19024</v>
      </c>
      <c r="I1901">
        <v>19017</v>
      </c>
      <c r="J1901" s="2">
        <v>19017</v>
      </c>
      <c r="K1901" s="2">
        <v>8557.65</v>
      </c>
    </row>
    <row r="1902" spans="1:11" x14ac:dyDescent="0.25">
      <c r="A1902" t="s">
        <v>18261</v>
      </c>
      <c r="B1902" t="s">
        <v>18260</v>
      </c>
      <c r="C1902" t="s">
        <v>18262</v>
      </c>
      <c r="D1902" t="s">
        <v>18263</v>
      </c>
      <c r="E1902" t="s">
        <v>13694</v>
      </c>
      <c r="F1902" t="s">
        <v>718</v>
      </c>
      <c r="G1902" s="1">
        <v>43671</v>
      </c>
      <c r="H1902">
        <v>6485</v>
      </c>
      <c r="I1902">
        <v>6485</v>
      </c>
      <c r="J1902" s="2">
        <v>6485</v>
      </c>
      <c r="K1902" s="2">
        <v>3242.5</v>
      </c>
    </row>
    <row r="1903" spans="1:11" x14ac:dyDescent="0.25">
      <c r="A1903" t="s">
        <v>18265</v>
      </c>
      <c r="B1903" t="s">
        <v>18264</v>
      </c>
      <c r="C1903" t="s">
        <v>15834</v>
      </c>
      <c r="D1903" t="s">
        <v>15835</v>
      </c>
      <c r="E1903" t="s">
        <v>13694</v>
      </c>
      <c r="F1903" t="s">
        <v>718</v>
      </c>
      <c r="G1903" s="1">
        <v>43762</v>
      </c>
      <c r="H1903">
        <v>34195</v>
      </c>
      <c r="I1903">
        <v>34195</v>
      </c>
      <c r="J1903" s="2">
        <v>34195</v>
      </c>
      <c r="K1903" s="2">
        <v>16735.849999999999</v>
      </c>
    </row>
    <row r="1904" spans="1:11" x14ac:dyDescent="0.25">
      <c r="A1904" t="s">
        <v>18267</v>
      </c>
      <c r="B1904" t="s">
        <v>18266</v>
      </c>
      <c r="C1904" t="s">
        <v>18268</v>
      </c>
      <c r="D1904" t="s">
        <v>18269</v>
      </c>
      <c r="E1904" t="s">
        <v>13694</v>
      </c>
      <c r="F1904" t="s">
        <v>718</v>
      </c>
      <c r="G1904" s="1">
        <v>43763</v>
      </c>
      <c r="H1904">
        <v>63146</v>
      </c>
      <c r="I1904">
        <v>63122</v>
      </c>
      <c r="J1904" s="2">
        <v>63122</v>
      </c>
      <c r="K1904" s="2">
        <v>28404.9</v>
      </c>
    </row>
    <row r="1905" spans="1:11" x14ac:dyDescent="0.25">
      <c r="A1905" t="s">
        <v>18271</v>
      </c>
      <c r="B1905" t="s">
        <v>18270</v>
      </c>
      <c r="C1905" t="s">
        <v>18272</v>
      </c>
      <c r="D1905" t="s">
        <v>18273</v>
      </c>
      <c r="E1905" t="s">
        <v>13694</v>
      </c>
      <c r="F1905" t="s">
        <v>718</v>
      </c>
      <c r="G1905" s="1">
        <v>43769</v>
      </c>
      <c r="H1905">
        <v>213853</v>
      </c>
      <c r="I1905">
        <v>213853</v>
      </c>
      <c r="J1905" s="2">
        <v>213853</v>
      </c>
      <c r="K1905" s="2">
        <v>100700.95</v>
      </c>
    </row>
    <row r="1906" spans="1:11" x14ac:dyDescent="0.25">
      <c r="A1906" t="s">
        <v>18275</v>
      </c>
      <c r="B1906" t="s">
        <v>18274</v>
      </c>
      <c r="C1906" t="s">
        <v>18276</v>
      </c>
      <c r="D1906" t="s">
        <v>18277</v>
      </c>
      <c r="E1906" t="s">
        <v>13694</v>
      </c>
      <c r="F1906" t="s">
        <v>718</v>
      </c>
      <c r="G1906" s="1">
        <v>43769</v>
      </c>
      <c r="H1906">
        <v>28393</v>
      </c>
      <c r="I1906">
        <v>28393</v>
      </c>
      <c r="J1906" s="2">
        <v>28393</v>
      </c>
      <c r="K1906" s="2">
        <v>12785.56</v>
      </c>
    </row>
    <row r="1907" spans="1:11" x14ac:dyDescent="0.25">
      <c r="A1907" t="s">
        <v>18279</v>
      </c>
      <c r="B1907" t="s">
        <v>18278</v>
      </c>
      <c r="C1907" t="s">
        <v>18280</v>
      </c>
      <c r="D1907" t="s">
        <v>18281</v>
      </c>
      <c r="E1907" t="s">
        <v>13694</v>
      </c>
      <c r="F1907" t="s">
        <v>718</v>
      </c>
      <c r="G1907" s="1">
        <v>43812</v>
      </c>
      <c r="H1907">
        <v>24208</v>
      </c>
      <c r="I1907">
        <v>23400</v>
      </c>
      <c r="J1907" s="2">
        <v>23400</v>
      </c>
      <c r="K1907" s="2">
        <v>11700</v>
      </c>
    </row>
    <row r="1908" spans="1:11" x14ac:dyDescent="0.25">
      <c r="A1908" t="s">
        <v>18283</v>
      </c>
      <c r="B1908" t="s">
        <v>18282</v>
      </c>
      <c r="C1908" t="s">
        <v>18284</v>
      </c>
      <c r="D1908" t="s">
        <v>18285</v>
      </c>
      <c r="E1908" t="s">
        <v>13694</v>
      </c>
      <c r="F1908" t="s">
        <v>718</v>
      </c>
      <c r="G1908" s="1">
        <v>43812</v>
      </c>
      <c r="H1908">
        <v>22898</v>
      </c>
      <c r="I1908">
        <v>22343</v>
      </c>
      <c r="J1908" s="2">
        <v>22343</v>
      </c>
      <c r="K1908" s="2">
        <v>11181.11</v>
      </c>
    </row>
    <row r="1909" spans="1:11" x14ac:dyDescent="0.25">
      <c r="A1909" t="s">
        <v>18287</v>
      </c>
      <c r="B1909" t="s">
        <v>18286</v>
      </c>
      <c r="C1909" t="s">
        <v>7000</v>
      </c>
      <c r="D1909" t="s">
        <v>7001</v>
      </c>
      <c r="E1909" t="s">
        <v>13694</v>
      </c>
      <c r="F1909" t="s">
        <v>718</v>
      </c>
      <c r="G1909" s="1">
        <v>43712</v>
      </c>
      <c r="H1909">
        <v>33602</v>
      </c>
      <c r="I1909">
        <v>30955</v>
      </c>
      <c r="J1909" s="2">
        <v>30955</v>
      </c>
      <c r="K1909" s="2">
        <v>15477.5</v>
      </c>
    </row>
    <row r="1910" spans="1:11" x14ac:dyDescent="0.25">
      <c r="A1910" t="s">
        <v>18289</v>
      </c>
      <c r="B1910" t="s">
        <v>18288</v>
      </c>
      <c r="C1910" t="s">
        <v>18290</v>
      </c>
      <c r="D1910" t="s">
        <v>18291</v>
      </c>
      <c r="E1910" t="s">
        <v>13694</v>
      </c>
      <c r="F1910" t="s">
        <v>718</v>
      </c>
      <c r="G1910" s="1">
        <v>43803</v>
      </c>
      <c r="H1910">
        <v>333624</v>
      </c>
      <c r="I1910">
        <v>304019</v>
      </c>
      <c r="J1910" s="2">
        <v>304019</v>
      </c>
      <c r="K1910" s="2">
        <v>143901.65</v>
      </c>
    </row>
    <row r="1911" spans="1:11" x14ac:dyDescent="0.25">
      <c r="A1911" t="s">
        <v>18293</v>
      </c>
      <c r="B1911" t="s">
        <v>18292</v>
      </c>
      <c r="C1911" t="s">
        <v>8116</v>
      </c>
      <c r="D1911" t="s">
        <v>8117</v>
      </c>
      <c r="E1911" t="s">
        <v>13694</v>
      </c>
      <c r="F1911" t="s">
        <v>718</v>
      </c>
      <c r="G1911" s="1">
        <v>43803</v>
      </c>
      <c r="H1911">
        <v>820798</v>
      </c>
      <c r="I1911">
        <v>808177</v>
      </c>
      <c r="J1911" s="2">
        <v>808177</v>
      </c>
      <c r="K1911" s="2">
        <v>371518.24</v>
      </c>
    </row>
    <row r="1912" spans="1:11" x14ac:dyDescent="0.25">
      <c r="A1912" t="s">
        <v>18297</v>
      </c>
      <c r="B1912" t="s">
        <v>18296</v>
      </c>
      <c r="C1912" t="s">
        <v>18298</v>
      </c>
      <c r="D1912" t="s">
        <v>18299</v>
      </c>
      <c r="E1912" t="s">
        <v>13694</v>
      </c>
      <c r="F1912" t="s">
        <v>718</v>
      </c>
      <c r="G1912" s="1">
        <v>43790</v>
      </c>
      <c r="H1912">
        <v>5028</v>
      </c>
      <c r="I1912">
        <v>5633</v>
      </c>
      <c r="J1912" s="2">
        <v>5633</v>
      </c>
      <c r="K1912" s="2">
        <v>2604.75</v>
      </c>
    </row>
    <row r="1913" spans="1:11" x14ac:dyDescent="0.25">
      <c r="A1913" t="s">
        <v>18301</v>
      </c>
      <c r="B1913" t="s">
        <v>18300</v>
      </c>
      <c r="C1913" t="s">
        <v>18302</v>
      </c>
      <c r="D1913" t="s">
        <v>18303</v>
      </c>
      <c r="E1913" t="s">
        <v>13694</v>
      </c>
      <c r="F1913" t="s">
        <v>718</v>
      </c>
      <c r="G1913" s="1">
        <v>43672</v>
      </c>
      <c r="H1913">
        <v>15546</v>
      </c>
      <c r="I1913">
        <v>12716</v>
      </c>
      <c r="J1913" s="2">
        <v>12716</v>
      </c>
      <c r="K1913" s="2">
        <v>6358</v>
      </c>
    </row>
    <row r="1914" spans="1:11" x14ac:dyDescent="0.25">
      <c r="A1914" t="s">
        <v>18307</v>
      </c>
      <c r="B1914" t="s">
        <v>18306</v>
      </c>
      <c r="C1914" t="s">
        <v>18308</v>
      </c>
      <c r="D1914" t="s">
        <v>18309</v>
      </c>
      <c r="E1914" t="s">
        <v>13694</v>
      </c>
      <c r="F1914" t="s">
        <v>718</v>
      </c>
      <c r="G1914" s="1">
        <v>43755</v>
      </c>
      <c r="H1914">
        <v>34054</v>
      </c>
      <c r="I1914">
        <v>33373</v>
      </c>
      <c r="J1914" s="2">
        <v>33373</v>
      </c>
      <c r="K1914" s="2">
        <v>16686.5</v>
      </c>
    </row>
    <row r="1915" spans="1:11" x14ac:dyDescent="0.25">
      <c r="A1915" t="s">
        <v>18314</v>
      </c>
      <c r="B1915" t="s">
        <v>18313</v>
      </c>
      <c r="C1915" t="s">
        <v>18315</v>
      </c>
      <c r="D1915" t="s">
        <v>18316</v>
      </c>
      <c r="E1915" t="s">
        <v>13694</v>
      </c>
      <c r="F1915" t="s">
        <v>718</v>
      </c>
      <c r="G1915" s="1">
        <v>43755</v>
      </c>
      <c r="H1915">
        <v>228678</v>
      </c>
      <c r="I1915">
        <v>228564</v>
      </c>
      <c r="J1915" s="2">
        <v>228564</v>
      </c>
      <c r="K1915" s="2">
        <v>105111.38</v>
      </c>
    </row>
    <row r="1916" spans="1:11" x14ac:dyDescent="0.25">
      <c r="A1916" t="s">
        <v>18318</v>
      </c>
      <c r="B1916" t="s">
        <v>18317</v>
      </c>
      <c r="C1916" t="s">
        <v>18319</v>
      </c>
      <c r="D1916" t="s">
        <v>18320</v>
      </c>
      <c r="E1916" t="s">
        <v>13694</v>
      </c>
      <c r="F1916" t="s">
        <v>718</v>
      </c>
      <c r="G1916" s="1">
        <v>43812</v>
      </c>
      <c r="H1916">
        <v>384890</v>
      </c>
      <c r="I1916">
        <v>433833</v>
      </c>
      <c r="J1916" s="2">
        <v>433833</v>
      </c>
      <c r="K1916" s="2">
        <v>198896.45</v>
      </c>
    </row>
    <row r="1917" spans="1:11" x14ac:dyDescent="0.25">
      <c r="A1917" t="s">
        <v>18322</v>
      </c>
      <c r="B1917" t="s">
        <v>18321</v>
      </c>
      <c r="C1917" t="s">
        <v>18323</v>
      </c>
      <c r="D1917" t="s">
        <v>18324</v>
      </c>
      <c r="E1917" t="s">
        <v>13694</v>
      </c>
      <c r="F1917" t="s">
        <v>718</v>
      </c>
      <c r="G1917" s="1">
        <v>43768</v>
      </c>
      <c r="H1917">
        <v>639998</v>
      </c>
      <c r="I1917">
        <v>626884</v>
      </c>
      <c r="J1917" s="2">
        <v>626884</v>
      </c>
      <c r="K1917" s="2">
        <v>284768.78000000003</v>
      </c>
    </row>
    <row r="1918" spans="1:11" x14ac:dyDescent="0.25">
      <c r="A1918" t="s">
        <v>18326</v>
      </c>
      <c r="B1918" t="s">
        <v>18325</v>
      </c>
      <c r="C1918" t="s">
        <v>18327</v>
      </c>
      <c r="D1918" t="s">
        <v>18328</v>
      </c>
      <c r="E1918" t="s">
        <v>13694</v>
      </c>
      <c r="F1918" t="s">
        <v>718</v>
      </c>
      <c r="G1918" s="1">
        <v>43704</v>
      </c>
      <c r="H1918">
        <v>374600</v>
      </c>
      <c r="I1918">
        <v>374590</v>
      </c>
      <c r="J1918" s="2">
        <v>374590</v>
      </c>
      <c r="K1918" s="2">
        <v>217262.2</v>
      </c>
    </row>
    <row r="1919" spans="1:11" x14ac:dyDescent="0.25">
      <c r="A1919" t="s">
        <v>18330</v>
      </c>
      <c r="B1919" t="s">
        <v>18329</v>
      </c>
      <c r="C1919" t="s">
        <v>18331</v>
      </c>
      <c r="D1919" t="s">
        <v>18332</v>
      </c>
      <c r="E1919" t="s">
        <v>13694</v>
      </c>
      <c r="F1919" t="s">
        <v>718</v>
      </c>
      <c r="G1919" s="1">
        <v>43689</v>
      </c>
      <c r="H1919">
        <v>58692</v>
      </c>
      <c r="I1919">
        <v>58677</v>
      </c>
      <c r="J1919" s="2">
        <v>58677</v>
      </c>
      <c r="K1919" s="2">
        <v>34032.660000000003</v>
      </c>
    </row>
    <row r="1920" spans="1:11" x14ac:dyDescent="0.25">
      <c r="A1920" t="s">
        <v>18334</v>
      </c>
      <c r="B1920" t="s">
        <v>18333</v>
      </c>
      <c r="C1920" t="s">
        <v>18335</v>
      </c>
      <c r="D1920" t="s">
        <v>18336</v>
      </c>
      <c r="E1920" t="s">
        <v>13694</v>
      </c>
      <c r="F1920" t="s">
        <v>718</v>
      </c>
      <c r="G1920" s="1">
        <v>43781</v>
      </c>
      <c r="H1920">
        <v>13070</v>
      </c>
      <c r="I1920">
        <v>13064</v>
      </c>
      <c r="J1920" s="2">
        <v>13064</v>
      </c>
      <c r="K1920" s="2">
        <v>5899.34</v>
      </c>
    </row>
    <row r="1921" spans="1:11" x14ac:dyDescent="0.25">
      <c r="A1921" t="s">
        <v>18338</v>
      </c>
      <c r="B1921" t="s">
        <v>18337</v>
      </c>
      <c r="C1921" t="s">
        <v>18339</v>
      </c>
      <c r="D1921" t="s">
        <v>18340</v>
      </c>
      <c r="E1921" t="s">
        <v>13694</v>
      </c>
      <c r="F1921" t="s">
        <v>718</v>
      </c>
      <c r="G1921" s="1">
        <v>43755</v>
      </c>
      <c r="H1921">
        <v>80814</v>
      </c>
      <c r="I1921">
        <v>80773</v>
      </c>
      <c r="J1921" s="2">
        <v>80773</v>
      </c>
      <c r="K1921" s="2">
        <v>36365.919999999998</v>
      </c>
    </row>
    <row r="1922" spans="1:11" x14ac:dyDescent="0.25">
      <c r="A1922" t="s">
        <v>18342</v>
      </c>
      <c r="B1922" t="s">
        <v>18341</v>
      </c>
      <c r="C1922" t="s">
        <v>18343</v>
      </c>
      <c r="D1922" t="s">
        <v>18344</v>
      </c>
      <c r="E1922" t="s">
        <v>13694</v>
      </c>
      <c r="F1922" t="s">
        <v>718</v>
      </c>
      <c r="G1922" s="1">
        <v>43763</v>
      </c>
      <c r="H1922">
        <v>66322</v>
      </c>
      <c r="I1922">
        <v>64082</v>
      </c>
      <c r="J1922" s="2">
        <v>64082</v>
      </c>
      <c r="K1922" s="2">
        <v>30579.85</v>
      </c>
    </row>
    <row r="1923" spans="1:11" x14ac:dyDescent="0.25">
      <c r="A1923" t="s">
        <v>18346</v>
      </c>
      <c r="B1923" t="s">
        <v>18345</v>
      </c>
      <c r="C1923" t="s">
        <v>18347</v>
      </c>
      <c r="D1923" t="s">
        <v>18348</v>
      </c>
      <c r="E1923" t="s">
        <v>13694</v>
      </c>
      <c r="F1923" t="s">
        <v>718</v>
      </c>
      <c r="G1923" s="1">
        <v>43804</v>
      </c>
      <c r="H1923">
        <v>5308</v>
      </c>
      <c r="I1923">
        <v>5305</v>
      </c>
      <c r="J1923" s="2">
        <v>5305</v>
      </c>
      <c r="K1923" s="2">
        <v>2387.25</v>
      </c>
    </row>
    <row r="1924" spans="1:11" x14ac:dyDescent="0.25">
      <c r="A1924" t="s">
        <v>18350</v>
      </c>
      <c r="B1924" t="s">
        <v>18349</v>
      </c>
      <c r="C1924" t="s">
        <v>18351</v>
      </c>
      <c r="D1924" t="s">
        <v>18352</v>
      </c>
      <c r="E1924" t="s">
        <v>13694</v>
      </c>
      <c r="F1924" t="s">
        <v>718</v>
      </c>
      <c r="G1924" s="1">
        <v>43752</v>
      </c>
      <c r="H1924">
        <v>58446</v>
      </c>
      <c r="I1924">
        <v>58417</v>
      </c>
      <c r="J1924" s="2">
        <v>58417</v>
      </c>
      <c r="K1924" s="2">
        <v>26287.65</v>
      </c>
    </row>
    <row r="1925" spans="1:11" x14ac:dyDescent="0.25">
      <c r="A1925" t="s">
        <v>18354</v>
      </c>
      <c r="B1925" t="s">
        <v>18353</v>
      </c>
      <c r="C1925" t="s">
        <v>1482</v>
      </c>
      <c r="D1925" t="s">
        <v>1483</v>
      </c>
      <c r="E1925" t="s">
        <v>13694</v>
      </c>
      <c r="F1925" t="s">
        <v>718</v>
      </c>
      <c r="G1925" s="1">
        <v>43686</v>
      </c>
      <c r="I1925">
        <v>18272</v>
      </c>
      <c r="J1925" s="2">
        <v>18272</v>
      </c>
      <c r="K1925" s="2">
        <v>8222.4</v>
      </c>
    </row>
    <row r="1926" spans="1:11" x14ac:dyDescent="0.25">
      <c r="A1926" t="s">
        <v>18356</v>
      </c>
      <c r="B1926" t="s">
        <v>18355</v>
      </c>
      <c r="C1926" t="s">
        <v>18357</v>
      </c>
      <c r="D1926" t="s">
        <v>18358</v>
      </c>
      <c r="E1926" t="s">
        <v>13694</v>
      </c>
      <c r="F1926" t="s">
        <v>718</v>
      </c>
      <c r="G1926" s="1">
        <v>43810</v>
      </c>
      <c r="I1926">
        <v>133290</v>
      </c>
      <c r="J1926" s="2">
        <v>133290</v>
      </c>
      <c r="K1926" s="2">
        <v>62283.3</v>
      </c>
    </row>
    <row r="1927" spans="1:11" x14ac:dyDescent="0.25">
      <c r="A1927" t="s">
        <v>18360</v>
      </c>
      <c r="B1927" t="s">
        <v>18359</v>
      </c>
      <c r="C1927" t="s">
        <v>18361</v>
      </c>
      <c r="D1927" t="s">
        <v>18362</v>
      </c>
      <c r="E1927" t="s">
        <v>13694</v>
      </c>
      <c r="F1927" t="s">
        <v>718</v>
      </c>
      <c r="G1927" s="1">
        <v>43784</v>
      </c>
      <c r="I1927">
        <v>32114</v>
      </c>
      <c r="J1927" s="2">
        <v>32114</v>
      </c>
      <c r="K1927" s="2">
        <v>14451.3</v>
      </c>
    </row>
    <row r="1928" spans="1:11" x14ac:dyDescent="0.25">
      <c r="A1928" t="s">
        <v>18364</v>
      </c>
      <c r="B1928" t="s">
        <v>18363</v>
      </c>
      <c r="C1928" t="s">
        <v>18365</v>
      </c>
      <c r="D1928" t="s">
        <v>18366</v>
      </c>
      <c r="E1928" t="s">
        <v>13694</v>
      </c>
      <c r="F1928" t="s">
        <v>718</v>
      </c>
      <c r="G1928" s="1">
        <v>43686</v>
      </c>
      <c r="I1928">
        <v>141969</v>
      </c>
      <c r="J1928" s="2">
        <v>141969</v>
      </c>
      <c r="K1928" s="2">
        <v>63886.05</v>
      </c>
    </row>
    <row r="1929" spans="1:11" x14ac:dyDescent="0.25">
      <c r="A1929" t="s">
        <v>18368</v>
      </c>
      <c r="B1929" t="s">
        <v>18367</v>
      </c>
      <c r="C1929" t="s">
        <v>18369</v>
      </c>
      <c r="D1929" t="s">
        <v>18370</v>
      </c>
      <c r="E1929" t="s">
        <v>13694</v>
      </c>
      <c r="F1929" t="s">
        <v>718</v>
      </c>
      <c r="G1929" s="1">
        <v>43745</v>
      </c>
      <c r="I1929">
        <v>11232</v>
      </c>
      <c r="J1929" s="2">
        <v>11232</v>
      </c>
      <c r="K1929" s="2">
        <v>5054.3999999999996</v>
      </c>
    </row>
    <row r="1930" spans="1:11" x14ac:dyDescent="0.25">
      <c r="A1930" t="s">
        <v>18372</v>
      </c>
      <c r="B1930" t="s">
        <v>18371</v>
      </c>
      <c r="C1930" t="s">
        <v>18373</v>
      </c>
      <c r="D1930" t="s">
        <v>18374</v>
      </c>
      <c r="E1930" t="s">
        <v>13694</v>
      </c>
      <c r="F1930" t="s">
        <v>718</v>
      </c>
      <c r="G1930" s="1">
        <v>43712</v>
      </c>
      <c r="I1930">
        <v>96852</v>
      </c>
      <c r="J1930" s="2">
        <v>96852</v>
      </c>
      <c r="K1930" s="2">
        <v>44677.48</v>
      </c>
    </row>
    <row r="1931" spans="1:11" x14ac:dyDescent="0.25">
      <c r="A1931" t="s">
        <v>18376</v>
      </c>
      <c r="B1931" t="s">
        <v>18375</v>
      </c>
      <c r="C1931" t="s">
        <v>18377</v>
      </c>
      <c r="D1931" t="s">
        <v>18378</v>
      </c>
      <c r="E1931" t="s">
        <v>13694</v>
      </c>
      <c r="F1931" t="s">
        <v>718</v>
      </c>
      <c r="G1931" s="1">
        <v>43720</v>
      </c>
      <c r="I1931">
        <v>222419</v>
      </c>
      <c r="J1931" s="2">
        <v>222419</v>
      </c>
      <c r="K1931" s="2">
        <v>100088.55</v>
      </c>
    </row>
    <row r="1932" spans="1:11" x14ac:dyDescent="0.25">
      <c r="A1932" t="s">
        <v>18380</v>
      </c>
      <c r="B1932" t="s">
        <v>18379</v>
      </c>
      <c r="C1932" t="s">
        <v>18381</v>
      </c>
      <c r="D1932" t="s">
        <v>18382</v>
      </c>
      <c r="E1932" t="s">
        <v>13694</v>
      </c>
      <c r="F1932" t="s">
        <v>718</v>
      </c>
      <c r="G1932" s="1">
        <v>43671</v>
      </c>
      <c r="I1932">
        <v>132226</v>
      </c>
      <c r="J1932" s="2">
        <v>132226</v>
      </c>
      <c r="K1932" s="2">
        <v>59501.7</v>
      </c>
    </row>
    <row r="1933" spans="1:11" x14ac:dyDescent="0.25">
      <c r="A1933" t="s">
        <v>18384</v>
      </c>
      <c r="B1933" t="s">
        <v>18383</v>
      </c>
      <c r="C1933" t="s">
        <v>18385</v>
      </c>
      <c r="D1933" t="s">
        <v>18386</v>
      </c>
      <c r="E1933" t="s">
        <v>13694</v>
      </c>
      <c r="F1933" t="s">
        <v>718</v>
      </c>
      <c r="G1933" s="1">
        <v>43768</v>
      </c>
      <c r="I1933">
        <v>20565</v>
      </c>
      <c r="J1933" s="2">
        <v>20565</v>
      </c>
      <c r="K1933" s="2">
        <v>10282.5</v>
      </c>
    </row>
    <row r="1934" spans="1:11" x14ac:dyDescent="0.25">
      <c r="A1934" t="s">
        <v>18388</v>
      </c>
      <c r="B1934" t="s">
        <v>18387</v>
      </c>
      <c r="C1934" t="s">
        <v>18389</v>
      </c>
      <c r="D1934" t="s">
        <v>18390</v>
      </c>
      <c r="E1934" t="s">
        <v>13694</v>
      </c>
      <c r="F1934" t="s">
        <v>718</v>
      </c>
      <c r="G1934" s="1">
        <v>43745</v>
      </c>
      <c r="I1934">
        <v>21913</v>
      </c>
      <c r="J1934" s="2">
        <v>21913</v>
      </c>
      <c r="K1934" s="2">
        <v>10956.5</v>
      </c>
    </row>
    <row r="1935" spans="1:11" x14ac:dyDescent="0.25">
      <c r="A1935" t="s">
        <v>18392</v>
      </c>
      <c r="B1935" t="s">
        <v>18391</v>
      </c>
      <c r="C1935" t="s">
        <v>18393</v>
      </c>
      <c r="D1935" t="s">
        <v>18394</v>
      </c>
      <c r="E1935" t="s">
        <v>13694</v>
      </c>
      <c r="F1935" t="s">
        <v>718</v>
      </c>
      <c r="G1935" s="1">
        <v>43745</v>
      </c>
      <c r="I1935">
        <v>45381</v>
      </c>
      <c r="J1935" s="2">
        <v>45381</v>
      </c>
      <c r="K1935" s="2">
        <v>22690.5</v>
      </c>
    </row>
    <row r="1936" spans="1:11" x14ac:dyDescent="0.25">
      <c r="A1936" t="s">
        <v>18396</v>
      </c>
      <c r="B1936" t="s">
        <v>18395</v>
      </c>
      <c r="C1936" t="s">
        <v>18397</v>
      </c>
      <c r="D1936" t="s">
        <v>18398</v>
      </c>
      <c r="E1936" t="s">
        <v>13694</v>
      </c>
      <c r="F1936" t="s">
        <v>7</v>
      </c>
      <c r="G1936" s="1">
        <v>43780</v>
      </c>
      <c r="I1936">
        <v>8825</v>
      </c>
      <c r="J1936" s="2">
        <v>8825</v>
      </c>
      <c r="K1936" s="2">
        <v>4412.5</v>
      </c>
    </row>
    <row r="1937" spans="1:11" x14ac:dyDescent="0.25">
      <c r="A1937" t="s">
        <v>18400</v>
      </c>
      <c r="B1937" t="s">
        <v>18399</v>
      </c>
      <c r="C1937" t="s">
        <v>18397</v>
      </c>
      <c r="D1937" t="s">
        <v>18401</v>
      </c>
      <c r="E1937" t="s">
        <v>13694</v>
      </c>
      <c r="F1937" t="s">
        <v>7</v>
      </c>
      <c r="G1937" s="1">
        <v>43780</v>
      </c>
      <c r="I1937">
        <v>9430</v>
      </c>
      <c r="J1937" s="2">
        <v>9430</v>
      </c>
      <c r="K1937" s="2">
        <v>4715</v>
      </c>
    </row>
    <row r="1938" spans="1:11" x14ac:dyDescent="0.25">
      <c r="A1938" t="s">
        <v>18403</v>
      </c>
      <c r="B1938" t="s">
        <v>18402</v>
      </c>
      <c r="C1938" t="s">
        <v>18404</v>
      </c>
      <c r="D1938" t="s">
        <v>18405</v>
      </c>
      <c r="E1938" t="s">
        <v>13694</v>
      </c>
      <c r="F1938" t="s">
        <v>7</v>
      </c>
      <c r="G1938" s="1">
        <v>43780</v>
      </c>
      <c r="I1938">
        <v>16871</v>
      </c>
      <c r="J1938" s="2">
        <v>16871</v>
      </c>
      <c r="K1938" s="2">
        <v>8435.5</v>
      </c>
    </row>
    <row r="1939" spans="1:11" x14ac:dyDescent="0.25">
      <c r="A1939" t="s">
        <v>18407</v>
      </c>
      <c r="B1939" t="s">
        <v>18406</v>
      </c>
      <c r="C1939" t="s">
        <v>18408</v>
      </c>
      <c r="D1939" t="s">
        <v>18409</v>
      </c>
      <c r="E1939" t="s">
        <v>13694</v>
      </c>
      <c r="F1939" t="s">
        <v>7</v>
      </c>
      <c r="G1939" s="1">
        <v>43784</v>
      </c>
      <c r="I1939">
        <v>19279</v>
      </c>
      <c r="J1939" s="2">
        <v>19279</v>
      </c>
      <c r="K1939" s="2">
        <v>9639.5</v>
      </c>
    </row>
    <row r="1940" spans="1:11" x14ac:dyDescent="0.25">
      <c r="A1940" t="s">
        <v>18411</v>
      </c>
      <c r="B1940" t="s">
        <v>18410</v>
      </c>
      <c r="C1940" t="s">
        <v>5002</v>
      </c>
      <c r="D1940" t="s">
        <v>5003</v>
      </c>
      <c r="E1940" t="s">
        <v>13694</v>
      </c>
      <c r="F1940" t="s">
        <v>718</v>
      </c>
      <c r="G1940" s="1">
        <v>43804</v>
      </c>
      <c r="H1940">
        <v>555383</v>
      </c>
      <c r="I1940">
        <v>555383</v>
      </c>
      <c r="J1940" s="2">
        <v>555383</v>
      </c>
      <c r="K1940" s="2">
        <v>260060.3</v>
      </c>
    </row>
    <row r="1941" spans="1:11" x14ac:dyDescent="0.25">
      <c r="A1941" t="s">
        <v>18413</v>
      </c>
      <c r="B1941" t="s">
        <v>18412</v>
      </c>
      <c r="C1941" t="s">
        <v>18414</v>
      </c>
      <c r="D1941" t="s">
        <v>18415</v>
      </c>
      <c r="E1941" t="s">
        <v>13694</v>
      </c>
      <c r="F1941" t="s">
        <v>718</v>
      </c>
      <c r="G1941" s="1">
        <v>43684</v>
      </c>
      <c r="H1941">
        <v>6606</v>
      </c>
      <c r="I1941">
        <v>6606</v>
      </c>
      <c r="J1941" s="2">
        <v>6606</v>
      </c>
      <c r="K1941" s="2">
        <v>3303</v>
      </c>
    </row>
    <row r="1942" spans="1:11" x14ac:dyDescent="0.25">
      <c r="A1942" t="s">
        <v>18417</v>
      </c>
      <c r="B1942" t="s">
        <v>18416</v>
      </c>
      <c r="C1942" t="s">
        <v>18418</v>
      </c>
      <c r="D1942" t="s">
        <v>18419</v>
      </c>
      <c r="E1942" t="s">
        <v>13694</v>
      </c>
      <c r="F1942" t="s">
        <v>718</v>
      </c>
      <c r="G1942" s="1">
        <v>43684</v>
      </c>
      <c r="H1942">
        <v>14074</v>
      </c>
      <c r="I1942">
        <v>14074</v>
      </c>
      <c r="J1942" s="2">
        <v>14074</v>
      </c>
      <c r="K1942" s="2">
        <v>6333.3</v>
      </c>
    </row>
    <row r="1943" spans="1:11" x14ac:dyDescent="0.25">
      <c r="A1943" t="s">
        <v>18421</v>
      </c>
      <c r="B1943" t="s">
        <v>18420</v>
      </c>
      <c r="C1943" t="s">
        <v>18422</v>
      </c>
      <c r="D1943" t="s">
        <v>18423</v>
      </c>
      <c r="E1943" t="s">
        <v>13694</v>
      </c>
      <c r="F1943" t="s">
        <v>718</v>
      </c>
      <c r="G1943" s="1">
        <v>43776</v>
      </c>
      <c r="H1943">
        <v>6300</v>
      </c>
      <c r="I1943">
        <v>6300</v>
      </c>
      <c r="J1943" s="2">
        <v>6300</v>
      </c>
      <c r="K1943" s="2">
        <v>2835</v>
      </c>
    </row>
    <row r="1944" spans="1:11" x14ac:dyDescent="0.25">
      <c r="A1944" t="s">
        <v>18425</v>
      </c>
      <c r="B1944" t="s">
        <v>18424</v>
      </c>
      <c r="C1944" t="s">
        <v>2282</v>
      </c>
      <c r="D1944" t="s">
        <v>2283</v>
      </c>
      <c r="E1944" t="s">
        <v>13694</v>
      </c>
      <c r="F1944" t="s">
        <v>718</v>
      </c>
      <c r="G1944" s="1">
        <v>43755</v>
      </c>
      <c r="H1944">
        <v>277000</v>
      </c>
      <c r="I1944">
        <v>478115</v>
      </c>
      <c r="J1944" s="2">
        <v>478115</v>
      </c>
      <c r="K1944" s="2">
        <v>275004.14</v>
      </c>
    </row>
    <row r="1945" spans="1:11" x14ac:dyDescent="0.25">
      <c r="A1945" t="s">
        <v>18427</v>
      </c>
      <c r="B1945" t="s">
        <v>18426</v>
      </c>
      <c r="C1945" t="s">
        <v>18428</v>
      </c>
      <c r="D1945" t="s">
        <v>18429</v>
      </c>
      <c r="E1945" t="s">
        <v>13694</v>
      </c>
      <c r="F1945" t="s">
        <v>7</v>
      </c>
      <c r="G1945" s="1">
        <v>43669</v>
      </c>
      <c r="H1945">
        <v>51322</v>
      </c>
      <c r="I1945">
        <v>56885</v>
      </c>
      <c r="J1945" s="2">
        <v>56885</v>
      </c>
      <c r="K1945" s="2">
        <v>26271.7</v>
      </c>
    </row>
    <row r="1946" spans="1:11" x14ac:dyDescent="0.25">
      <c r="A1946" t="s">
        <v>18431</v>
      </c>
      <c r="B1946" t="s">
        <v>18430</v>
      </c>
      <c r="C1946" t="s">
        <v>5618</v>
      </c>
      <c r="D1946" t="s">
        <v>5619</v>
      </c>
      <c r="E1946" t="s">
        <v>13694</v>
      </c>
      <c r="F1946" t="s">
        <v>718</v>
      </c>
      <c r="G1946" s="1">
        <v>43740</v>
      </c>
      <c r="H1946">
        <v>293728</v>
      </c>
      <c r="I1946">
        <v>293435</v>
      </c>
      <c r="J1946" s="2">
        <v>293435</v>
      </c>
      <c r="K1946" s="2">
        <v>186407.99</v>
      </c>
    </row>
    <row r="1947" spans="1:11" x14ac:dyDescent="0.25">
      <c r="A1947" t="s">
        <v>18433</v>
      </c>
      <c r="B1947" t="s">
        <v>18432</v>
      </c>
      <c r="C1947" t="s">
        <v>18434</v>
      </c>
      <c r="D1947" t="s">
        <v>18435</v>
      </c>
      <c r="E1947" t="s">
        <v>13694</v>
      </c>
      <c r="F1947" t="s">
        <v>718</v>
      </c>
      <c r="G1947" s="1">
        <v>43669</v>
      </c>
      <c r="H1947">
        <v>173284</v>
      </c>
      <c r="I1947">
        <v>194898</v>
      </c>
      <c r="J1947" s="2">
        <v>194898</v>
      </c>
      <c r="K1947" s="2">
        <v>111102.67</v>
      </c>
    </row>
    <row r="1948" spans="1:11" x14ac:dyDescent="0.25">
      <c r="A1948" t="s">
        <v>18437</v>
      </c>
      <c r="B1948" t="s">
        <v>18436</v>
      </c>
      <c r="C1948" t="s">
        <v>11402</v>
      </c>
      <c r="D1948" t="s">
        <v>11403</v>
      </c>
      <c r="E1948" t="s">
        <v>13694</v>
      </c>
      <c r="F1948" t="s">
        <v>718</v>
      </c>
      <c r="G1948" s="1">
        <v>43748</v>
      </c>
      <c r="H1948">
        <v>74920</v>
      </c>
      <c r="I1948">
        <v>74883</v>
      </c>
      <c r="J1948" s="2">
        <v>74883</v>
      </c>
      <c r="K1948" s="2">
        <v>33697.35</v>
      </c>
    </row>
    <row r="1949" spans="1:11" x14ac:dyDescent="0.25">
      <c r="A1949" t="s">
        <v>18439</v>
      </c>
      <c r="B1949" t="s">
        <v>18438</v>
      </c>
      <c r="C1949" t="s">
        <v>18440</v>
      </c>
      <c r="D1949" t="s">
        <v>18441</v>
      </c>
      <c r="E1949" t="s">
        <v>13694</v>
      </c>
      <c r="F1949" t="s">
        <v>718</v>
      </c>
      <c r="G1949" s="1">
        <v>43759</v>
      </c>
      <c r="H1949">
        <v>5910</v>
      </c>
      <c r="I1949">
        <v>5712</v>
      </c>
      <c r="J1949" s="2">
        <v>5712</v>
      </c>
      <c r="K1949" s="2">
        <v>2856</v>
      </c>
    </row>
    <row r="1950" spans="1:11" x14ac:dyDescent="0.25">
      <c r="A1950" t="s">
        <v>18443</v>
      </c>
      <c r="B1950" t="s">
        <v>18442</v>
      </c>
      <c r="C1950" t="s">
        <v>2148</v>
      </c>
      <c r="D1950" t="s">
        <v>18444</v>
      </c>
      <c r="E1950" t="s">
        <v>13694</v>
      </c>
      <c r="F1950" t="s">
        <v>7</v>
      </c>
      <c r="G1950" s="1">
        <v>43746</v>
      </c>
      <c r="H1950">
        <v>14252</v>
      </c>
      <c r="I1950">
        <v>14252</v>
      </c>
      <c r="J1950" s="2">
        <v>14252</v>
      </c>
      <c r="K1950" s="2">
        <v>6413.4</v>
      </c>
    </row>
    <row r="1951" spans="1:11" x14ac:dyDescent="0.25">
      <c r="A1951" t="s">
        <v>18446</v>
      </c>
      <c r="B1951" t="s">
        <v>18445</v>
      </c>
      <c r="C1951" t="s">
        <v>18447</v>
      </c>
      <c r="D1951" t="s">
        <v>18448</v>
      </c>
      <c r="E1951" t="s">
        <v>13694</v>
      </c>
      <c r="F1951" t="s">
        <v>718</v>
      </c>
      <c r="G1951" s="1">
        <v>43752</v>
      </c>
      <c r="H1951">
        <v>23487</v>
      </c>
      <c r="I1951">
        <v>23428</v>
      </c>
      <c r="J1951" s="2">
        <v>23428</v>
      </c>
      <c r="K1951" s="2">
        <v>10542.6</v>
      </c>
    </row>
    <row r="1952" spans="1:11" x14ac:dyDescent="0.25">
      <c r="A1952" t="s">
        <v>18450</v>
      </c>
      <c r="B1952" t="s">
        <v>18449</v>
      </c>
      <c r="C1952" t="s">
        <v>2148</v>
      </c>
      <c r="D1952" t="s">
        <v>18451</v>
      </c>
      <c r="E1952" t="s">
        <v>13694</v>
      </c>
      <c r="F1952" t="s">
        <v>7</v>
      </c>
      <c r="G1952" s="1">
        <v>43746</v>
      </c>
      <c r="H1952">
        <v>1694</v>
      </c>
      <c r="I1952">
        <v>1637</v>
      </c>
      <c r="J1952" s="2">
        <v>1637</v>
      </c>
      <c r="K1952" s="2">
        <v>818.5</v>
      </c>
    </row>
    <row r="1953" spans="1:11" x14ac:dyDescent="0.25">
      <c r="A1953" t="s">
        <v>18453</v>
      </c>
      <c r="B1953" t="s">
        <v>18452</v>
      </c>
      <c r="C1953" t="s">
        <v>18454</v>
      </c>
      <c r="D1953" t="s">
        <v>18455</v>
      </c>
      <c r="E1953" t="s">
        <v>13694</v>
      </c>
      <c r="F1953" t="s">
        <v>718</v>
      </c>
      <c r="G1953" s="1">
        <v>43803</v>
      </c>
      <c r="H1953">
        <v>740302</v>
      </c>
      <c r="I1953">
        <v>739932</v>
      </c>
      <c r="J1953" s="2">
        <v>739932</v>
      </c>
      <c r="K1953" s="2">
        <v>332969.40000000002</v>
      </c>
    </row>
    <row r="1954" spans="1:11" x14ac:dyDescent="0.25">
      <c r="A1954" t="s">
        <v>18457</v>
      </c>
      <c r="B1954" t="s">
        <v>18456</v>
      </c>
      <c r="C1954" t="s">
        <v>18458</v>
      </c>
      <c r="D1954" t="s">
        <v>18459</v>
      </c>
      <c r="E1954" t="s">
        <v>13694</v>
      </c>
      <c r="F1954" t="s">
        <v>718</v>
      </c>
      <c r="G1954" s="1">
        <v>43782</v>
      </c>
      <c r="H1954">
        <v>166826</v>
      </c>
      <c r="I1954">
        <v>166743</v>
      </c>
      <c r="J1954" s="2">
        <v>166743</v>
      </c>
      <c r="K1954" s="2">
        <v>76246.600000000006</v>
      </c>
    </row>
    <row r="1955" spans="1:11" x14ac:dyDescent="0.25">
      <c r="A1955" t="s">
        <v>18461</v>
      </c>
      <c r="B1955" t="s">
        <v>18460</v>
      </c>
      <c r="C1955" t="s">
        <v>18462</v>
      </c>
      <c r="D1955" t="s">
        <v>18463</v>
      </c>
      <c r="E1955" t="s">
        <v>13694</v>
      </c>
      <c r="F1955" t="s">
        <v>718</v>
      </c>
      <c r="G1955" s="1">
        <v>43782</v>
      </c>
      <c r="H1955">
        <v>41666</v>
      </c>
      <c r="I1955">
        <v>41660</v>
      </c>
      <c r="J1955" s="2">
        <v>41660</v>
      </c>
      <c r="K1955" s="2">
        <v>24162.799999999999</v>
      </c>
    </row>
    <row r="1956" spans="1:11" x14ac:dyDescent="0.25">
      <c r="A1956" t="s">
        <v>18465</v>
      </c>
      <c r="B1956" t="s">
        <v>18464</v>
      </c>
      <c r="C1956" t="s">
        <v>18466</v>
      </c>
      <c r="D1956" t="s">
        <v>18467</v>
      </c>
      <c r="E1956" t="s">
        <v>13694</v>
      </c>
      <c r="F1956" t="s">
        <v>718</v>
      </c>
      <c r="G1956" s="1">
        <v>43782</v>
      </c>
      <c r="H1956">
        <v>113354</v>
      </c>
      <c r="I1956">
        <v>113340</v>
      </c>
      <c r="J1956" s="2">
        <v>113340</v>
      </c>
      <c r="K1956" s="2">
        <v>65737.2</v>
      </c>
    </row>
    <row r="1957" spans="1:11" x14ac:dyDescent="0.25">
      <c r="A1957" t="s">
        <v>18469</v>
      </c>
      <c r="B1957" t="s">
        <v>18468</v>
      </c>
      <c r="C1957" t="s">
        <v>18470</v>
      </c>
      <c r="D1957" t="s">
        <v>18471</v>
      </c>
      <c r="E1957" t="s">
        <v>13694</v>
      </c>
      <c r="F1957" t="s">
        <v>718</v>
      </c>
      <c r="G1957" s="1">
        <v>43720</v>
      </c>
      <c r="H1957">
        <v>13052</v>
      </c>
      <c r="I1957">
        <v>13048</v>
      </c>
      <c r="J1957" s="2">
        <v>13048</v>
      </c>
      <c r="K1957" s="2">
        <v>7567.84</v>
      </c>
    </row>
    <row r="1958" spans="1:11" x14ac:dyDescent="0.25">
      <c r="A1958" t="s">
        <v>18473</v>
      </c>
      <c r="B1958" t="s">
        <v>18472</v>
      </c>
      <c r="C1958" t="s">
        <v>18474</v>
      </c>
      <c r="D1958" t="s">
        <v>18475</v>
      </c>
      <c r="E1958" t="s">
        <v>13694</v>
      </c>
      <c r="F1958" t="s">
        <v>718</v>
      </c>
      <c r="G1958" s="1">
        <v>43741</v>
      </c>
      <c r="H1958">
        <v>26074</v>
      </c>
      <c r="I1958">
        <v>26066</v>
      </c>
      <c r="J1958" s="2">
        <v>26066</v>
      </c>
      <c r="K1958" s="2">
        <v>15118.28</v>
      </c>
    </row>
    <row r="1959" spans="1:11" x14ac:dyDescent="0.25">
      <c r="A1959" t="s">
        <v>18477</v>
      </c>
      <c r="B1959" t="s">
        <v>18476</v>
      </c>
      <c r="C1959" t="s">
        <v>18478</v>
      </c>
      <c r="D1959" t="s">
        <v>18479</v>
      </c>
      <c r="E1959" t="s">
        <v>13694</v>
      </c>
      <c r="F1959" t="s">
        <v>718</v>
      </c>
      <c r="G1959" s="1">
        <v>43782</v>
      </c>
      <c r="H1959">
        <v>320942</v>
      </c>
      <c r="I1959">
        <v>320782</v>
      </c>
      <c r="J1959" s="2">
        <v>320782</v>
      </c>
      <c r="K1959" s="2">
        <v>146580.1</v>
      </c>
    </row>
    <row r="1960" spans="1:11" x14ac:dyDescent="0.25">
      <c r="A1960" t="s">
        <v>18481</v>
      </c>
      <c r="B1960" t="s">
        <v>18480</v>
      </c>
      <c r="C1960" t="s">
        <v>18482</v>
      </c>
      <c r="D1960" t="s">
        <v>18483</v>
      </c>
      <c r="E1960" t="s">
        <v>13694</v>
      </c>
      <c r="F1960" t="s">
        <v>7</v>
      </c>
      <c r="G1960" s="1">
        <v>43689</v>
      </c>
      <c r="H1960">
        <v>98212</v>
      </c>
      <c r="J1960" s="2">
        <v>98212</v>
      </c>
      <c r="K1960" s="2">
        <v>46562.96</v>
      </c>
    </row>
    <row r="1961" spans="1:11" x14ac:dyDescent="0.25">
      <c r="A1961" t="s">
        <v>18485</v>
      </c>
      <c r="B1961" t="s">
        <v>18484</v>
      </c>
      <c r="C1961" t="s">
        <v>3241</v>
      </c>
      <c r="D1961" t="s">
        <v>3242</v>
      </c>
      <c r="E1961" t="s">
        <v>13694</v>
      </c>
      <c r="F1961" t="s">
        <v>718</v>
      </c>
      <c r="G1961" s="1">
        <v>43782</v>
      </c>
      <c r="H1961">
        <v>32827</v>
      </c>
      <c r="I1961">
        <v>32774</v>
      </c>
      <c r="J1961" s="2">
        <v>32774</v>
      </c>
      <c r="K1961" s="2">
        <v>14748.3</v>
      </c>
    </row>
    <row r="1962" spans="1:11" x14ac:dyDescent="0.25">
      <c r="A1962" t="s">
        <v>18487</v>
      </c>
      <c r="B1962" t="s">
        <v>18486</v>
      </c>
      <c r="C1962" t="s">
        <v>18488</v>
      </c>
      <c r="D1962" t="s">
        <v>18489</v>
      </c>
      <c r="E1962" t="s">
        <v>13694</v>
      </c>
      <c r="F1962" t="s">
        <v>7</v>
      </c>
      <c r="G1962" s="1">
        <v>43689</v>
      </c>
      <c r="H1962">
        <v>207036</v>
      </c>
      <c r="I1962">
        <v>207036</v>
      </c>
      <c r="J1962" s="2">
        <v>207036</v>
      </c>
      <c r="K1962" s="2">
        <v>120080.88</v>
      </c>
    </row>
    <row r="1963" spans="1:11" x14ac:dyDescent="0.25">
      <c r="A1963" t="s">
        <v>18491</v>
      </c>
      <c r="B1963" t="s">
        <v>18490</v>
      </c>
      <c r="C1963" t="s">
        <v>18492</v>
      </c>
      <c r="D1963" t="s">
        <v>18493</v>
      </c>
      <c r="E1963" t="s">
        <v>13694</v>
      </c>
      <c r="F1963" t="s">
        <v>718</v>
      </c>
      <c r="G1963" s="1">
        <v>43689</v>
      </c>
      <c r="H1963">
        <v>164386</v>
      </c>
      <c r="I1963">
        <v>219114</v>
      </c>
      <c r="J1963" s="2">
        <v>219114</v>
      </c>
      <c r="K1963" s="2">
        <v>127086.12</v>
      </c>
    </row>
    <row r="1964" spans="1:11" x14ac:dyDescent="0.25">
      <c r="A1964" t="s">
        <v>18495</v>
      </c>
      <c r="B1964" t="s">
        <v>18494</v>
      </c>
      <c r="C1964" t="s">
        <v>18496</v>
      </c>
      <c r="D1964" t="s">
        <v>18497</v>
      </c>
      <c r="E1964" t="s">
        <v>13694</v>
      </c>
      <c r="F1964" t="s">
        <v>7</v>
      </c>
      <c r="G1964" s="1">
        <v>43776</v>
      </c>
      <c r="H1964">
        <v>245382</v>
      </c>
      <c r="I1964">
        <v>245304</v>
      </c>
      <c r="J1964" s="2">
        <v>245304</v>
      </c>
      <c r="K1964" s="2">
        <v>142276.32</v>
      </c>
    </row>
    <row r="1965" spans="1:11" x14ac:dyDescent="0.25">
      <c r="A1965" t="s">
        <v>18499</v>
      </c>
      <c r="B1965" t="s">
        <v>18498</v>
      </c>
      <c r="C1965" t="s">
        <v>18500</v>
      </c>
      <c r="D1965" t="s">
        <v>18501</v>
      </c>
      <c r="E1965" t="s">
        <v>13694</v>
      </c>
      <c r="F1965" t="s">
        <v>7</v>
      </c>
      <c r="G1965" s="1">
        <v>43752</v>
      </c>
      <c r="H1965">
        <v>12886</v>
      </c>
      <c r="I1965">
        <v>12883</v>
      </c>
      <c r="J1965" s="2">
        <v>12883</v>
      </c>
      <c r="K1965" s="2">
        <v>5938.79</v>
      </c>
    </row>
    <row r="1966" spans="1:11" x14ac:dyDescent="0.25">
      <c r="A1966" t="s">
        <v>18503</v>
      </c>
      <c r="B1966" t="s">
        <v>18502</v>
      </c>
      <c r="C1966" t="s">
        <v>4794</v>
      </c>
      <c r="D1966" t="s">
        <v>4795</v>
      </c>
      <c r="E1966" t="s">
        <v>13694</v>
      </c>
      <c r="F1966" t="s">
        <v>718</v>
      </c>
      <c r="G1966" s="1">
        <v>43741</v>
      </c>
      <c r="H1966">
        <v>295240</v>
      </c>
      <c r="I1966">
        <v>296675</v>
      </c>
      <c r="J1966" s="2">
        <v>296675</v>
      </c>
      <c r="K1966" s="2">
        <v>134378.26</v>
      </c>
    </row>
    <row r="1967" spans="1:11" x14ac:dyDescent="0.25">
      <c r="A1967" t="s">
        <v>18505</v>
      </c>
      <c r="B1967" t="s">
        <v>18504</v>
      </c>
      <c r="C1967" t="s">
        <v>18506</v>
      </c>
      <c r="D1967" t="s">
        <v>18507</v>
      </c>
      <c r="E1967" t="s">
        <v>13694</v>
      </c>
      <c r="F1967" t="s">
        <v>718</v>
      </c>
      <c r="G1967" s="1">
        <v>43689</v>
      </c>
      <c r="H1967">
        <v>9508</v>
      </c>
      <c r="I1967">
        <v>12674</v>
      </c>
      <c r="J1967" s="2">
        <v>12674</v>
      </c>
      <c r="K1967" s="2">
        <v>7350.92</v>
      </c>
    </row>
    <row r="1968" spans="1:11" x14ac:dyDescent="0.25">
      <c r="A1968" t="s">
        <v>18509</v>
      </c>
      <c r="B1968" t="s">
        <v>18508</v>
      </c>
      <c r="C1968" t="s">
        <v>18510</v>
      </c>
      <c r="D1968" t="s">
        <v>18511</v>
      </c>
      <c r="E1968" t="s">
        <v>13694</v>
      </c>
      <c r="F1968" t="s">
        <v>7</v>
      </c>
      <c r="G1968" s="1">
        <v>43672</v>
      </c>
      <c r="H1968">
        <v>3032</v>
      </c>
      <c r="J1968" s="2">
        <v>3032</v>
      </c>
      <c r="K1968" s="2">
        <v>1364.4</v>
      </c>
    </row>
    <row r="1969" spans="1:11" x14ac:dyDescent="0.25">
      <c r="A1969" t="s">
        <v>18513</v>
      </c>
      <c r="B1969" t="s">
        <v>18512</v>
      </c>
      <c r="C1969" t="s">
        <v>10656</v>
      </c>
      <c r="D1969" t="s">
        <v>18514</v>
      </c>
      <c r="E1969" t="s">
        <v>13694</v>
      </c>
      <c r="F1969" t="s">
        <v>718</v>
      </c>
      <c r="G1969" s="1">
        <v>43672</v>
      </c>
      <c r="H1969">
        <v>6053</v>
      </c>
      <c r="I1969">
        <v>6053</v>
      </c>
      <c r="J1969" s="2">
        <v>6053</v>
      </c>
      <c r="K1969" s="2">
        <v>2723.85</v>
      </c>
    </row>
    <row r="1970" spans="1:11" x14ac:dyDescent="0.25">
      <c r="A1970" t="s">
        <v>18516</v>
      </c>
      <c r="B1970" t="s">
        <v>18515</v>
      </c>
      <c r="C1970" t="s">
        <v>18517</v>
      </c>
      <c r="D1970" t="s">
        <v>18518</v>
      </c>
      <c r="E1970" t="s">
        <v>13694</v>
      </c>
      <c r="F1970" t="s">
        <v>7</v>
      </c>
      <c r="G1970" s="1">
        <v>43752</v>
      </c>
      <c r="H1970">
        <v>5079</v>
      </c>
      <c r="I1970">
        <v>4772</v>
      </c>
      <c r="J1970" s="2">
        <v>4772</v>
      </c>
      <c r="K1970" s="2">
        <v>2147.4</v>
      </c>
    </row>
    <row r="1971" spans="1:11" x14ac:dyDescent="0.25">
      <c r="A1971" t="s">
        <v>18520</v>
      </c>
      <c r="B1971" t="s">
        <v>18519</v>
      </c>
      <c r="C1971" t="s">
        <v>18521</v>
      </c>
      <c r="D1971" t="s">
        <v>18522</v>
      </c>
      <c r="E1971" t="s">
        <v>13694</v>
      </c>
      <c r="F1971" t="s">
        <v>7</v>
      </c>
      <c r="G1971" s="1">
        <v>43672</v>
      </c>
      <c r="H1971">
        <v>3556</v>
      </c>
      <c r="J1971" s="2">
        <v>3556</v>
      </c>
      <c r="K1971" s="2">
        <v>1600.2</v>
      </c>
    </row>
    <row r="1972" spans="1:11" x14ac:dyDescent="0.25">
      <c r="A1972" t="s">
        <v>18524</v>
      </c>
      <c r="B1972" t="s">
        <v>18523</v>
      </c>
      <c r="C1972" t="s">
        <v>18525</v>
      </c>
      <c r="D1972" t="s">
        <v>18526</v>
      </c>
      <c r="E1972" t="s">
        <v>13694</v>
      </c>
      <c r="F1972" t="s">
        <v>7</v>
      </c>
      <c r="G1972" s="1">
        <v>43791</v>
      </c>
      <c r="H1972">
        <v>13216</v>
      </c>
      <c r="I1972">
        <v>13209</v>
      </c>
      <c r="J1972" s="2">
        <v>13209</v>
      </c>
      <c r="K1972" s="2">
        <v>7661.22</v>
      </c>
    </row>
    <row r="1973" spans="1:11" x14ac:dyDescent="0.25">
      <c r="A1973" t="s">
        <v>18528</v>
      </c>
      <c r="B1973" t="s">
        <v>18527</v>
      </c>
      <c r="C1973" t="s">
        <v>18529</v>
      </c>
      <c r="D1973" t="s">
        <v>18530</v>
      </c>
      <c r="E1973" t="s">
        <v>13694</v>
      </c>
      <c r="F1973" t="s">
        <v>718</v>
      </c>
      <c r="G1973" s="1">
        <v>43699</v>
      </c>
      <c r="H1973">
        <v>4144</v>
      </c>
      <c r="I1973">
        <v>4142</v>
      </c>
      <c r="J1973" s="2">
        <v>4142</v>
      </c>
      <c r="K1973" s="2">
        <v>1863.9</v>
      </c>
    </row>
    <row r="1974" spans="1:11" x14ac:dyDescent="0.25">
      <c r="A1974" t="s">
        <v>18532</v>
      </c>
      <c r="B1974" t="s">
        <v>18531</v>
      </c>
      <c r="C1974" t="s">
        <v>18533</v>
      </c>
      <c r="D1974" t="s">
        <v>18534</v>
      </c>
      <c r="E1974" t="s">
        <v>13694</v>
      </c>
      <c r="F1974" t="s">
        <v>718</v>
      </c>
      <c r="G1974" s="1">
        <v>43748</v>
      </c>
      <c r="H1974">
        <v>21647</v>
      </c>
      <c r="I1974">
        <v>21630</v>
      </c>
      <c r="J1974" s="2">
        <v>21630</v>
      </c>
      <c r="K1974" s="2">
        <v>9733.5</v>
      </c>
    </row>
    <row r="1975" spans="1:11" x14ac:dyDescent="0.25">
      <c r="A1975" t="s">
        <v>18536</v>
      </c>
      <c r="B1975" t="s">
        <v>18535</v>
      </c>
      <c r="C1975" t="s">
        <v>12641</v>
      </c>
      <c r="D1975" t="s">
        <v>12642</v>
      </c>
      <c r="E1975" t="s">
        <v>13694</v>
      </c>
      <c r="F1975" t="s">
        <v>718</v>
      </c>
      <c r="G1975" s="1">
        <v>43719</v>
      </c>
      <c r="H1975">
        <v>20722</v>
      </c>
      <c r="I1975">
        <v>20712</v>
      </c>
      <c r="J1975" s="2">
        <v>20712</v>
      </c>
      <c r="K1975" s="2">
        <v>9382.41</v>
      </c>
    </row>
    <row r="1976" spans="1:11" x14ac:dyDescent="0.25">
      <c r="A1976" t="s">
        <v>18538</v>
      </c>
      <c r="B1976" t="s">
        <v>18537</v>
      </c>
      <c r="C1976" t="s">
        <v>825</v>
      </c>
      <c r="D1976" t="s">
        <v>826</v>
      </c>
      <c r="E1976" t="s">
        <v>13694</v>
      </c>
      <c r="F1976" t="s">
        <v>718</v>
      </c>
      <c r="G1976" s="1">
        <v>43752</v>
      </c>
      <c r="H1976">
        <v>193788</v>
      </c>
      <c r="I1976">
        <v>189511</v>
      </c>
      <c r="J1976" s="2">
        <v>189511</v>
      </c>
      <c r="K1976" s="2">
        <v>90449.95</v>
      </c>
    </row>
    <row r="1977" spans="1:11" x14ac:dyDescent="0.25">
      <c r="A1977" t="s">
        <v>18540</v>
      </c>
      <c r="B1977" t="s">
        <v>18539</v>
      </c>
      <c r="C1977" t="s">
        <v>18541</v>
      </c>
      <c r="D1977" t="s">
        <v>18542</v>
      </c>
      <c r="E1977" t="s">
        <v>13694</v>
      </c>
      <c r="F1977" t="s">
        <v>7</v>
      </c>
      <c r="G1977" s="1">
        <v>43769</v>
      </c>
      <c r="H1977">
        <v>2003</v>
      </c>
      <c r="J1977" s="2">
        <v>2003</v>
      </c>
      <c r="K1977" s="2">
        <v>901.35</v>
      </c>
    </row>
    <row r="1978" spans="1:11" x14ac:dyDescent="0.25">
      <c r="A1978" t="s">
        <v>18544</v>
      </c>
      <c r="B1978" t="s">
        <v>18543</v>
      </c>
      <c r="C1978" t="s">
        <v>1117</v>
      </c>
      <c r="D1978" t="s">
        <v>1118</v>
      </c>
      <c r="E1978" t="s">
        <v>13694</v>
      </c>
      <c r="F1978" t="s">
        <v>718</v>
      </c>
      <c r="G1978" s="1">
        <v>43685</v>
      </c>
      <c r="H1978">
        <v>13328</v>
      </c>
      <c r="I1978">
        <v>12299</v>
      </c>
      <c r="J1978" s="2">
        <v>12299</v>
      </c>
      <c r="K1978" s="2">
        <v>5906.5</v>
      </c>
    </row>
    <row r="1979" spans="1:11" x14ac:dyDescent="0.25">
      <c r="A1979" t="s">
        <v>18546</v>
      </c>
      <c r="B1979" t="s">
        <v>18545</v>
      </c>
      <c r="C1979" t="s">
        <v>18547</v>
      </c>
      <c r="D1979" t="s">
        <v>18548</v>
      </c>
      <c r="E1979" t="s">
        <v>13694</v>
      </c>
      <c r="F1979" t="s">
        <v>718</v>
      </c>
      <c r="G1979" s="1">
        <v>43686</v>
      </c>
      <c r="H1979">
        <v>3086</v>
      </c>
      <c r="I1979">
        <v>3085</v>
      </c>
      <c r="J1979" s="2">
        <v>3085</v>
      </c>
      <c r="K1979" s="2">
        <v>1388.25</v>
      </c>
    </row>
    <row r="1980" spans="1:11" x14ac:dyDescent="0.25">
      <c r="A1980" t="s">
        <v>18550</v>
      </c>
      <c r="B1980" t="s">
        <v>18549</v>
      </c>
      <c r="C1980" t="s">
        <v>6964</v>
      </c>
      <c r="D1980" t="s">
        <v>6965</v>
      </c>
      <c r="E1980" t="s">
        <v>13694</v>
      </c>
      <c r="F1980" t="s">
        <v>7</v>
      </c>
      <c r="G1980" s="1">
        <v>43752</v>
      </c>
      <c r="H1980">
        <v>581016</v>
      </c>
      <c r="I1980">
        <v>580801</v>
      </c>
      <c r="J1980" s="2">
        <v>580801</v>
      </c>
      <c r="K1980" s="2">
        <v>281306.74</v>
      </c>
    </row>
    <row r="1981" spans="1:11" x14ac:dyDescent="0.25">
      <c r="A1981" t="s">
        <v>18552</v>
      </c>
      <c r="B1981" t="s">
        <v>18551</v>
      </c>
      <c r="C1981" t="s">
        <v>18553</v>
      </c>
      <c r="D1981" t="s">
        <v>18554</v>
      </c>
      <c r="E1981" t="s">
        <v>13694</v>
      </c>
      <c r="F1981" t="s">
        <v>718</v>
      </c>
      <c r="G1981" s="1">
        <v>43685</v>
      </c>
      <c r="H1981">
        <v>3904</v>
      </c>
      <c r="I1981">
        <v>3903</v>
      </c>
      <c r="J1981" s="2">
        <v>3903</v>
      </c>
      <c r="K1981" s="2">
        <v>1850.6</v>
      </c>
    </row>
    <row r="1982" spans="1:11" x14ac:dyDescent="0.25">
      <c r="A1982" t="s">
        <v>18556</v>
      </c>
      <c r="B1982" t="s">
        <v>18555</v>
      </c>
      <c r="C1982" t="s">
        <v>4818</v>
      </c>
      <c r="D1982" t="s">
        <v>4819</v>
      </c>
      <c r="E1982" t="s">
        <v>13694</v>
      </c>
      <c r="F1982" t="s">
        <v>7</v>
      </c>
      <c r="G1982" s="1">
        <v>43685</v>
      </c>
      <c r="H1982">
        <v>9284</v>
      </c>
      <c r="J1982" s="2">
        <v>9284</v>
      </c>
      <c r="K1982" s="2">
        <v>4466.3</v>
      </c>
    </row>
    <row r="1983" spans="1:11" x14ac:dyDescent="0.25">
      <c r="A1983" t="s">
        <v>18558</v>
      </c>
      <c r="B1983" t="s">
        <v>18557</v>
      </c>
      <c r="C1983" t="s">
        <v>1349</v>
      </c>
      <c r="D1983" t="s">
        <v>1350</v>
      </c>
      <c r="E1983" t="s">
        <v>13694</v>
      </c>
      <c r="F1983" t="s">
        <v>718</v>
      </c>
      <c r="G1983" s="1">
        <v>43804</v>
      </c>
      <c r="H1983">
        <v>1834549</v>
      </c>
      <c r="I1983">
        <v>1548055</v>
      </c>
      <c r="J1983" s="2">
        <v>1548055</v>
      </c>
      <c r="K1983" s="2">
        <v>753950.04</v>
      </c>
    </row>
    <row r="1984" spans="1:11" x14ac:dyDescent="0.25">
      <c r="A1984" t="s">
        <v>18560</v>
      </c>
      <c r="B1984" t="s">
        <v>18559</v>
      </c>
      <c r="C1984" t="s">
        <v>18561</v>
      </c>
      <c r="D1984" t="s">
        <v>18562</v>
      </c>
      <c r="E1984" t="s">
        <v>13694</v>
      </c>
      <c r="F1984" t="s">
        <v>718</v>
      </c>
      <c r="G1984" s="1">
        <v>43672</v>
      </c>
      <c r="H1984">
        <v>3030</v>
      </c>
      <c r="I1984">
        <v>3028</v>
      </c>
      <c r="J1984" s="2">
        <v>3028</v>
      </c>
      <c r="K1984" s="2">
        <v>1414.73</v>
      </c>
    </row>
    <row r="1985" spans="1:11" x14ac:dyDescent="0.25">
      <c r="A1985" t="s">
        <v>18564</v>
      </c>
      <c r="B1985" t="s">
        <v>18563</v>
      </c>
      <c r="C1985" t="s">
        <v>18565</v>
      </c>
      <c r="D1985" t="s">
        <v>18566</v>
      </c>
      <c r="E1985" t="s">
        <v>13694</v>
      </c>
      <c r="F1985" t="s">
        <v>7</v>
      </c>
      <c r="G1985" s="1">
        <v>43763</v>
      </c>
      <c r="H1985">
        <v>26300</v>
      </c>
      <c r="I1985">
        <v>26293</v>
      </c>
      <c r="J1985" s="2">
        <v>26293</v>
      </c>
      <c r="K1985" s="2">
        <v>15249.94</v>
      </c>
    </row>
    <row r="1986" spans="1:11" x14ac:dyDescent="0.25">
      <c r="A1986" t="s">
        <v>18568</v>
      </c>
      <c r="B1986" t="s">
        <v>18567</v>
      </c>
      <c r="C1986" t="s">
        <v>18569</v>
      </c>
      <c r="D1986" t="s">
        <v>18570</v>
      </c>
      <c r="E1986" t="s">
        <v>13694</v>
      </c>
      <c r="F1986" t="s">
        <v>718</v>
      </c>
      <c r="G1986" s="1">
        <v>43672</v>
      </c>
      <c r="H1986">
        <v>19526</v>
      </c>
      <c r="I1986">
        <v>19516</v>
      </c>
      <c r="J1986" s="2">
        <v>19516</v>
      </c>
      <c r="K1986" s="2">
        <v>9133.2000000000007</v>
      </c>
    </row>
    <row r="1987" spans="1:11" x14ac:dyDescent="0.25">
      <c r="A1987" t="s">
        <v>18572</v>
      </c>
      <c r="B1987" t="s">
        <v>18571</v>
      </c>
      <c r="C1987" t="s">
        <v>66</v>
      </c>
      <c r="D1987" t="s">
        <v>67</v>
      </c>
      <c r="E1987" t="s">
        <v>13694</v>
      </c>
      <c r="F1987" t="s">
        <v>718</v>
      </c>
      <c r="G1987" s="1">
        <v>43752</v>
      </c>
      <c r="H1987">
        <v>115838</v>
      </c>
      <c r="I1987">
        <v>115803</v>
      </c>
      <c r="J1987" s="2">
        <v>115803</v>
      </c>
      <c r="K1987" s="2">
        <v>57199.94</v>
      </c>
    </row>
    <row r="1988" spans="1:11" x14ac:dyDescent="0.25">
      <c r="A1988" t="s">
        <v>18574</v>
      </c>
      <c r="B1988" t="s">
        <v>18573</v>
      </c>
      <c r="C1988" t="s">
        <v>18575</v>
      </c>
      <c r="D1988" t="s">
        <v>18576</v>
      </c>
      <c r="E1988" t="s">
        <v>13694</v>
      </c>
      <c r="F1988" t="s">
        <v>718</v>
      </c>
      <c r="G1988" s="1">
        <v>43782</v>
      </c>
      <c r="H1988">
        <v>209816</v>
      </c>
      <c r="I1988">
        <v>205313</v>
      </c>
      <c r="J1988" s="2">
        <v>205313</v>
      </c>
      <c r="K1988" s="2">
        <v>95798.87</v>
      </c>
    </row>
    <row r="1989" spans="1:11" x14ac:dyDescent="0.25">
      <c r="A1989" t="s">
        <v>18578</v>
      </c>
      <c r="B1989" t="s">
        <v>18577</v>
      </c>
      <c r="C1989" t="s">
        <v>18579</v>
      </c>
      <c r="D1989" t="s">
        <v>18580</v>
      </c>
      <c r="E1989" t="s">
        <v>13694</v>
      </c>
      <c r="F1989" t="s">
        <v>718</v>
      </c>
      <c r="G1989" s="1">
        <v>43752</v>
      </c>
      <c r="H1989">
        <v>145976</v>
      </c>
      <c r="I1989">
        <v>145913</v>
      </c>
      <c r="J1989" s="2">
        <v>145913</v>
      </c>
      <c r="K1989" s="2">
        <v>84629.54</v>
      </c>
    </row>
    <row r="1990" spans="1:11" x14ac:dyDescent="0.25">
      <c r="A1990" t="s">
        <v>18582</v>
      </c>
      <c r="B1990" t="s">
        <v>18581</v>
      </c>
      <c r="C1990" t="s">
        <v>7764</v>
      </c>
      <c r="D1990" t="s">
        <v>7765</v>
      </c>
      <c r="E1990" t="s">
        <v>13694</v>
      </c>
      <c r="F1990" t="s">
        <v>718</v>
      </c>
      <c r="G1990" s="1">
        <v>43752</v>
      </c>
      <c r="H1990">
        <v>379968</v>
      </c>
      <c r="I1990">
        <v>377991</v>
      </c>
      <c r="J1990" s="2">
        <v>377991</v>
      </c>
      <c r="K1990" s="2">
        <v>174980.39</v>
      </c>
    </row>
    <row r="1991" spans="1:11" x14ac:dyDescent="0.25">
      <c r="A1991" t="s">
        <v>18584</v>
      </c>
      <c r="B1991" t="s">
        <v>18583</v>
      </c>
      <c r="C1991" t="s">
        <v>18585</v>
      </c>
      <c r="D1991" t="s">
        <v>18586</v>
      </c>
      <c r="E1991" t="s">
        <v>13694</v>
      </c>
      <c r="F1991" t="s">
        <v>7</v>
      </c>
      <c r="G1991" s="1">
        <v>43788</v>
      </c>
      <c r="H1991">
        <v>5688</v>
      </c>
      <c r="I1991">
        <v>5685</v>
      </c>
      <c r="J1991" s="2">
        <v>5685</v>
      </c>
      <c r="K1991" s="2">
        <v>2558.25</v>
      </c>
    </row>
    <row r="1992" spans="1:11" x14ac:dyDescent="0.25">
      <c r="A1992" t="s">
        <v>18588</v>
      </c>
      <c r="B1992" t="s">
        <v>18587</v>
      </c>
      <c r="C1992" t="s">
        <v>18589</v>
      </c>
      <c r="D1992" t="s">
        <v>18590</v>
      </c>
      <c r="E1992" t="s">
        <v>13694</v>
      </c>
      <c r="F1992" t="s">
        <v>7</v>
      </c>
      <c r="G1992" s="1">
        <v>43748</v>
      </c>
      <c r="H1992">
        <v>128106</v>
      </c>
      <c r="I1992">
        <v>128042</v>
      </c>
      <c r="J1992" s="2">
        <v>128042</v>
      </c>
      <c r="K1992" s="2">
        <v>74264.36</v>
      </c>
    </row>
    <row r="1993" spans="1:11" x14ac:dyDescent="0.25">
      <c r="A1993" t="s">
        <v>18592</v>
      </c>
      <c r="B1993" t="s">
        <v>18591</v>
      </c>
      <c r="C1993" t="s">
        <v>18593</v>
      </c>
      <c r="D1993" t="s">
        <v>18594</v>
      </c>
      <c r="E1993" t="s">
        <v>13694</v>
      </c>
      <c r="F1993" t="s">
        <v>718</v>
      </c>
      <c r="G1993" s="1">
        <v>43752</v>
      </c>
      <c r="H1993">
        <v>32562</v>
      </c>
      <c r="I1993">
        <v>29806</v>
      </c>
      <c r="J1993" s="2">
        <v>29806</v>
      </c>
      <c r="K1993" s="2">
        <v>14409.75</v>
      </c>
    </row>
    <row r="1994" spans="1:11" x14ac:dyDescent="0.25">
      <c r="A1994" t="s">
        <v>18596</v>
      </c>
      <c r="B1994" t="s">
        <v>18595</v>
      </c>
      <c r="C1994" t="s">
        <v>18597</v>
      </c>
      <c r="D1994" t="s">
        <v>18598</v>
      </c>
      <c r="E1994" t="s">
        <v>13694</v>
      </c>
      <c r="F1994" t="s">
        <v>718</v>
      </c>
      <c r="G1994" s="1">
        <v>43776</v>
      </c>
      <c r="H1994">
        <v>13926</v>
      </c>
      <c r="I1994">
        <v>12652</v>
      </c>
      <c r="J1994" s="2">
        <v>12652</v>
      </c>
      <c r="K1994" s="2">
        <v>6242.54</v>
      </c>
    </row>
    <row r="1995" spans="1:11" x14ac:dyDescent="0.25">
      <c r="A1995" t="s">
        <v>18600</v>
      </c>
      <c r="B1995" t="s">
        <v>18599</v>
      </c>
      <c r="C1995" t="s">
        <v>18601</v>
      </c>
      <c r="D1995" t="s">
        <v>18602</v>
      </c>
      <c r="E1995" t="s">
        <v>13694</v>
      </c>
      <c r="F1995" t="s">
        <v>718</v>
      </c>
      <c r="G1995" s="1">
        <v>43685</v>
      </c>
      <c r="H1995">
        <v>10364</v>
      </c>
      <c r="I1995">
        <v>10178</v>
      </c>
      <c r="J1995" s="2">
        <v>10178</v>
      </c>
      <c r="K1995" s="2">
        <v>4945.12</v>
      </c>
    </row>
    <row r="1996" spans="1:11" x14ac:dyDescent="0.25">
      <c r="A1996" t="s">
        <v>18604</v>
      </c>
      <c r="B1996" t="s">
        <v>18603</v>
      </c>
      <c r="C1996" t="s">
        <v>18605</v>
      </c>
      <c r="D1996" t="s">
        <v>18606</v>
      </c>
      <c r="E1996" t="s">
        <v>13694</v>
      </c>
      <c r="F1996" t="s">
        <v>718</v>
      </c>
      <c r="G1996" s="1">
        <v>43776</v>
      </c>
      <c r="H1996">
        <v>75408</v>
      </c>
      <c r="I1996">
        <v>74985</v>
      </c>
      <c r="J1996" s="2">
        <v>74985</v>
      </c>
      <c r="K1996" s="2">
        <v>34327.1</v>
      </c>
    </row>
    <row r="1997" spans="1:11" x14ac:dyDescent="0.25">
      <c r="A1997" t="s">
        <v>18608</v>
      </c>
      <c r="B1997" t="s">
        <v>18607</v>
      </c>
      <c r="C1997" t="s">
        <v>18609</v>
      </c>
      <c r="D1997" t="s">
        <v>18610</v>
      </c>
      <c r="E1997" t="s">
        <v>13694</v>
      </c>
      <c r="F1997" t="s">
        <v>718</v>
      </c>
      <c r="G1997" s="1">
        <v>43699</v>
      </c>
      <c r="H1997">
        <v>11494</v>
      </c>
      <c r="I1997">
        <v>10435</v>
      </c>
      <c r="J1997" s="2">
        <v>10435</v>
      </c>
      <c r="K1997" s="2">
        <v>5149.1000000000004</v>
      </c>
    </row>
    <row r="1998" spans="1:11" x14ac:dyDescent="0.25">
      <c r="A1998" t="s">
        <v>18612</v>
      </c>
      <c r="B1998" t="s">
        <v>18611</v>
      </c>
      <c r="C1998" t="s">
        <v>18613</v>
      </c>
      <c r="D1998" t="s">
        <v>18614</v>
      </c>
      <c r="E1998" t="s">
        <v>13694</v>
      </c>
      <c r="F1998" t="s">
        <v>718</v>
      </c>
      <c r="G1998" s="1">
        <v>43699</v>
      </c>
      <c r="H1998">
        <v>30692</v>
      </c>
      <c r="I1998">
        <v>30108</v>
      </c>
      <c r="J1998" s="2">
        <v>30108</v>
      </c>
      <c r="K1998" s="2">
        <v>16129.3</v>
      </c>
    </row>
    <row r="1999" spans="1:11" x14ac:dyDescent="0.25">
      <c r="A1999" t="s">
        <v>18616</v>
      </c>
      <c r="B1999" t="s">
        <v>18615</v>
      </c>
      <c r="C1999" t="s">
        <v>2872</v>
      </c>
      <c r="D1999" t="s">
        <v>2873</v>
      </c>
      <c r="E1999" t="s">
        <v>13694</v>
      </c>
      <c r="F1999" t="s">
        <v>718</v>
      </c>
      <c r="G1999" s="1">
        <v>43787</v>
      </c>
      <c r="H1999">
        <v>12424</v>
      </c>
      <c r="I1999">
        <v>12176</v>
      </c>
      <c r="J1999" s="2">
        <v>12176</v>
      </c>
      <c r="K1999" s="2">
        <v>5881.07</v>
      </c>
    </row>
    <row r="2000" spans="1:11" x14ac:dyDescent="0.25">
      <c r="A2000" t="s">
        <v>18618</v>
      </c>
      <c r="B2000" t="s">
        <v>18617</v>
      </c>
      <c r="C2000" t="s">
        <v>2872</v>
      </c>
      <c r="D2000" t="s">
        <v>18312</v>
      </c>
      <c r="E2000" t="s">
        <v>13694</v>
      </c>
      <c r="F2000" t="s">
        <v>7</v>
      </c>
      <c r="G2000" s="1">
        <v>43699</v>
      </c>
      <c r="H2000">
        <v>1744</v>
      </c>
      <c r="J2000" s="2">
        <v>1744</v>
      </c>
      <c r="K2000" s="2">
        <v>784.8</v>
      </c>
    </row>
    <row r="2001" spans="1:11" x14ac:dyDescent="0.25">
      <c r="A2001" t="s">
        <v>18620</v>
      </c>
      <c r="B2001" t="s">
        <v>18619</v>
      </c>
      <c r="C2001" t="s">
        <v>18621</v>
      </c>
      <c r="D2001" t="s">
        <v>18622</v>
      </c>
      <c r="E2001" t="s">
        <v>13694</v>
      </c>
      <c r="F2001" t="s">
        <v>718</v>
      </c>
      <c r="G2001" s="1">
        <v>43672</v>
      </c>
      <c r="H2001">
        <v>10432</v>
      </c>
      <c r="I2001">
        <v>9780</v>
      </c>
      <c r="J2001" s="2">
        <v>9780</v>
      </c>
      <c r="K2001" s="2">
        <v>4636</v>
      </c>
    </row>
    <row r="2002" spans="1:11" x14ac:dyDescent="0.25">
      <c r="A2002" t="s">
        <v>18624</v>
      </c>
      <c r="B2002" t="s">
        <v>18623</v>
      </c>
      <c r="C2002" t="s">
        <v>7868</v>
      </c>
      <c r="D2002" t="s">
        <v>7869</v>
      </c>
      <c r="E2002" t="s">
        <v>13694</v>
      </c>
      <c r="F2002" t="s">
        <v>718</v>
      </c>
      <c r="G2002" s="1">
        <v>43686</v>
      </c>
      <c r="H2002">
        <v>3756</v>
      </c>
      <c r="I2002">
        <v>3754</v>
      </c>
      <c r="J2002" s="2">
        <v>3754</v>
      </c>
      <c r="K2002" s="2">
        <v>1689.3</v>
      </c>
    </row>
    <row r="2003" spans="1:11" x14ac:dyDescent="0.25">
      <c r="A2003" t="s">
        <v>18626</v>
      </c>
      <c r="B2003" t="s">
        <v>18625</v>
      </c>
      <c r="C2003" t="s">
        <v>18627</v>
      </c>
      <c r="D2003" t="s">
        <v>18628</v>
      </c>
      <c r="E2003" t="s">
        <v>13694</v>
      </c>
      <c r="F2003" t="s">
        <v>718</v>
      </c>
      <c r="G2003" s="1">
        <v>43788</v>
      </c>
      <c r="H2003">
        <v>52966</v>
      </c>
      <c r="I2003">
        <v>52751</v>
      </c>
      <c r="J2003" s="2">
        <v>52751</v>
      </c>
      <c r="K2003" s="2">
        <v>24004.12</v>
      </c>
    </row>
    <row r="2004" spans="1:11" x14ac:dyDescent="0.25">
      <c r="A2004" t="s">
        <v>18630</v>
      </c>
      <c r="B2004" t="s">
        <v>18629</v>
      </c>
      <c r="C2004" t="s">
        <v>18631</v>
      </c>
      <c r="D2004" t="s">
        <v>18632</v>
      </c>
      <c r="E2004" t="s">
        <v>13694</v>
      </c>
      <c r="F2004" t="s">
        <v>718</v>
      </c>
      <c r="G2004" s="1">
        <v>43755</v>
      </c>
      <c r="H2004">
        <v>17694</v>
      </c>
      <c r="I2004">
        <v>17055</v>
      </c>
      <c r="J2004" s="2">
        <v>17055</v>
      </c>
      <c r="K2004" s="2">
        <v>8527.5</v>
      </c>
    </row>
    <row r="2005" spans="1:11" x14ac:dyDescent="0.25">
      <c r="A2005" t="s">
        <v>18634</v>
      </c>
      <c r="B2005" t="s">
        <v>18633</v>
      </c>
      <c r="C2005" t="s">
        <v>18635</v>
      </c>
      <c r="D2005" t="s">
        <v>18636</v>
      </c>
      <c r="E2005" t="s">
        <v>13694</v>
      </c>
      <c r="F2005" t="s">
        <v>718</v>
      </c>
      <c r="G2005" s="1">
        <v>43804</v>
      </c>
      <c r="H2005">
        <v>39248</v>
      </c>
      <c r="I2005">
        <v>34490</v>
      </c>
      <c r="J2005" s="2">
        <v>34490</v>
      </c>
      <c r="K2005" s="2">
        <v>17245</v>
      </c>
    </row>
    <row r="2006" spans="1:11" x14ac:dyDescent="0.25">
      <c r="A2006" t="s">
        <v>18638</v>
      </c>
      <c r="B2006" t="s">
        <v>18637</v>
      </c>
      <c r="C2006" t="s">
        <v>18639</v>
      </c>
      <c r="D2006" t="s">
        <v>18640</v>
      </c>
      <c r="E2006" t="s">
        <v>13694</v>
      </c>
      <c r="F2006" t="s">
        <v>718</v>
      </c>
      <c r="G2006" s="1">
        <v>43810</v>
      </c>
      <c r="H2006">
        <v>65634</v>
      </c>
      <c r="I2006">
        <v>63444</v>
      </c>
      <c r="J2006" s="2">
        <v>63444</v>
      </c>
      <c r="K2006" s="2">
        <v>31722</v>
      </c>
    </row>
    <row r="2007" spans="1:11" x14ac:dyDescent="0.25">
      <c r="A2007" t="s">
        <v>18642</v>
      </c>
      <c r="B2007" t="s">
        <v>18641</v>
      </c>
      <c r="C2007" t="s">
        <v>18643</v>
      </c>
      <c r="D2007" t="s">
        <v>18644</v>
      </c>
      <c r="E2007" t="s">
        <v>13694</v>
      </c>
      <c r="F2007" t="s">
        <v>7</v>
      </c>
      <c r="G2007" s="1">
        <v>43798</v>
      </c>
      <c r="H2007">
        <v>13254</v>
      </c>
      <c r="I2007">
        <v>13247</v>
      </c>
      <c r="J2007" s="2">
        <v>13247</v>
      </c>
      <c r="K2007" s="2">
        <v>7683.26</v>
      </c>
    </row>
    <row r="2008" spans="1:11" x14ac:dyDescent="0.25">
      <c r="A2008" t="s">
        <v>18646</v>
      </c>
      <c r="B2008" t="s">
        <v>18645</v>
      </c>
      <c r="C2008" t="s">
        <v>18647</v>
      </c>
      <c r="D2008" t="s">
        <v>18648</v>
      </c>
      <c r="E2008" t="s">
        <v>13694</v>
      </c>
      <c r="F2008" t="s">
        <v>7</v>
      </c>
      <c r="G2008" s="1">
        <v>43795</v>
      </c>
      <c r="H2008">
        <v>3847922</v>
      </c>
      <c r="I2008">
        <v>3845998</v>
      </c>
      <c r="J2008" s="2">
        <v>3845998</v>
      </c>
      <c r="K2008" s="2">
        <v>2216101.16</v>
      </c>
    </row>
    <row r="2009" spans="1:11" x14ac:dyDescent="0.25">
      <c r="A2009" t="s">
        <v>18650</v>
      </c>
      <c r="B2009" t="s">
        <v>18649</v>
      </c>
      <c r="C2009" t="s">
        <v>18651</v>
      </c>
      <c r="D2009" t="s">
        <v>18652</v>
      </c>
      <c r="E2009" t="s">
        <v>13694</v>
      </c>
      <c r="F2009" t="s">
        <v>7</v>
      </c>
      <c r="G2009" s="1">
        <v>43752</v>
      </c>
      <c r="H2009">
        <v>279893</v>
      </c>
      <c r="I2009">
        <v>279586</v>
      </c>
      <c r="J2009" s="2">
        <v>279586</v>
      </c>
      <c r="K2009" s="2">
        <v>135669.39000000001</v>
      </c>
    </row>
    <row r="2010" spans="1:11" x14ac:dyDescent="0.25">
      <c r="A2010" t="s">
        <v>18654</v>
      </c>
      <c r="B2010" t="s">
        <v>18653</v>
      </c>
      <c r="C2010" t="s">
        <v>3646</v>
      </c>
      <c r="D2010" t="s">
        <v>3647</v>
      </c>
      <c r="E2010" t="s">
        <v>13694</v>
      </c>
      <c r="F2010" t="s">
        <v>7</v>
      </c>
      <c r="G2010" s="1">
        <v>43795</v>
      </c>
      <c r="H2010">
        <v>99219</v>
      </c>
      <c r="I2010">
        <v>97654</v>
      </c>
      <c r="J2010" s="2">
        <v>97654</v>
      </c>
      <c r="K2010" s="2">
        <v>44498.95</v>
      </c>
    </row>
    <row r="2011" spans="1:11" x14ac:dyDescent="0.25">
      <c r="A2011" t="s">
        <v>18656</v>
      </c>
      <c r="B2011" t="s">
        <v>18655</v>
      </c>
      <c r="C2011" t="s">
        <v>18657</v>
      </c>
      <c r="D2011" t="s">
        <v>18658</v>
      </c>
      <c r="E2011" t="s">
        <v>13694</v>
      </c>
      <c r="F2011" t="s">
        <v>718</v>
      </c>
      <c r="G2011" s="1">
        <v>43697</v>
      </c>
      <c r="I2011">
        <v>11424</v>
      </c>
      <c r="J2011" s="2">
        <v>11424</v>
      </c>
      <c r="K2011" s="2">
        <v>5140.8</v>
      </c>
    </row>
    <row r="2012" spans="1:11" x14ac:dyDescent="0.25">
      <c r="A2012" t="s">
        <v>18660</v>
      </c>
      <c r="B2012" t="s">
        <v>18659</v>
      </c>
      <c r="C2012" t="s">
        <v>18661</v>
      </c>
      <c r="D2012" t="s">
        <v>18662</v>
      </c>
      <c r="E2012" t="s">
        <v>13694</v>
      </c>
      <c r="F2012" t="s">
        <v>718</v>
      </c>
      <c r="G2012" s="1">
        <v>43752</v>
      </c>
      <c r="H2012">
        <v>174852</v>
      </c>
      <c r="I2012">
        <v>174852</v>
      </c>
      <c r="J2012" s="2">
        <v>174852</v>
      </c>
      <c r="K2012" s="2">
        <v>81980.899999999994</v>
      </c>
    </row>
    <row r="2013" spans="1:11" x14ac:dyDescent="0.25">
      <c r="A2013" t="s">
        <v>18664</v>
      </c>
      <c r="B2013" t="s">
        <v>18663</v>
      </c>
      <c r="C2013" t="s">
        <v>12808</v>
      </c>
      <c r="D2013" t="s">
        <v>12809</v>
      </c>
      <c r="E2013" t="s">
        <v>13694</v>
      </c>
      <c r="F2013" t="s">
        <v>718</v>
      </c>
      <c r="G2013" s="1">
        <v>43696</v>
      </c>
      <c r="H2013">
        <v>35251</v>
      </c>
      <c r="I2013">
        <v>35251</v>
      </c>
      <c r="J2013" s="2">
        <v>35251</v>
      </c>
      <c r="K2013" s="2">
        <v>15862.95</v>
      </c>
    </row>
    <row r="2014" spans="1:11" x14ac:dyDescent="0.25">
      <c r="A2014" t="s">
        <v>18666</v>
      </c>
      <c r="B2014" t="s">
        <v>18665</v>
      </c>
      <c r="C2014" t="s">
        <v>18667</v>
      </c>
      <c r="D2014" t="s">
        <v>18668</v>
      </c>
      <c r="E2014" t="s">
        <v>13694</v>
      </c>
      <c r="F2014" t="s">
        <v>718</v>
      </c>
      <c r="G2014" s="1">
        <v>43759</v>
      </c>
      <c r="H2014">
        <v>64476</v>
      </c>
      <c r="I2014">
        <v>64476</v>
      </c>
      <c r="J2014" s="2">
        <v>64476</v>
      </c>
      <c r="K2014" s="2">
        <v>29014.2</v>
      </c>
    </row>
    <row r="2015" spans="1:11" x14ac:dyDescent="0.25">
      <c r="A2015" t="s">
        <v>18670</v>
      </c>
      <c r="B2015" t="s">
        <v>18669</v>
      </c>
      <c r="C2015" t="s">
        <v>18671</v>
      </c>
      <c r="D2015" t="s">
        <v>18672</v>
      </c>
      <c r="E2015" t="s">
        <v>13694</v>
      </c>
      <c r="F2015" t="s">
        <v>718</v>
      </c>
      <c r="G2015" s="1">
        <v>43755</v>
      </c>
      <c r="H2015">
        <v>371714</v>
      </c>
      <c r="I2015">
        <v>371714</v>
      </c>
      <c r="J2015" s="2">
        <v>371714</v>
      </c>
      <c r="K2015" s="2">
        <v>172589.55</v>
      </c>
    </row>
    <row r="2016" spans="1:11" x14ac:dyDescent="0.25">
      <c r="A2016" t="s">
        <v>18674</v>
      </c>
      <c r="B2016" t="s">
        <v>18673</v>
      </c>
      <c r="C2016" t="s">
        <v>435</v>
      </c>
      <c r="D2016" t="s">
        <v>436</v>
      </c>
      <c r="E2016" t="s">
        <v>13694</v>
      </c>
      <c r="F2016" t="s">
        <v>718</v>
      </c>
      <c r="G2016" s="1">
        <v>43752</v>
      </c>
      <c r="H2016">
        <v>273999</v>
      </c>
      <c r="I2016">
        <v>273999</v>
      </c>
      <c r="J2016" s="2">
        <v>273999</v>
      </c>
      <c r="K2016" s="2">
        <v>125790.2</v>
      </c>
    </row>
    <row r="2017" spans="1:11" x14ac:dyDescent="0.25">
      <c r="A2017" t="s">
        <v>18676</v>
      </c>
      <c r="B2017" t="s">
        <v>18675</v>
      </c>
      <c r="C2017" t="s">
        <v>18677</v>
      </c>
      <c r="D2017" t="s">
        <v>18678</v>
      </c>
      <c r="E2017" t="s">
        <v>13694</v>
      </c>
      <c r="F2017" t="s">
        <v>718</v>
      </c>
      <c r="G2017" s="1">
        <v>43707</v>
      </c>
      <c r="H2017">
        <v>110462</v>
      </c>
      <c r="I2017">
        <v>110407</v>
      </c>
      <c r="J2017" s="2">
        <v>110407</v>
      </c>
      <c r="K2017" s="2">
        <v>49683.15</v>
      </c>
    </row>
    <row r="2018" spans="1:11" x14ac:dyDescent="0.25">
      <c r="A2018" t="s">
        <v>18680</v>
      </c>
      <c r="B2018" t="s">
        <v>18679</v>
      </c>
      <c r="C2018" t="s">
        <v>18681</v>
      </c>
      <c r="D2018" t="s">
        <v>18682</v>
      </c>
      <c r="E2018" t="s">
        <v>13694</v>
      </c>
      <c r="F2018" t="s">
        <v>718</v>
      </c>
      <c r="G2018" s="1">
        <v>43685</v>
      </c>
      <c r="H2018">
        <v>244316</v>
      </c>
      <c r="I2018">
        <v>244193</v>
      </c>
      <c r="J2018" s="2">
        <v>244193</v>
      </c>
      <c r="K2018" s="2">
        <v>112410.67</v>
      </c>
    </row>
    <row r="2019" spans="1:11" x14ac:dyDescent="0.25">
      <c r="A2019" t="s">
        <v>18684</v>
      </c>
      <c r="B2019" t="s">
        <v>18683</v>
      </c>
      <c r="C2019" t="s">
        <v>18685</v>
      </c>
      <c r="D2019" t="s">
        <v>18686</v>
      </c>
      <c r="E2019" t="s">
        <v>13694</v>
      </c>
      <c r="F2019" t="s">
        <v>718</v>
      </c>
      <c r="G2019" s="1">
        <v>43755</v>
      </c>
      <c r="H2019">
        <v>25265</v>
      </c>
      <c r="I2019">
        <v>25265</v>
      </c>
      <c r="J2019" s="2">
        <v>25265</v>
      </c>
      <c r="K2019" s="2">
        <v>12632.5</v>
      </c>
    </row>
    <row r="2020" spans="1:11" x14ac:dyDescent="0.25">
      <c r="A2020" t="s">
        <v>18688</v>
      </c>
      <c r="B2020" t="s">
        <v>18687</v>
      </c>
      <c r="C2020" t="s">
        <v>7988</v>
      </c>
      <c r="D2020" t="s">
        <v>18689</v>
      </c>
      <c r="E2020" t="s">
        <v>13694</v>
      </c>
      <c r="F2020" t="s">
        <v>718</v>
      </c>
      <c r="G2020" s="1">
        <v>43810</v>
      </c>
      <c r="H2020">
        <v>3057</v>
      </c>
      <c r="I2020">
        <v>3057</v>
      </c>
      <c r="J2020" s="2">
        <v>3057</v>
      </c>
      <c r="K2020" s="2">
        <v>1528.5</v>
      </c>
    </row>
    <row r="2021" spans="1:11" x14ac:dyDescent="0.25">
      <c r="A2021" t="s">
        <v>18691</v>
      </c>
      <c r="B2021" t="s">
        <v>18690</v>
      </c>
      <c r="C2021" t="s">
        <v>7988</v>
      </c>
      <c r="D2021" t="s">
        <v>9361</v>
      </c>
      <c r="E2021" t="s">
        <v>13694</v>
      </c>
      <c r="F2021" t="s">
        <v>718</v>
      </c>
      <c r="G2021" s="1">
        <v>43669</v>
      </c>
      <c r="H2021">
        <v>63526</v>
      </c>
      <c r="I2021">
        <v>63526</v>
      </c>
      <c r="J2021" s="2">
        <v>63526</v>
      </c>
      <c r="K2021" s="2">
        <v>30186.55</v>
      </c>
    </row>
    <row r="2022" spans="1:11" x14ac:dyDescent="0.25">
      <c r="A2022" t="s">
        <v>18693</v>
      </c>
      <c r="B2022" t="s">
        <v>18692</v>
      </c>
      <c r="C2022" t="s">
        <v>12517</v>
      </c>
      <c r="D2022" t="s">
        <v>12518</v>
      </c>
      <c r="E2022" t="s">
        <v>13694</v>
      </c>
      <c r="F2022" t="s">
        <v>718</v>
      </c>
      <c r="G2022" s="1">
        <v>43672</v>
      </c>
      <c r="H2022">
        <v>23123</v>
      </c>
      <c r="I2022">
        <v>23123</v>
      </c>
      <c r="J2022" s="2">
        <v>23123</v>
      </c>
      <c r="K2022" s="2">
        <v>10590.6</v>
      </c>
    </row>
    <row r="2023" spans="1:11" x14ac:dyDescent="0.25">
      <c r="A2023" t="s">
        <v>18695</v>
      </c>
      <c r="B2023" t="s">
        <v>18694</v>
      </c>
      <c r="C2023" t="s">
        <v>18696</v>
      </c>
      <c r="D2023" t="s">
        <v>18697</v>
      </c>
      <c r="E2023" t="s">
        <v>13694</v>
      </c>
      <c r="F2023" t="s">
        <v>7</v>
      </c>
      <c r="G2023" s="1">
        <v>43669</v>
      </c>
      <c r="H2023">
        <v>8000</v>
      </c>
      <c r="I2023">
        <v>7996</v>
      </c>
      <c r="J2023" s="2">
        <v>7996</v>
      </c>
      <c r="K2023" s="2">
        <v>3598.2</v>
      </c>
    </row>
    <row r="2024" spans="1:11" x14ac:dyDescent="0.25">
      <c r="A2024" t="s">
        <v>18703</v>
      </c>
      <c r="B2024" t="s">
        <v>18702</v>
      </c>
      <c r="C2024" t="s">
        <v>18704</v>
      </c>
      <c r="D2024" t="s">
        <v>18705</v>
      </c>
      <c r="E2024" t="s">
        <v>13694</v>
      </c>
      <c r="F2024" t="s">
        <v>718</v>
      </c>
      <c r="G2024" s="1">
        <v>43672</v>
      </c>
      <c r="H2024">
        <v>14746</v>
      </c>
      <c r="I2024">
        <v>14739</v>
      </c>
      <c r="J2024" s="2">
        <v>14739</v>
      </c>
      <c r="K2024" s="2">
        <v>6632.55</v>
      </c>
    </row>
    <row r="2025" spans="1:11" x14ac:dyDescent="0.25">
      <c r="A2025" t="s">
        <v>18707</v>
      </c>
      <c r="B2025" t="s">
        <v>18706</v>
      </c>
      <c r="C2025" t="s">
        <v>18708</v>
      </c>
      <c r="D2025" t="s">
        <v>18709</v>
      </c>
      <c r="E2025" t="s">
        <v>13694</v>
      </c>
      <c r="F2025" t="s">
        <v>718</v>
      </c>
      <c r="G2025" s="1">
        <v>43672</v>
      </c>
      <c r="H2025">
        <v>17793</v>
      </c>
      <c r="I2025">
        <v>17775</v>
      </c>
      <c r="J2025" s="2">
        <v>17775</v>
      </c>
      <c r="K2025" s="2">
        <v>7998.75</v>
      </c>
    </row>
    <row r="2026" spans="1:11" x14ac:dyDescent="0.25">
      <c r="A2026" t="s">
        <v>18711</v>
      </c>
      <c r="B2026" t="s">
        <v>18710</v>
      </c>
      <c r="C2026" t="s">
        <v>18712</v>
      </c>
      <c r="D2026" t="s">
        <v>18713</v>
      </c>
      <c r="E2026" t="s">
        <v>13694</v>
      </c>
      <c r="F2026" t="s">
        <v>718</v>
      </c>
      <c r="G2026" s="1">
        <v>43669</v>
      </c>
      <c r="H2026">
        <v>34741</v>
      </c>
      <c r="I2026">
        <v>34687</v>
      </c>
      <c r="J2026" s="2">
        <v>34687</v>
      </c>
      <c r="K2026" s="2">
        <v>15609.15</v>
      </c>
    </row>
    <row r="2027" spans="1:11" x14ac:dyDescent="0.25">
      <c r="A2027" t="s">
        <v>18715</v>
      </c>
      <c r="B2027" t="s">
        <v>18714</v>
      </c>
      <c r="C2027" t="s">
        <v>12437</v>
      </c>
      <c r="D2027" t="s">
        <v>12438</v>
      </c>
      <c r="E2027" t="s">
        <v>13694</v>
      </c>
      <c r="F2027" t="s">
        <v>718</v>
      </c>
      <c r="G2027" s="1">
        <v>43669</v>
      </c>
      <c r="H2027">
        <v>4002</v>
      </c>
      <c r="I2027">
        <v>4000</v>
      </c>
      <c r="J2027" s="2">
        <v>4000</v>
      </c>
      <c r="K2027" s="2">
        <v>1800</v>
      </c>
    </row>
    <row r="2028" spans="1:11" x14ac:dyDescent="0.25">
      <c r="A2028" t="s">
        <v>18719</v>
      </c>
      <c r="B2028" t="s">
        <v>18718</v>
      </c>
      <c r="C2028" t="s">
        <v>18720</v>
      </c>
      <c r="D2028" t="s">
        <v>18721</v>
      </c>
      <c r="E2028" t="s">
        <v>13694</v>
      </c>
      <c r="F2028" t="s">
        <v>718</v>
      </c>
      <c r="G2028" s="1">
        <v>43672</v>
      </c>
      <c r="H2028">
        <v>66600</v>
      </c>
      <c r="I2028">
        <v>66635</v>
      </c>
      <c r="J2028" s="2">
        <v>66635</v>
      </c>
      <c r="K2028" s="2">
        <v>33342.61</v>
      </c>
    </row>
    <row r="2029" spans="1:11" x14ac:dyDescent="0.25">
      <c r="A2029" t="s">
        <v>18723</v>
      </c>
      <c r="B2029" t="s">
        <v>18722</v>
      </c>
      <c r="C2029" t="s">
        <v>18724</v>
      </c>
      <c r="D2029" t="s">
        <v>18725</v>
      </c>
      <c r="E2029" t="s">
        <v>13694</v>
      </c>
      <c r="F2029" t="s">
        <v>7</v>
      </c>
      <c r="G2029" s="1">
        <v>43719</v>
      </c>
      <c r="H2029">
        <v>7749</v>
      </c>
      <c r="I2029">
        <v>23264</v>
      </c>
      <c r="J2029" s="2">
        <v>23264</v>
      </c>
      <c r="K2029" s="2">
        <v>14283.32</v>
      </c>
    </row>
    <row r="2030" spans="1:11" x14ac:dyDescent="0.25">
      <c r="A2030" t="s">
        <v>18727</v>
      </c>
      <c r="B2030" t="s">
        <v>18726</v>
      </c>
      <c r="C2030" t="s">
        <v>18728</v>
      </c>
      <c r="D2030" t="s">
        <v>18729</v>
      </c>
      <c r="E2030" t="s">
        <v>13694</v>
      </c>
      <c r="F2030" t="s">
        <v>718</v>
      </c>
      <c r="G2030" s="1">
        <v>43669</v>
      </c>
      <c r="H2030">
        <v>50350</v>
      </c>
      <c r="I2030">
        <v>50268</v>
      </c>
      <c r="J2030" s="2">
        <v>50268</v>
      </c>
      <c r="K2030" s="2">
        <v>22620.6</v>
      </c>
    </row>
    <row r="2031" spans="1:11" x14ac:dyDescent="0.25">
      <c r="A2031" t="s">
        <v>18731</v>
      </c>
      <c r="B2031" t="s">
        <v>18730</v>
      </c>
      <c r="C2031" t="s">
        <v>7393</v>
      </c>
      <c r="D2031" t="s">
        <v>7394</v>
      </c>
      <c r="E2031" t="s">
        <v>13694</v>
      </c>
      <c r="F2031" t="s">
        <v>718</v>
      </c>
      <c r="G2031" s="1">
        <v>43672</v>
      </c>
      <c r="H2031">
        <v>11936</v>
      </c>
      <c r="I2031">
        <v>11513</v>
      </c>
      <c r="J2031" s="2">
        <v>11513</v>
      </c>
      <c r="K2031" s="2">
        <v>5180.8500000000004</v>
      </c>
    </row>
    <row r="2032" spans="1:11" x14ac:dyDescent="0.25">
      <c r="A2032" t="s">
        <v>18733</v>
      </c>
      <c r="B2032" t="s">
        <v>18732</v>
      </c>
      <c r="C2032" t="s">
        <v>5974</v>
      </c>
      <c r="D2032" t="s">
        <v>5975</v>
      </c>
      <c r="E2032" t="s">
        <v>13694</v>
      </c>
      <c r="F2032" t="s">
        <v>718</v>
      </c>
      <c r="G2032" s="1">
        <v>43669</v>
      </c>
      <c r="H2032">
        <v>10480</v>
      </c>
      <c r="I2032">
        <v>10471</v>
      </c>
      <c r="J2032" s="2">
        <v>10471</v>
      </c>
      <c r="K2032" s="2">
        <v>4711.95</v>
      </c>
    </row>
    <row r="2033" spans="1:11" x14ac:dyDescent="0.25">
      <c r="A2033" t="s">
        <v>18735</v>
      </c>
      <c r="B2033" t="s">
        <v>18734</v>
      </c>
      <c r="C2033" t="s">
        <v>4254</v>
      </c>
      <c r="D2033" t="s">
        <v>4255</v>
      </c>
      <c r="E2033" t="s">
        <v>13694</v>
      </c>
      <c r="F2033" t="s">
        <v>718</v>
      </c>
      <c r="G2033" s="1">
        <v>43745</v>
      </c>
      <c r="H2033">
        <v>114898</v>
      </c>
      <c r="I2033">
        <v>132508</v>
      </c>
      <c r="J2033" s="2">
        <v>132508</v>
      </c>
      <c r="K2033" s="2">
        <v>60466.71</v>
      </c>
    </row>
    <row r="2034" spans="1:11" x14ac:dyDescent="0.25">
      <c r="A2034" t="s">
        <v>18737</v>
      </c>
      <c r="B2034" t="s">
        <v>18736</v>
      </c>
      <c r="C2034" t="s">
        <v>18738</v>
      </c>
      <c r="D2034" t="s">
        <v>18739</v>
      </c>
      <c r="E2034" t="s">
        <v>13694</v>
      </c>
      <c r="F2034" t="s">
        <v>718</v>
      </c>
      <c r="G2034" s="1">
        <v>43741</v>
      </c>
      <c r="H2034">
        <v>349714</v>
      </c>
      <c r="I2034">
        <v>349654</v>
      </c>
      <c r="J2034" s="2">
        <v>349654</v>
      </c>
      <c r="K2034" s="2">
        <v>170279.2</v>
      </c>
    </row>
    <row r="2035" spans="1:11" x14ac:dyDescent="0.25">
      <c r="A2035" t="s">
        <v>18741</v>
      </c>
      <c r="B2035" t="s">
        <v>18740</v>
      </c>
      <c r="C2035" t="s">
        <v>18742</v>
      </c>
      <c r="D2035" t="s">
        <v>18743</v>
      </c>
      <c r="E2035" t="s">
        <v>13694</v>
      </c>
      <c r="F2035" t="s">
        <v>718</v>
      </c>
      <c r="G2035" s="1">
        <v>43669</v>
      </c>
      <c r="H2035">
        <v>48514</v>
      </c>
      <c r="I2035">
        <v>48490</v>
      </c>
      <c r="J2035" s="2">
        <v>48490</v>
      </c>
      <c r="K2035" s="2">
        <v>21820.5</v>
      </c>
    </row>
    <row r="2036" spans="1:11" x14ac:dyDescent="0.25">
      <c r="A2036" t="s">
        <v>18745</v>
      </c>
      <c r="B2036" t="s">
        <v>18744</v>
      </c>
      <c r="C2036" t="s">
        <v>18746</v>
      </c>
      <c r="D2036" t="s">
        <v>18747</v>
      </c>
      <c r="E2036" t="s">
        <v>13694</v>
      </c>
      <c r="F2036" t="s">
        <v>718</v>
      </c>
      <c r="G2036" s="1">
        <v>43672</v>
      </c>
      <c r="H2036">
        <v>14794</v>
      </c>
      <c r="I2036">
        <v>14787</v>
      </c>
      <c r="J2036" s="2">
        <v>14787</v>
      </c>
      <c r="K2036" s="2">
        <v>6654.15</v>
      </c>
    </row>
    <row r="2037" spans="1:11" x14ac:dyDescent="0.25">
      <c r="A2037" t="s">
        <v>18749</v>
      </c>
      <c r="B2037" t="s">
        <v>18748</v>
      </c>
      <c r="C2037" t="s">
        <v>3441</v>
      </c>
      <c r="D2037" t="s">
        <v>3442</v>
      </c>
      <c r="E2037" t="s">
        <v>13694</v>
      </c>
      <c r="F2037" t="s">
        <v>718</v>
      </c>
      <c r="G2037" s="1">
        <v>43704</v>
      </c>
      <c r="H2037">
        <v>62372</v>
      </c>
      <c r="I2037">
        <v>62372</v>
      </c>
      <c r="J2037" s="2">
        <v>62372</v>
      </c>
      <c r="K2037" s="2">
        <v>28067.4</v>
      </c>
    </row>
    <row r="2038" spans="1:11" x14ac:dyDescent="0.25">
      <c r="A2038" t="s">
        <v>18751</v>
      </c>
      <c r="B2038" t="s">
        <v>18750</v>
      </c>
      <c r="C2038" t="s">
        <v>18752</v>
      </c>
      <c r="D2038" t="s">
        <v>18753</v>
      </c>
      <c r="E2038" t="s">
        <v>13694</v>
      </c>
      <c r="F2038" t="s">
        <v>718</v>
      </c>
      <c r="G2038" s="1">
        <v>43745</v>
      </c>
      <c r="H2038">
        <v>152040</v>
      </c>
      <c r="I2038">
        <v>151964</v>
      </c>
      <c r="J2038" s="2">
        <v>151964</v>
      </c>
      <c r="K2038" s="2">
        <v>68383.8</v>
      </c>
    </row>
    <row r="2039" spans="1:11" x14ac:dyDescent="0.25">
      <c r="A2039" t="s">
        <v>18755</v>
      </c>
      <c r="B2039" t="s">
        <v>18754</v>
      </c>
      <c r="C2039" t="s">
        <v>18756</v>
      </c>
      <c r="D2039" t="s">
        <v>18757</v>
      </c>
      <c r="E2039" t="s">
        <v>13694</v>
      </c>
      <c r="F2039" t="s">
        <v>718</v>
      </c>
      <c r="G2039" s="1">
        <v>43665</v>
      </c>
      <c r="H2039">
        <v>31860</v>
      </c>
      <c r="I2039">
        <v>31859</v>
      </c>
      <c r="J2039" s="2">
        <v>31859</v>
      </c>
      <c r="K2039" s="2">
        <v>14336.55</v>
      </c>
    </row>
    <row r="2040" spans="1:11" x14ac:dyDescent="0.25">
      <c r="A2040" t="s">
        <v>18759</v>
      </c>
      <c r="B2040" t="s">
        <v>18758</v>
      </c>
      <c r="C2040" t="s">
        <v>18760</v>
      </c>
      <c r="D2040" t="s">
        <v>18761</v>
      </c>
      <c r="E2040" t="s">
        <v>13694</v>
      </c>
      <c r="F2040" t="s">
        <v>718</v>
      </c>
      <c r="G2040" s="1">
        <v>43776</v>
      </c>
      <c r="H2040">
        <v>26136</v>
      </c>
      <c r="I2040">
        <v>26123</v>
      </c>
      <c r="J2040" s="2">
        <v>26123</v>
      </c>
      <c r="K2040" s="2">
        <v>11755.35</v>
      </c>
    </row>
    <row r="2041" spans="1:11" x14ac:dyDescent="0.25">
      <c r="A2041" t="s">
        <v>18763</v>
      </c>
      <c r="B2041" t="s">
        <v>18762</v>
      </c>
      <c r="C2041" t="s">
        <v>18764</v>
      </c>
      <c r="D2041" t="s">
        <v>18765</v>
      </c>
      <c r="E2041" t="s">
        <v>13694</v>
      </c>
      <c r="F2041" t="s">
        <v>718</v>
      </c>
      <c r="G2041" s="1">
        <v>43665</v>
      </c>
      <c r="H2041">
        <v>31479</v>
      </c>
      <c r="I2041">
        <v>31448</v>
      </c>
      <c r="J2041" s="2">
        <v>31448</v>
      </c>
      <c r="K2041" s="2">
        <v>14151.6</v>
      </c>
    </row>
    <row r="2042" spans="1:11" x14ac:dyDescent="0.25">
      <c r="A2042" t="s">
        <v>18767</v>
      </c>
      <c r="B2042" t="s">
        <v>18766</v>
      </c>
      <c r="C2042" t="s">
        <v>18768</v>
      </c>
      <c r="D2042" t="s">
        <v>18769</v>
      </c>
      <c r="E2042" t="s">
        <v>13694</v>
      </c>
      <c r="F2042" t="s">
        <v>718</v>
      </c>
      <c r="G2042" s="1">
        <v>43669</v>
      </c>
      <c r="H2042">
        <v>47166</v>
      </c>
      <c r="I2042">
        <v>46157</v>
      </c>
      <c r="J2042" s="2">
        <v>46157</v>
      </c>
      <c r="K2042" s="2">
        <v>21129.65</v>
      </c>
    </row>
    <row r="2043" spans="1:11" x14ac:dyDescent="0.25">
      <c r="A2043" t="s">
        <v>18771</v>
      </c>
      <c r="B2043" t="s">
        <v>18770</v>
      </c>
      <c r="C2043" t="s">
        <v>18772</v>
      </c>
      <c r="D2043" t="s">
        <v>18773</v>
      </c>
      <c r="E2043" t="s">
        <v>13694</v>
      </c>
      <c r="F2043" t="s">
        <v>718</v>
      </c>
      <c r="G2043" s="1">
        <v>43669</v>
      </c>
      <c r="H2043">
        <v>6164</v>
      </c>
      <c r="I2043">
        <v>4960</v>
      </c>
      <c r="J2043" s="2">
        <v>4960</v>
      </c>
      <c r="K2043" s="2">
        <v>2232</v>
      </c>
    </row>
    <row r="2044" spans="1:11" x14ac:dyDescent="0.25">
      <c r="A2044" t="s">
        <v>18775</v>
      </c>
      <c r="B2044" t="s">
        <v>18774</v>
      </c>
      <c r="C2044" t="s">
        <v>18776</v>
      </c>
      <c r="D2044" t="s">
        <v>18777</v>
      </c>
      <c r="E2044" t="s">
        <v>13694</v>
      </c>
      <c r="F2044" t="s">
        <v>718</v>
      </c>
      <c r="G2044" s="1">
        <v>43734</v>
      </c>
      <c r="H2044">
        <v>133350</v>
      </c>
      <c r="I2044">
        <v>131686</v>
      </c>
      <c r="J2044" s="2">
        <v>131686</v>
      </c>
      <c r="K2044" s="2">
        <v>61612.65</v>
      </c>
    </row>
    <row r="2045" spans="1:11" x14ac:dyDescent="0.25">
      <c r="A2045" t="s">
        <v>18779</v>
      </c>
      <c r="B2045" t="s">
        <v>18778</v>
      </c>
      <c r="C2045" t="s">
        <v>587</v>
      </c>
      <c r="D2045" t="s">
        <v>588</v>
      </c>
      <c r="E2045" t="s">
        <v>13694</v>
      </c>
      <c r="F2045" t="s">
        <v>718</v>
      </c>
      <c r="G2045" s="1">
        <v>43732</v>
      </c>
      <c r="H2045">
        <v>526306</v>
      </c>
      <c r="I2045">
        <v>510744</v>
      </c>
      <c r="J2045" s="2">
        <v>510744</v>
      </c>
      <c r="K2045" s="2">
        <v>273008.24</v>
      </c>
    </row>
    <row r="2046" spans="1:11" x14ac:dyDescent="0.25">
      <c r="A2046" t="s">
        <v>18781</v>
      </c>
      <c r="B2046" t="s">
        <v>18780</v>
      </c>
      <c r="C2046" t="s">
        <v>18782</v>
      </c>
      <c r="D2046" t="s">
        <v>18783</v>
      </c>
      <c r="E2046" t="s">
        <v>13694</v>
      </c>
      <c r="F2046" t="s">
        <v>718</v>
      </c>
      <c r="G2046" s="1">
        <v>43763</v>
      </c>
      <c r="H2046">
        <v>625248</v>
      </c>
      <c r="I2046">
        <v>585325</v>
      </c>
      <c r="J2046" s="2">
        <v>585325</v>
      </c>
      <c r="K2046" s="2">
        <v>272997.15000000002</v>
      </c>
    </row>
    <row r="2047" spans="1:11" x14ac:dyDescent="0.25">
      <c r="A2047" t="s">
        <v>18789</v>
      </c>
      <c r="B2047" t="s">
        <v>18788</v>
      </c>
      <c r="C2047" t="s">
        <v>18790</v>
      </c>
      <c r="D2047" t="s">
        <v>18791</v>
      </c>
      <c r="E2047" t="s">
        <v>13694</v>
      </c>
      <c r="F2047" t="s">
        <v>718</v>
      </c>
      <c r="G2047" s="1">
        <v>43668</v>
      </c>
      <c r="H2047">
        <v>30374</v>
      </c>
      <c r="I2047">
        <v>30359</v>
      </c>
      <c r="J2047" s="2">
        <v>30359</v>
      </c>
      <c r="K2047" s="2">
        <v>13661.55</v>
      </c>
    </row>
    <row r="2048" spans="1:11" x14ac:dyDescent="0.25">
      <c r="A2048" t="s">
        <v>18793</v>
      </c>
      <c r="B2048" t="s">
        <v>18792</v>
      </c>
      <c r="C2048" t="s">
        <v>18794</v>
      </c>
      <c r="D2048" t="s">
        <v>18795</v>
      </c>
      <c r="E2048" t="s">
        <v>13694</v>
      </c>
      <c r="F2048" t="s">
        <v>718</v>
      </c>
      <c r="G2048" s="1">
        <v>43665</v>
      </c>
      <c r="H2048">
        <v>17302</v>
      </c>
      <c r="I2048">
        <v>132247</v>
      </c>
      <c r="J2048" s="2">
        <v>132247</v>
      </c>
      <c r="K2048" s="2">
        <v>60324.35</v>
      </c>
    </row>
    <row r="2049" spans="1:11" x14ac:dyDescent="0.25">
      <c r="A2049" t="s">
        <v>18797</v>
      </c>
      <c r="B2049" t="s">
        <v>18796</v>
      </c>
      <c r="C2049" t="s">
        <v>18798</v>
      </c>
      <c r="D2049" t="s">
        <v>18799</v>
      </c>
      <c r="E2049" t="s">
        <v>13694</v>
      </c>
      <c r="F2049" t="s">
        <v>718</v>
      </c>
      <c r="G2049" s="1">
        <v>43668</v>
      </c>
      <c r="H2049">
        <v>16746</v>
      </c>
      <c r="I2049">
        <v>16738</v>
      </c>
      <c r="J2049" s="2">
        <v>16738</v>
      </c>
      <c r="K2049" s="2">
        <v>7532.1</v>
      </c>
    </row>
    <row r="2050" spans="1:11" x14ac:dyDescent="0.25">
      <c r="A2050" t="s">
        <v>18801</v>
      </c>
      <c r="B2050" t="s">
        <v>18800</v>
      </c>
      <c r="C2050" t="s">
        <v>18802</v>
      </c>
      <c r="D2050" t="s">
        <v>18803</v>
      </c>
      <c r="E2050" t="s">
        <v>13694</v>
      </c>
      <c r="F2050" t="s">
        <v>718</v>
      </c>
      <c r="G2050" s="1">
        <v>43791</v>
      </c>
      <c r="H2050">
        <v>2064</v>
      </c>
      <c r="I2050">
        <v>2063</v>
      </c>
      <c r="J2050" s="2">
        <v>2063</v>
      </c>
      <c r="K2050" s="2">
        <v>928.35</v>
      </c>
    </row>
    <row r="2051" spans="1:11" x14ac:dyDescent="0.25">
      <c r="A2051" t="s">
        <v>18805</v>
      </c>
      <c r="B2051" t="s">
        <v>18804</v>
      </c>
      <c r="C2051" t="s">
        <v>18806</v>
      </c>
      <c r="D2051" t="s">
        <v>18807</v>
      </c>
      <c r="E2051" t="s">
        <v>13694</v>
      </c>
      <c r="F2051" t="s">
        <v>718</v>
      </c>
      <c r="G2051" s="1">
        <v>43791</v>
      </c>
      <c r="H2051">
        <v>2064</v>
      </c>
      <c r="I2051">
        <v>2063</v>
      </c>
      <c r="J2051" s="2">
        <v>2063</v>
      </c>
      <c r="K2051" s="2">
        <v>928.35</v>
      </c>
    </row>
    <row r="2052" spans="1:11" x14ac:dyDescent="0.25">
      <c r="A2052" t="s">
        <v>18809</v>
      </c>
      <c r="B2052" t="s">
        <v>18808</v>
      </c>
      <c r="C2052" t="s">
        <v>18810</v>
      </c>
      <c r="D2052" t="s">
        <v>18811</v>
      </c>
      <c r="E2052" t="s">
        <v>13694</v>
      </c>
      <c r="F2052" t="s">
        <v>718</v>
      </c>
      <c r="G2052" s="1">
        <v>43791</v>
      </c>
      <c r="H2052">
        <v>2062</v>
      </c>
      <c r="I2052">
        <v>2061</v>
      </c>
      <c r="J2052" s="2">
        <v>2061</v>
      </c>
      <c r="K2052" s="2">
        <v>927.45</v>
      </c>
    </row>
    <row r="2053" spans="1:11" x14ac:dyDescent="0.25">
      <c r="A2053" t="s">
        <v>18813</v>
      </c>
      <c r="B2053" t="s">
        <v>18812</v>
      </c>
      <c r="C2053" t="s">
        <v>18814</v>
      </c>
      <c r="D2053" t="s">
        <v>18815</v>
      </c>
      <c r="E2053" t="s">
        <v>13694</v>
      </c>
      <c r="F2053" t="s">
        <v>718</v>
      </c>
      <c r="G2053" s="1">
        <v>43791</v>
      </c>
      <c r="H2053">
        <v>2054</v>
      </c>
      <c r="I2053">
        <v>2053</v>
      </c>
      <c r="J2053" s="2">
        <v>2053</v>
      </c>
      <c r="K2053" s="2">
        <v>923.85</v>
      </c>
    </row>
    <row r="2054" spans="1:11" x14ac:dyDescent="0.25">
      <c r="A2054" t="s">
        <v>18817</v>
      </c>
      <c r="B2054" t="s">
        <v>18816</v>
      </c>
      <c r="C2054" t="s">
        <v>18818</v>
      </c>
      <c r="D2054" t="s">
        <v>18819</v>
      </c>
      <c r="E2054" t="s">
        <v>13694</v>
      </c>
      <c r="F2054" t="s">
        <v>718</v>
      </c>
      <c r="G2054" s="1">
        <v>43791</v>
      </c>
      <c r="H2054">
        <v>2064</v>
      </c>
      <c r="I2054">
        <v>2063</v>
      </c>
      <c r="J2054" s="2">
        <v>2063</v>
      </c>
      <c r="K2054" s="2">
        <v>928.35</v>
      </c>
    </row>
    <row r="2055" spans="1:11" x14ac:dyDescent="0.25">
      <c r="A2055" t="s">
        <v>18821</v>
      </c>
      <c r="B2055" t="s">
        <v>18820</v>
      </c>
      <c r="C2055" t="s">
        <v>18822</v>
      </c>
      <c r="D2055" t="s">
        <v>18823</v>
      </c>
      <c r="E2055" t="s">
        <v>13694</v>
      </c>
      <c r="F2055" t="s">
        <v>718</v>
      </c>
      <c r="G2055" s="1">
        <v>43697</v>
      </c>
      <c r="H2055">
        <v>7355</v>
      </c>
      <c r="I2055">
        <v>7108</v>
      </c>
      <c r="J2055" s="2">
        <v>7108</v>
      </c>
      <c r="K2055" s="2">
        <v>3554</v>
      </c>
    </row>
    <row r="2056" spans="1:11" x14ac:dyDescent="0.25">
      <c r="A2056" t="s">
        <v>18825</v>
      </c>
      <c r="B2056" t="s">
        <v>18824</v>
      </c>
      <c r="C2056" t="s">
        <v>18826</v>
      </c>
      <c r="D2056" t="s">
        <v>18827</v>
      </c>
      <c r="E2056" t="s">
        <v>13694</v>
      </c>
      <c r="F2056" t="s">
        <v>718</v>
      </c>
      <c r="G2056" s="1">
        <v>43795</v>
      </c>
      <c r="H2056">
        <v>32038</v>
      </c>
      <c r="I2056">
        <v>32022</v>
      </c>
      <c r="J2056" s="2">
        <v>32022</v>
      </c>
      <c r="K2056" s="2">
        <v>14409.9</v>
      </c>
    </row>
    <row r="2057" spans="1:11" x14ac:dyDescent="0.25">
      <c r="A2057" t="s">
        <v>18829</v>
      </c>
      <c r="B2057" t="s">
        <v>18828</v>
      </c>
      <c r="C2057" t="s">
        <v>1251</v>
      </c>
      <c r="D2057" t="s">
        <v>1252</v>
      </c>
      <c r="E2057" t="s">
        <v>13694</v>
      </c>
      <c r="F2057" t="s">
        <v>718</v>
      </c>
      <c r="G2057" s="1">
        <v>43762</v>
      </c>
      <c r="H2057">
        <v>792473</v>
      </c>
      <c r="I2057">
        <v>778437</v>
      </c>
      <c r="J2057" s="2">
        <v>778437</v>
      </c>
      <c r="K2057" s="2">
        <v>351696.65</v>
      </c>
    </row>
    <row r="2058" spans="1:11" x14ac:dyDescent="0.25">
      <c r="A2058" t="s">
        <v>18831</v>
      </c>
      <c r="B2058" t="s">
        <v>18830</v>
      </c>
      <c r="C2058" t="s">
        <v>14803</v>
      </c>
      <c r="D2058" t="s">
        <v>14804</v>
      </c>
      <c r="E2058" t="s">
        <v>13694</v>
      </c>
      <c r="F2058" t="s">
        <v>718</v>
      </c>
      <c r="G2058" s="1">
        <v>43763</v>
      </c>
      <c r="H2058">
        <v>151962</v>
      </c>
      <c r="I2058">
        <v>151962</v>
      </c>
      <c r="J2058" s="2">
        <v>151962</v>
      </c>
      <c r="K2058" s="2">
        <v>68382.899999999994</v>
      </c>
    </row>
    <row r="2059" spans="1:11" x14ac:dyDescent="0.25">
      <c r="A2059" t="s">
        <v>18833</v>
      </c>
      <c r="B2059" t="s">
        <v>18832</v>
      </c>
      <c r="C2059" t="s">
        <v>14784</v>
      </c>
      <c r="D2059" t="s">
        <v>14785</v>
      </c>
      <c r="E2059" t="s">
        <v>13694</v>
      </c>
      <c r="F2059" t="s">
        <v>718</v>
      </c>
      <c r="G2059" s="1">
        <v>43763</v>
      </c>
      <c r="H2059">
        <v>288328</v>
      </c>
      <c r="I2059">
        <v>185160</v>
      </c>
      <c r="J2059" s="2">
        <v>185160</v>
      </c>
      <c r="K2059" s="2">
        <v>92580</v>
      </c>
    </row>
    <row r="2060" spans="1:11" x14ac:dyDescent="0.25">
      <c r="A2060" t="s">
        <v>18835</v>
      </c>
      <c r="B2060" t="s">
        <v>18834</v>
      </c>
      <c r="C2060" t="s">
        <v>3463</v>
      </c>
      <c r="D2060" t="s">
        <v>3464</v>
      </c>
      <c r="E2060" t="s">
        <v>13694</v>
      </c>
      <c r="F2060" t="s">
        <v>718</v>
      </c>
      <c r="G2060" s="1">
        <v>43763</v>
      </c>
      <c r="H2060">
        <v>133137</v>
      </c>
      <c r="I2060">
        <v>133137</v>
      </c>
      <c r="J2060" s="2">
        <v>133137</v>
      </c>
      <c r="K2060" s="2">
        <v>59911.65</v>
      </c>
    </row>
    <row r="2061" spans="1:11" x14ac:dyDescent="0.25">
      <c r="A2061" t="s">
        <v>18837</v>
      </c>
      <c r="B2061" t="s">
        <v>18836</v>
      </c>
      <c r="C2061" t="s">
        <v>7306</v>
      </c>
      <c r="D2061" t="s">
        <v>7307</v>
      </c>
      <c r="E2061" t="s">
        <v>13694</v>
      </c>
      <c r="F2061" t="s">
        <v>718</v>
      </c>
      <c r="G2061" s="1">
        <v>43763</v>
      </c>
      <c r="H2061">
        <v>320035</v>
      </c>
      <c r="I2061">
        <v>292036</v>
      </c>
      <c r="J2061" s="2">
        <v>292036</v>
      </c>
      <c r="K2061" s="2">
        <v>134216.20000000001</v>
      </c>
    </row>
    <row r="2062" spans="1:11" x14ac:dyDescent="0.25">
      <c r="A2062" t="s">
        <v>18839</v>
      </c>
      <c r="B2062" t="s">
        <v>18838</v>
      </c>
      <c r="C2062" t="s">
        <v>2554</v>
      </c>
      <c r="D2062" t="s">
        <v>2555</v>
      </c>
      <c r="E2062" t="s">
        <v>13694</v>
      </c>
      <c r="F2062" t="s">
        <v>718</v>
      </c>
      <c r="G2062" s="1">
        <v>43763</v>
      </c>
      <c r="H2062">
        <v>385661</v>
      </c>
      <c r="I2062">
        <v>371661</v>
      </c>
      <c r="J2062" s="2">
        <v>371661</v>
      </c>
      <c r="K2062" s="2">
        <v>168647.45</v>
      </c>
    </row>
    <row r="2063" spans="1:11" x14ac:dyDescent="0.25">
      <c r="A2063" t="s">
        <v>18841</v>
      </c>
      <c r="B2063" t="s">
        <v>18840</v>
      </c>
      <c r="C2063" t="s">
        <v>18842</v>
      </c>
      <c r="D2063" t="s">
        <v>18843</v>
      </c>
      <c r="E2063" t="s">
        <v>13694</v>
      </c>
      <c r="F2063" t="s">
        <v>718</v>
      </c>
      <c r="G2063" s="1">
        <v>43734</v>
      </c>
      <c r="H2063">
        <v>32372</v>
      </c>
      <c r="I2063">
        <v>32371</v>
      </c>
      <c r="J2063" s="2">
        <v>32371</v>
      </c>
      <c r="K2063" s="2">
        <v>14566.95</v>
      </c>
    </row>
    <row r="2064" spans="1:11" x14ac:dyDescent="0.25">
      <c r="A2064" t="s">
        <v>18845</v>
      </c>
      <c r="B2064" t="s">
        <v>18844</v>
      </c>
      <c r="C2064" t="s">
        <v>18846</v>
      </c>
      <c r="D2064" t="s">
        <v>18847</v>
      </c>
      <c r="E2064" t="s">
        <v>13694</v>
      </c>
      <c r="F2064" t="s">
        <v>718</v>
      </c>
      <c r="G2064" s="1">
        <v>43678</v>
      </c>
      <c r="H2064">
        <v>7791</v>
      </c>
      <c r="I2064">
        <v>7784</v>
      </c>
      <c r="J2064" s="2">
        <v>7784</v>
      </c>
      <c r="K2064" s="2">
        <v>3502.8</v>
      </c>
    </row>
    <row r="2065" spans="1:11" x14ac:dyDescent="0.25">
      <c r="A2065" t="s">
        <v>18849</v>
      </c>
      <c r="B2065" t="s">
        <v>18848</v>
      </c>
      <c r="C2065" t="s">
        <v>18850</v>
      </c>
      <c r="D2065" t="s">
        <v>18851</v>
      </c>
      <c r="E2065" t="s">
        <v>13694</v>
      </c>
      <c r="F2065" t="s">
        <v>718</v>
      </c>
      <c r="G2065" s="1">
        <v>43677</v>
      </c>
      <c r="H2065">
        <v>3582</v>
      </c>
      <c r="I2065">
        <v>3183</v>
      </c>
      <c r="J2065" s="2">
        <v>3183</v>
      </c>
      <c r="K2065" s="2">
        <v>1591.5</v>
      </c>
    </row>
    <row r="2066" spans="1:11" x14ac:dyDescent="0.25">
      <c r="A2066" t="s">
        <v>18853</v>
      </c>
      <c r="B2066" t="s">
        <v>18852</v>
      </c>
      <c r="C2066" t="s">
        <v>10201</v>
      </c>
      <c r="D2066" t="s">
        <v>10202</v>
      </c>
      <c r="E2066" t="s">
        <v>13694</v>
      </c>
      <c r="F2066" t="s">
        <v>718</v>
      </c>
      <c r="G2066" s="1">
        <v>43678</v>
      </c>
      <c r="H2066">
        <v>24600</v>
      </c>
      <c r="I2066">
        <v>24588</v>
      </c>
      <c r="J2066" s="2">
        <v>24588</v>
      </c>
      <c r="K2066" s="2">
        <v>11064.6</v>
      </c>
    </row>
    <row r="2067" spans="1:11" x14ac:dyDescent="0.25">
      <c r="A2067" t="s">
        <v>18855</v>
      </c>
      <c r="B2067" t="s">
        <v>18854</v>
      </c>
      <c r="C2067" t="s">
        <v>5870</v>
      </c>
      <c r="D2067" t="s">
        <v>5871</v>
      </c>
      <c r="E2067" t="s">
        <v>13694</v>
      </c>
      <c r="F2067" t="s">
        <v>718</v>
      </c>
      <c r="G2067" s="1">
        <v>43678</v>
      </c>
      <c r="H2067">
        <v>38750</v>
      </c>
      <c r="I2067">
        <v>38731</v>
      </c>
      <c r="J2067" s="2">
        <v>38731</v>
      </c>
      <c r="K2067" s="2">
        <v>17428.95</v>
      </c>
    </row>
    <row r="2068" spans="1:11" x14ac:dyDescent="0.25">
      <c r="A2068" t="s">
        <v>18857</v>
      </c>
      <c r="B2068" t="s">
        <v>18856</v>
      </c>
      <c r="C2068" t="s">
        <v>18858</v>
      </c>
      <c r="D2068" t="s">
        <v>18859</v>
      </c>
      <c r="E2068" t="s">
        <v>13694</v>
      </c>
      <c r="F2068" t="s">
        <v>718</v>
      </c>
      <c r="G2068" s="1">
        <v>43678</v>
      </c>
      <c r="H2068">
        <v>17428</v>
      </c>
      <c r="I2068">
        <v>17420</v>
      </c>
      <c r="J2068" s="2">
        <v>17420</v>
      </c>
      <c r="K2068" s="2">
        <v>8493.68</v>
      </c>
    </row>
    <row r="2069" spans="1:11" x14ac:dyDescent="0.25">
      <c r="A2069" t="s">
        <v>18861</v>
      </c>
      <c r="B2069" t="s">
        <v>18860</v>
      </c>
      <c r="C2069" t="s">
        <v>18862</v>
      </c>
      <c r="D2069" t="s">
        <v>18863</v>
      </c>
      <c r="E2069" t="s">
        <v>13694</v>
      </c>
      <c r="F2069" t="s">
        <v>718</v>
      </c>
      <c r="G2069" s="1">
        <v>43678</v>
      </c>
      <c r="H2069">
        <v>29323</v>
      </c>
      <c r="I2069">
        <v>24587</v>
      </c>
      <c r="J2069" s="2">
        <v>24587</v>
      </c>
      <c r="K2069" s="2">
        <v>11859.75</v>
      </c>
    </row>
    <row r="2070" spans="1:11" x14ac:dyDescent="0.25">
      <c r="A2070" t="s">
        <v>18865</v>
      </c>
      <c r="B2070" t="s">
        <v>18864</v>
      </c>
      <c r="C2070" t="s">
        <v>18866</v>
      </c>
      <c r="D2070" t="s">
        <v>18867</v>
      </c>
      <c r="E2070" t="s">
        <v>13694</v>
      </c>
      <c r="F2070" t="s">
        <v>718</v>
      </c>
      <c r="G2070" s="1">
        <v>43678</v>
      </c>
      <c r="H2070">
        <v>7458</v>
      </c>
      <c r="I2070">
        <v>7454</v>
      </c>
      <c r="J2070" s="2">
        <v>7454</v>
      </c>
      <c r="K2070" s="2">
        <v>3354.3</v>
      </c>
    </row>
    <row r="2071" spans="1:11" x14ac:dyDescent="0.25">
      <c r="A2071" t="s">
        <v>18869</v>
      </c>
      <c r="B2071" t="s">
        <v>18868</v>
      </c>
      <c r="C2071" t="s">
        <v>18870</v>
      </c>
      <c r="D2071" t="s">
        <v>18871</v>
      </c>
      <c r="E2071" t="s">
        <v>13694</v>
      </c>
      <c r="F2071" t="s">
        <v>718</v>
      </c>
      <c r="G2071" s="1">
        <v>43678</v>
      </c>
      <c r="H2071">
        <v>197503</v>
      </c>
      <c r="I2071">
        <v>197405</v>
      </c>
      <c r="J2071" s="2">
        <v>197405</v>
      </c>
      <c r="K2071" s="2">
        <v>114494.9</v>
      </c>
    </row>
    <row r="2072" spans="1:11" x14ac:dyDescent="0.25">
      <c r="A2072" t="s">
        <v>18875</v>
      </c>
      <c r="B2072" t="s">
        <v>18874</v>
      </c>
      <c r="C2072" t="s">
        <v>18876</v>
      </c>
      <c r="D2072" t="s">
        <v>18877</v>
      </c>
      <c r="E2072" t="s">
        <v>13694</v>
      </c>
      <c r="F2072" t="s">
        <v>718</v>
      </c>
      <c r="G2072" s="1">
        <v>43678</v>
      </c>
      <c r="H2072">
        <v>38572</v>
      </c>
      <c r="I2072">
        <v>38553</v>
      </c>
      <c r="J2072" s="2">
        <v>38553</v>
      </c>
      <c r="K2072" s="2">
        <v>17354.96</v>
      </c>
    </row>
    <row r="2073" spans="1:11" x14ac:dyDescent="0.25">
      <c r="A2073" t="s">
        <v>18879</v>
      </c>
      <c r="B2073" t="s">
        <v>18878</v>
      </c>
      <c r="C2073" t="s">
        <v>18880</v>
      </c>
      <c r="D2073" t="s">
        <v>18881</v>
      </c>
      <c r="E2073" t="s">
        <v>13694</v>
      </c>
      <c r="F2073" t="s">
        <v>718</v>
      </c>
      <c r="G2073" s="1">
        <v>43748</v>
      </c>
      <c r="H2073">
        <v>2684</v>
      </c>
      <c r="I2073">
        <v>2683</v>
      </c>
      <c r="J2073" s="2">
        <v>2683</v>
      </c>
      <c r="K2073" s="2">
        <v>1207.3499999999999</v>
      </c>
    </row>
    <row r="2074" spans="1:11" x14ac:dyDescent="0.25">
      <c r="A2074" t="s">
        <v>18883</v>
      </c>
      <c r="B2074" t="s">
        <v>18882</v>
      </c>
      <c r="C2074" t="s">
        <v>18884</v>
      </c>
      <c r="D2074" t="s">
        <v>18885</v>
      </c>
      <c r="E2074" t="s">
        <v>13694</v>
      </c>
      <c r="F2074" t="s">
        <v>718</v>
      </c>
      <c r="G2074" s="1">
        <v>43732</v>
      </c>
      <c r="H2074">
        <v>192389</v>
      </c>
      <c r="I2074">
        <v>192099</v>
      </c>
      <c r="J2074" s="2">
        <v>192099</v>
      </c>
      <c r="K2074" s="2">
        <v>87244.25</v>
      </c>
    </row>
    <row r="2075" spans="1:11" x14ac:dyDescent="0.25">
      <c r="A2075" t="s">
        <v>18887</v>
      </c>
      <c r="B2075" t="s">
        <v>18886</v>
      </c>
      <c r="C2075" t="s">
        <v>3600</v>
      </c>
      <c r="D2075" t="s">
        <v>3601</v>
      </c>
      <c r="E2075" t="s">
        <v>13694</v>
      </c>
      <c r="F2075" t="s">
        <v>718</v>
      </c>
      <c r="G2075" s="1">
        <v>43668</v>
      </c>
      <c r="H2075">
        <v>50961</v>
      </c>
      <c r="I2075">
        <v>49619</v>
      </c>
      <c r="J2075" s="2">
        <v>49619</v>
      </c>
      <c r="K2075" s="2">
        <v>22725.93</v>
      </c>
    </row>
    <row r="2076" spans="1:11" x14ac:dyDescent="0.25">
      <c r="A2076" t="s">
        <v>18889</v>
      </c>
      <c r="B2076" t="s">
        <v>18888</v>
      </c>
      <c r="C2076" t="s">
        <v>18890</v>
      </c>
      <c r="D2076" t="s">
        <v>18891</v>
      </c>
      <c r="E2076" t="s">
        <v>13694</v>
      </c>
      <c r="F2076" t="s">
        <v>718</v>
      </c>
      <c r="G2076" s="1">
        <v>43763</v>
      </c>
      <c r="H2076">
        <v>389218</v>
      </c>
      <c r="I2076">
        <v>386343</v>
      </c>
      <c r="J2076" s="2">
        <v>386343</v>
      </c>
      <c r="K2076" s="2">
        <v>177839.4</v>
      </c>
    </row>
    <row r="2077" spans="1:11" x14ac:dyDescent="0.25">
      <c r="A2077" t="s">
        <v>18893</v>
      </c>
      <c r="B2077" t="s">
        <v>18892</v>
      </c>
      <c r="C2077" t="s">
        <v>18894</v>
      </c>
      <c r="D2077" t="s">
        <v>18895</v>
      </c>
      <c r="E2077" t="s">
        <v>13694</v>
      </c>
      <c r="F2077" t="s">
        <v>718</v>
      </c>
      <c r="G2077" s="1">
        <v>43677</v>
      </c>
      <c r="H2077">
        <v>8786</v>
      </c>
      <c r="I2077">
        <v>8783</v>
      </c>
      <c r="J2077" s="2">
        <v>8783</v>
      </c>
      <c r="K2077" s="2">
        <v>4101.46</v>
      </c>
    </row>
    <row r="2078" spans="1:11" x14ac:dyDescent="0.25">
      <c r="A2078" t="s">
        <v>18897</v>
      </c>
      <c r="B2078" t="s">
        <v>18896</v>
      </c>
      <c r="C2078" t="s">
        <v>18898</v>
      </c>
      <c r="D2078" t="s">
        <v>18899</v>
      </c>
      <c r="E2078" t="s">
        <v>13694</v>
      </c>
      <c r="F2078" t="s">
        <v>7</v>
      </c>
      <c r="G2078" s="1">
        <v>43748</v>
      </c>
      <c r="H2078">
        <v>1172720</v>
      </c>
      <c r="I2078">
        <v>1154945</v>
      </c>
      <c r="J2078" s="2">
        <v>1154945</v>
      </c>
      <c r="K2078" s="2">
        <v>529039.05000000005</v>
      </c>
    </row>
    <row r="2079" spans="1:11" x14ac:dyDescent="0.25">
      <c r="A2079" t="s">
        <v>18901</v>
      </c>
      <c r="B2079" t="s">
        <v>18900</v>
      </c>
      <c r="C2079" t="s">
        <v>5978</v>
      </c>
      <c r="D2079" t="s">
        <v>5979</v>
      </c>
      <c r="E2079" t="s">
        <v>13694</v>
      </c>
      <c r="F2079" t="s">
        <v>718</v>
      </c>
      <c r="G2079" s="1">
        <v>43712</v>
      </c>
      <c r="H2079">
        <v>25205</v>
      </c>
      <c r="I2079">
        <v>25205</v>
      </c>
      <c r="J2079" s="2">
        <v>25205</v>
      </c>
      <c r="K2079" s="2">
        <v>11912.17</v>
      </c>
    </row>
    <row r="2080" spans="1:11" x14ac:dyDescent="0.25">
      <c r="A2080" t="s">
        <v>18903</v>
      </c>
      <c r="B2080" t="s">
        <v>18902</v>
      </c>
      <c r="C2080" t="s">
        <v>18904</v>
      </c>
      <c r="D2080" t="s">
        <v>18905</v>
      </c>
      <c r="E2080" t="s">
        <v>13694</v>
      </c>
      <c r="F2080" t="s">
        <v>718</v>
      </c>
      <c r="G2080" s="1">
        <v>43763</v>
      </c>
      <c r="H2080">
        <v>3609</v>
      </c>
      <c r="I2080">
        <v>3529</v>
      </c>
      <c r="J2080" s="2">
        <v>3529</v>
      </c>
      <c r="K2080" s="2">
        <v>1720.25</v>
      </c>
    </row>
    <row r="2081" spans="1:11" x14ac:dyDescent="0.25">
      <c r="A2081" t="s">
        <v>18907</v>
      </c>
      <c r="B2081" t="s">
        <v>18906</v>
      </c>
      <c r="C2081" t="s">
        <v>18908</v>
      </c>
      <c r="D2081" t="s">
        <v>18909</v>
      </c>
      <c r="E2081" t="s">
        <v>13694</v>
      </c>
      <c r="F2081" t="s">
        <v>718</v>
      </c>
      <c r="G2081" s="1">
        <v>43752</v>
      </c>
      <c r="I2081">
        <v>33322</v>
      </c>
      <c r="J2081" s="2">
        <v>33322</v>
      </c>
      <c r="K2081" s="2">
        <v>14994.9</v>
      </c>
    </row>
    <row r="2082" spans="1:11" x14ac:dyDescent="0.25">
      <c r="A2082" t="s">
        <v>18911</v>
      </c>
      <c r="B2082" t="s">
        <v>18910</v>
      </c>
      <c r="C2082" t="s">
        <v>18912</v>
      </c>
      <c r="D2082" t="s">
        <v>18913</v>
      </c>
      <c r="E2082" t="s">
        <v>13694</v>
      </c>
      <c r="F2082" t="s">
        <v>7</v>
      </c>
      <c r="G2082" s="1">
        <v>43752</v>
      </c>
      <c r="I2082">
        <v>30809</v>
      </c>
      <c r="J2082" s="2">
        <v>30809</v>
      </c>
      <c r="K2082" s="2">
        <v>13864.05</v>
      </c>
    </row>
    <row r="2083" spans="1:11" x14ac:dyDescent="0.25">
      <c r="A2083" t="s">
        <v>18915</v>
      </c>
      <c r="B2083" t="s">
        <v>18914</v>
      </c>
      <c r="C2083" t="s">
        <v>3313</v>
      </c>
      <c r="D2083" t="s">
        <v>3314</v>
      </c>
      <c r="E2083" t="s">
        <v>13694</v>
      </c>
      <c r="F2083" t="s">
        <v>718</v>
      </c>
      <c r="G2083" s="1">
        <v>43752</v>
      </c>
      <c r="I2083">
        <v>120963</v>
      </c>
      <c r="J2083" s="2">
        <v>120963</v>
      </c>
      <c r="K2083" s="2">
        <v>54433.35</v>
      </c>
    </row>
    <row r="2084" spans="1:11" x14ac:dyDescent="0.25">
      <c r="A2084" t="s">
        <v>18917</v>
      </c>
      <c r="B2084" t="s">
        <v>18916</v>
      </c>
      <c r="C2084" t="s">
        <v>18918</v>
      </c>
      <c r="D2084" t="s">
        <v>18919</v>
      </c>
      <c r="E2084" t="s">
        <v>13694</v>
      </c>
      <c r="F2084" t="s">
        <v>718</v>
      </c>
      <c r="G2084" s="1">
        <v>43752</v>
      </c>
      <c r="I2084">
        <v>75555</v>
      </c>
      <c r="J2084" s="2">
        <v>75555</v>
      </c>
      <c r="K2084" s="2">
        <v>33999.75</v>
      </c>
    </row>
    <row r="2085" spans="1:11" x14ac:dyDescent="0.25">
      <c r="A2085" t="s">
        <v>18921</v>
      </c>
      <c r="B2085" t="s">
        <v>18920</v>
      </c>
      <c r="C2085" t="s">
        <v>18922</v>
      </c>
      <c r="D2085" t="s">
        <v>18923</v>
      </c>
      <c r="E2085" t="s">
        <v>13694</v>
      </c>
      <c r="F2085" t="s">
        <v>718</v>
      </c>
      <c r="G2085" s="1">
        <v>43752</v>
      </c>
      <c r="I2085">
        <v>58878</v>
      </c>
      <c r="J2085" s="2">
        <v>58878</v>
      </c>
      <c r="K2085" s="2">
        <v>34149.24</v>
      </c>
    </row>
    <row r="2086" spans="1:11" x14ac:dyDescent="0.25">
      <c r="A2086" t="s">
        <v>18925</v>
      </c>
      <c r="B2086" t="s">
        <v>18924</v>
      </c>
      <c r="C2086" t="s">
        <v>18926</v>
      </c>
      <c r="D2086" t="s">
        <v>18927</v>
      </c>
      <c r="E2086" t="s">
        <v>13694</v>
      </c>
      <c r="F2086" t="s">
        <v>718</v>
      </c>
      <c r="G2086" s="1">
        <v>43668</v>
      </c>
      <c r="H2086">
        <v>16120</v>
      </c>
      <c r="I2086">
        <v>14093</v>
      </c>
      <c r="J2086" s="2">
        <v>14093</v>
      </c>
      <c r="K2086" s="2">
        <v>7017.5</v>
      </c>
    </row>
    <row r="2087" spans="1:11" x14ac:dyDescent="0.25">
      <c r="A2087" t="s">
        <v>18929</v>
      </c>
      <c r="B2087" t="s">
        <v>18928</v>
      </c>
      <c r="C2087" t="s">
        <v>18601</v>
      </c>
      <c r="D2087" t="s">
        <v>18930</v>
      </c>
      <c r="E2087" t="s">
        <v>13694</v>
      </c>
      <c r="F2087" t="s">
        <v>718</v>
      </c>
      <c r="G2087" s="1">
        <v>43752</v>
      </c>
      <c r="I2087">
        <v>53236</v>
      </c>
      <c r="J2087" s="2">
        <v>53236</v>
      </c>
      <c r="K2087" s="2">
        <v>26688.67</v>
      </c>
    </row>
    <row r="2088" spans="1:11" x14ac:dyDescent="0.25">
      <c r="A2088" t="s">
        <v>18932</v>
      </c>
      <c r="B2088" t="s">
        <v>18931</v>
      </c>
      <c r="C2088" t="s">
        <v>467</v>
      </c>
      <c r="D2088" t="s">
        <v>468</v>
      </c>
      <c r="E2088" t="s">
        <v>13694</v>
      </c>
      <c r="F2088" t="s">
        <v>7</v>
      </c>
      <c r="G2088" s="1">
        <v>43668</v>
      </c>
      <c r="H2088">
        <v>33645</v>
      </c>
      <c r="I2088">
        <v>33329</v>
      </c>
      <c r="J2088" s="2">
        <v>33329</v>
      </c>
      <c r="K2088" s="2">
        <v>14998.05</v>
      </c>
    </row>
    <row r="2089" spans="1:11" x14ac:dyDescent="0.25">
      <c r="A2089" t="s">
        <v>18934</v>
      </c>
      <c r="B2089" t="s">
        <v>18933</v>
      </c>
      <c r="C2089" t="s">
        <v>18935</v>
      </c>
      <c r="D2089" t="s">
        <v>18936</v>
      </c>
      <c r="E2089" t="s">
        <v>13694</v>
      </c>
      <c r="F2089" t="s">
        <v>718</v>
      </c>
      <c r="G2089" s="1">
        <v>43752</v>
      </c>
      <c r="I2089">
        <v>81083</v>
      </c>
      <c r="J2089" s="2">
        <v>81083</v>
      </c>
      <c r="K2089" s="2">
        <v>46891.77</v>
      </c>
    </row>
    <row r="2090" spans="1:11" x14ac:dyDescent="0.25">
      <c r="A2090" t="s">
        <v>18938</v>
      </c>
      <c r="B2090" t="s">
        <v>18937</v>
      </c>
      <c r="C2090" t="s">
        <v>18939</v>
      </c>
      <c r="D2090" t="s">
        <v>18940</v>
      </c>
      <c r="E2090" t="s">
        <v>13694</v>
      </c>
      <c r="F2090" t="s">
        <v>7</v>
      </c>
      <c r="G2090" s="1">
        <v>43752</v>
      </c>
      <c r="I2090">
        <v>133210</v>
      </c>
      <c r="J2090" s="2">
        <v>133210</v>
      </c>
      <c r="K2090" s="2">
        <v>74101.240000000005</v>
      </c>
    </row>
    <row r="2091" spans="1:11" x14ac:dyDescent="0.25">
      <c r="A2091" t="s">
        <v>18942</v>
      </c>
      <c r="B2091" t="s">
        <v>18941</v>
      </c>
      <c r="C2091" t="s">
        <v>4559</v>
      </c>
      <c r="D2091" t="s">
        <v>4560</v>
      </c>
      <c r="E2091" t="s">
        <v>13694</v>
      </c>
      <c r="F2091" t="s">
        <v>718</v>
      </c>
      <c r="G2091" s="1">
        <v>43752</v>
      </c>
      <c r="I2091">
        <v>661748</v>
      </c>
      <c r="J2091" s="2">
        <v>661748</v>
      </c>
      <c r="K2091" s="2">
        <v>371349.7</v>
      </c>
    </row>
    <row r="2092" spans="1:11" x14ac:dyDescent="0.25">
      <c r="A2092" t="s">
        <v>18944</v>
      </c>
      <c r="B2092" t="s">
        <v>18943</v>
      </c>
      <c r="C2092" t="s">
        <v>5728</v>
      </c>
      <c r="D2092" t="s">
        <v>5729</v>
      </c>
      <c r="E2092" t="s">
        <v>13694</v>
      </c>
      <c r="F2092" t="s">
        <v>718</v>
      </c>
      <c r="G2092" s="1">
        <v>43803</v>
      </c>
      <c r="I2092">
        <v>120510</v>
      </c>
      <c r="J2092" s="2">
        <v>120510</v>
      </c>
      <c r="K2092" s="2">
        <v>55864.25</v>
      </c>
    </row>
    <row r="2093" spans="1:11" x14ac:dyDescent="0.25">
      <c r="A2093" t="s">
        <v>18946</v>
      </c>
      <c r="B2093" t="s">
        <v>18945</v>
      </c>
      <c r="C2093" t="s">
        <v>18947</v>
      </c>
      <c r="D2093" t="s">
        <v>18948</v>
      </c>
      <c r="E2093" t="s">
        <v>13694</v>
      </c>
      <c r="F2093" t="s">
        <v>7</v>
      </c>
      <c r="G2093" s="1">
        <v>43752</v>
      </c>
      <c r="I2093">
        <v>66747</v>
      </c>
      <c r="J2093" s="2">
        <v>66747</v>
      </c>
      <c r="K2093" s="2">
        <v>31224.35</v>
      </c>
    </row>
    <row r="2094" spans="1:11" x14ac:dyDescent="0.25">
      <c r="A2094" t="s">
        <v>18950</v>
      </c>
      <c r="B2094" t="s">
        <v>18949</v>
      </c>
      <c r="C2094" t="s">
        <v>18951</v>
      </c>
      <c r="D2094" t="s">
        <v>18952</v>
      </c>
      <c r="E2094" t="s">
        <v>13694</v>
      </c>
      <c r="F2094" t="s">
        <v>718</v>
      </c>
      <c r="G2094" s="1">
        <v>43752</v>
      </c>
      <c r="I2094">
        <v>235354</v>
      </c>
      <c r="J2094" s="2">
        <v>235354</v>
      </c>
      <c r="K2094" s="2">
        <v>127304.83</v>
      </c>
    </row>
    <row r="2095" spans="1:11" x14ac:dyDescent="0.25">
      <c r="A2095" t="s">
        <v>18954</v>
      </c>
      <c r="B2095" t="s">
        <v>18953</v>
      </c>
      <c r="C2095" t="s">
        <v>18955</v>
      </c>
      <c r="D2095" t="s">
        <v>18956</v>
      </c>
      <c r="E2095" t="s">
        <v>13694</v>
      </c>
      <c r="F2095" t="s">
        <v>718</v>
      </c>
      <c r="G2095" s="1">
        <v>43670</v>
      </c>
      <c r="H2095">
        <v>8084</v>
      </c>
      <c r="I2095">
        <v>6992</v>
      </c>
      <c r="J2095" s="2">
        <v>6992</v>
      </c>
      <c r="K2095" s="2">
        <v>3496</v>
      </c>
    </row>
    <row r="2096" spans="1:11" x14ac:dyDescent="0.25">
      <c r="A2096" t="s">
        <v>18958</v>
      </c>
      <c r="B2096" t="s">
        <v>18957</v>
      </c>
      <c r="C2096" t="s">
        <v>18959</v>
      </c>
      <c r="D2096" t="s">
        <v>18960</v>
      </c>
      <c r="E2096" t="s">
        <v>13694</v>
      </c>
      <c r="F2096" t="s">
        <v>718</v>
      </c>
      <c r="G2096" s="1">
        <v>43670</v>
      </c>
      <c r="H2096">
        <v>70262</v>
      </c>
      <c r="I2096">
        <v>58384</v>
      </c>
      <c r="J2096" s="2">
        <v>58384</v>
      </c>
      <c r="K2096" s="2">
        <v>29192</v>
      </c>
    </row>
    <row r="2097" spans="1:11" x14ac:dyDescent="0.25">
      <c r="A2097" t="s">
        <v>18962</v>
      </c>
      <c r="B2097" t="s">
        <v>18961</v>
      </c>
      <c r="C2097" t="s">
        <v>8152</v>
      </c>
      <c r="D2097" t="s">
        <v>8153</v>
      </c>
      <c r="E2097" t="s">
        <v>13694</v>
      </c>
      <c r="F2097" t="s">
        <v>718</v>
      </c>
      <c r="G2097" s="1">
        <v>43796</v>
      </c>
      <c r="H2097">
        <v>812128</v>
      </c>
      <c r="I2097">
        <v>802393</v>
      </c>
      <c r="J2097" s="2">
        <v>802393</v>
      </c>
      <c r="K2097" s="2">
        <v>375893.25</v>
      </c>
    </row>
    <row r="2098" spans="1:11" x14ac:dyDescent="0.25">
      <c r="A2098" t="s">
        <v>18964</v>
      </c>
      <c r="B2098" t="s">
        <v>18963</v>
      </c>
      <c r="C2098" t="s">
        <v>1438</v>
      </c>
      <c r="D2098" t="s">
        <v>18965</v>
      </c>
      <c r="E2098" t="s">
        <v>13694</v>
      </c>
      <c r="F2098" t="s">
        <v>718</v>
      </c>
      <c r="G2098" s="1">
        <v>43733</v>
      </c>
      <c r="H2098">
        <v>31735</v>
      </c>
      <c r="I2098">
        <v>31703</v>
      </c>
      <c r="J2098" s="2">
        <v>31703</v>
      </c>
      <c r="K2098" s="2">
        <v>14266.35</v>
      </c>
    </row>
    <row r="2099" spans="1:11" x14ac:dyDescent="0.25">
      <c r="A2099" t="s">
        <v>18967</v>
      </c>
      <c r="B2099" t="s">
        <v>18966</v>
      </c>
      <c r="C2099" t="s">
        <v>18968</v>
      </c>
      <c r="D2099" t="s">
        <v>18969</v>
      </c>
      <c r="E2099" t="s">
        <v>13694</v>
      </c>
      <c r="F2099" t="s">
        <v>718</v>
      </c>
      <c r="G2099" s="1">
        <v>43796</v>
      </c>
      <c r="H2099">
        <v>72306</v>
      </c>
      <c r="I2099">
        <v>71197</v>
      </c>
      <c r="J2099" s="2">
        <v>71197</v>
      </c>
      <c r="K2099" s="2">
        <v>33684.339999999997</v>
      </c>
    </row>
    <row r="2100" spans="1:11" x14ac:dyDescent="0.25">
      <c r="A2100" t="s">
        <v>18971</v>
      </c>
      <c r="B2100" t="s">
        <v>18970</v>
      </c>
      <c r="C2100" t="s">
        <v>8204</v>
      </c>
      <c r="D2100" t="s">
        <v>8205</v>
      </c>
      <c r="E2100" t="s">
        <v>13694</v>
      </c>
      <c r="F2100" t="s">
        <v>718</v>
      </c>
      <c r="G2100" s="1">
        <v>43759</v>
      </c>
      <c r="H2100">
        <v>489411</v>
      </c>
      <c r="I2100">
        <v>489411</v>
      </c>
      <c r="J2100" s="2">
        <v>489411</v>
      </c>
      <c r="K2100" s="2">
        <v>221292.24</v>
      </c>
    </row>
    <row r="2101" spans="1:11" x14ac:dyDescent="0.25">
      <c r="A2101" t="s">
        <v>18973</v>
      </c>
      <c r="B2101" t="s">
        <v>18972</v>
      </c>
      <c r="C2101" t="s">
        <v>18974</v>
      </c>
      <c r="D2101" t="s">
        <v>18975</v>
      </c>
      <c r="E2101" t="s">
        <v>13694</v>
      </c>
      <c r="F2101" t="s">
        <v>718</v>
      </c>
      <c r="G2101" s="1">
        <v>43740</v>
      </c>
      <c r="I2101">
        <v>383273</v>
      </c>
      <c r="J2101" s="2">
        <v>383273</v>
      </c>
      <c r="K2101" s="2">
        <v>207554.91</v>
      </c>
    </row>
    <row r="2102" spans="1:11" x14ac:dyDescent="0.25">
      <c r="A2102" t="s">
        <v>18977</v>
      </c>
      <c r="B2102" t="s">
        <v>18976</v>
      </c>
      <c r="C2102" t="s">
        <v>3391</v>
      </c>
      <c r="D2102" t="s">
        <v>3392</v>
      </c>
      <c r="E2102" t="s">
        <v>13694</v>
      </c>
      <c r="F2102" t="s">
        <v>7</v>
      </c>
      <c r="G2102" s="1">
        <v>43740</v>
      </c>
      <c r="I2102">
        <v>284338</v>
      </c>
      <c r="J2102" s="2">
        <v>284338</v>
      </c>
      <c r="K2102" s="2">
        <v>127952.1</v>
      </c>
    </row>
    <row r="2103" spans="1:11" x14ac:dyDescent="0.25">
      <c r="A2103" t="s">
        <v>18979</v>
      </c>
      <c r="B2103" t="s">
        <v>18978</v>
      </c>
      <c r="C2103" t="s">
        <v>18980</v>
      </c>
      <c r="D2103" t="s">
        <v>18981</v>
      </c>
      <c r="E2103" t="s">
        <v>13694</v>
      </c>
      <c r="F2103" t="s">
        <v>718</v>
      </c>
      <c r="G2103" s="1">
        <v>43752</v>
      </c>
      <c r="I2103">
        <v>549531</v>
      </c>
      <c r="J2103" s="2">
        <v>549531</v>
      </c>
      <c r="K2103" s="2">
        <v>318344.74</v>
      </c>
    </row>
    <row r="2104" spans="1:11" x14ac:dyDescent="0.25">
      <c r="A2104" t="s">
        <v>18983</v>
      </c>
      <c r="B2104" t="s">
        <v>18982</v>
      </c>
      <c r="C2104" t="s">
        <v>9522</v>
      </c>
      <c r="D2104" t="s">
        <v>9523</v>
      </c>
      <c r="E2104" t="s">
        <v>13694</v>
      </c>
      <c r="F2104" t="s">
        <v>718</v>
      </c>
      <c r="G2104" s="1">
        <v>43732</v>
      </c>
      <c r="H2104">
        <v>109518</v>
      </c>
      <c r="I2104">
        <v>107649</v>
      </c>
      <c r="J2104" s="2">
        <v>107649</v>
      </c>
      <c r="K2104" s="2">
        <v>51110.55</v>
      </c>
    </row>
    <row r="2105" spans="1:11" x14ac:dyDescent="0.25">
      <c r="A2105" t="s">
        <v>18985</v>
      </c>
      <c r="B2105" t="s">
        <v>18984</v>
      </c>
      <c r="C2105" t="s">
        <v>18986</v>
      </c>
      <c r="D2105" t="s">
        <v>18987</v>
      </c>
      <c r="E2105" t="s">
        <v>13694</v>
      </c>
      <c r="F2105" t="s">
        <v>7</v>
      </c>
      <c r="G2105" s="1">
        <v>43704</v>
      </c>
      <c r="H2105">
        <v>35650</v>
      </c>
      <c r="I2105">
        <v>31782</v>
      </c>
      <c r="J2105" s="2">
        <v>31782</v>
      </c>
      <c r="K2105" s="2">
        <v>15891</v>
      </c>
    </row>
    <row r="2106" spans="1:11" x14ac:dyDescent="0.25">
      <c r="A2106" t="s">
        <v>18989</v>
      </c>
      <c r="B2106" t="s">
        <v>18988</v>
      </c>
      <c r="C2106" t="s">
        <v>18990</v>
      </c>
      <c r="D2106" t="s">
        <v>18991</v>
      </c>
      <c r="E2106" t="s">
        <v>13694</v>
      </c>
      <c r="F2106" t="s">
        <v>718</v>
      </c>
      <c r="G2106" s="1">
        <v>43812</v>
      </c>
      <c r="H2106">
        <v>1648590</v>
      </c>
      <c r="I2106">
        <v>1630655</v>
      </c>
      <c r="J2106" s="2">
        <v>1630655</v>
      </c>
      <c r="K2106" s="2">
        <v>739927.14</v>
      </c>
    </row>
    <row r="2107" spans="1:11" x14ac:dyDescent="0.25">
      <c r="A2107" t="s">
        <v>18993</v>
      </c>
      <c r="B2107" t="s">
        <v>18992</v>
      </c>
      <c r="C2107" t="s">
        <v>11093</v>
      </c>
      <c r="D2107" t="s">
        <v>11094</v>
      </c>
      <c r="E2107" t="s">
        <v>13694</v>
      </c>
      <c r="F2107" t="s">
        <v>718</v>
      </c>
      <c r="G2107" s="1">
        <v>43805</v>
      </c>
      <c r="H2107">
        <v>6974</v>
      </c>
      <c r="I2107">
        <v>6971</v>
      </c>
      <c r="J2107" s="2">
        <v>6971</v>
      </c>
      <c r="K2107" s="2">
        <v>3431.66</v>
      </c>
    </row>
    <row r="2108" spans="1:11" x14ac:dyDescent="0.25">
      <c r="A2108" t="s">
        <v>18995</v>
      </c>
      <c r="B2108" t="s">
        <v>18994</v>
      </c>
      <c r="C2108" t="s">
        <v>18996</v>
      </c>
      <c r="D2108" t="s">
        <v>18997</v>
      </c>
      <c r="E2108" t="s">
        <v>13694</v>
      </c>
      <c r="F2108" t="s">
        <v>718</v>
      </c>
      <c r="G2108" s="1">
        <v>43810</v>
      </c>
      <c r="H2108">
        <v>23554</v>
      </c>
      <c r="I2108">
        <v>23542</v>
      </c>
      <c r="J2108" s="2">
        <v>23542</v>
      </c>
      <c r="K2108" s="2">
        <v>13654.36</v>
      </c>
    </row>
    <row r="2109" spans="1:11" x14ac:dyDescent="0.25">
      <c r="A2109" t="s">
        <v>18999</v>
      </c>
      <c r="B2109" t="s">
        <v>18998</v>
      </c>
      <c r="C2109" t="s">
        <v>19000</v>
      </c>
      <c r="D2109" t="s">
        <v>19001</v>
      </c>
      <c r="E2109" t="s">
        <v>13694</v>
      </c>
      <c r="F2109" t="s">
        <v>718</v>
      </c>
      <c r="G2109" s="1">
        <v>43805</v>
      </c>
      <c r="H2109">
        <v>89088</v>
      </c>
      <c r="I2109">
        <v>88108</v>
      </c>
      <c r="J2109" s="2">
        <v>88108</v>
      </c>
      <c r="K2109" s="2">
        <v>40387.65</v>
      </c>
    </row>
    <row r="2110" spans="1:11" x14ac:dyDescent="0.25">
      <c r="A2110" t="s">
        <v>19003</v>
      </c>
      <c r="B2110" t="s">
        <v>19002</v>
      </c>
      <c r="C2110" t="s">
        <v>19004</v>
      </c>
      <c r="D2110" t="s">
        <v>19005</v>
      </c>
      <c r="E2110" t="s">
        <v>13694</v>
      </c>
      <c r="F2110" t="s">
        <v>718</v>
      </c>
      <c r="G2110" s="1">
        <v>43805</v>
      </c>
      <c r="H2110">
        <v>161689</v>
      </c>
      <c r="I2110">
        <v>161393</v>
      </c>
      <c r="J2110" s="2">
        <v>161393</v>
      </c>
      <c r="K2110" s="2">
        <v>72626.850000000006</v>
      </c>
    </row>
    <row r="2111" spans="1:11" x14ac:dyDescent="0.25">
      <c r="A2111" t="s">
        <v>19007</v>
      </c>
      <c r="B2111" t="s">
        <v>19006</v>
      </c>
      <c r="C2111" t="s">
        <v>7910</v>
      </c>
      <c r="D2111" t="s">
        <v>7911</v>
      </c>
      <c r="E2111" t="s">
        <v>13694</v>
      </c>
      <c r="F2111" t="s">
        <v>718</v>
      </c>
      <c r="G2111" s="1">
        <v>43788</v>
      </c>
      <c r="H2111">
        <v>298150</v>
      </c>
      <c r="I2111">
        <v>295950</v>
      </c>
      <c r="J2111" s="2">
        <v>295950</v>
      </c>
      <c r="K2111" s="2">
        <v>134936.6</v>
      </c>
    </row>
    <row r="2112" spans="1:11" x14ac:dyDescent="0.25">
      <c r="A2112" t="s">
        <v>19009</v>
      </c>
      <c r="B2112" t="s">
        <v>19008</v>
      </c>
      <c r="C2112" t="s">
        <v>11875</v>
      </c>
      <c r="D2112" t="s">
        <v>11876</v>
      </c>
      <c r="E2112" t="s">
        <v>13694</v>
      </c>
      <c r="F2112" t="s">
        <v>718</v>
      </c>
      <c r="G2112" s="1">
        <v>43781</v>
      </c>
      <c r="H2112">
        <v>34698</v>
      </c>
      <c r="I2112">
        <v>32110</v>
      </c>
      <c r="J2112" s="2">
        <v>32110</v>
      </c>
      <c r="K2112" s="2">
        <v>14787.4</v>
      </c>
    </row>
    <row r="2113" spans="1:11" x14ac:dyDescent="0.25">
      <c r="A2113" t="s">
        <v>19011</v>
      </c>
      <c r="B2113" t="s">
        <v>19010</v>
      </c>
      <c r="C2113" t="s">
        <v>19012</v>
      </c>
      <c r="D2113" t="s">
        <v>19013</v>
      </c>
      <c r="E2113" t="s">
        <v>13694</v>
      </c>
      <c r="F2113" t="s">
        <v>718</v>
      </c>
      <c r="G2113" s="1">
        <v>43810</v>
      </c>
      <c r="H2113">
        <v>605832</v>
      </c>
      <c r="I2113">
        <v>605650</v>
      </c>
      <c r="J2113" s="2">
        <v>605650</v>
      </c>
      <c r="K2113" s="2">
        <v>293345.75</v>
      </c>
    </row>
    <row r="2114" spans="1:11" x14ac:dyDescent="0.25">
      <c r="A2114" t="s">
        <v>19019</v>
      </c>
      <c r="B2114" t="s">
        <v>19018</v>
      </c>
      <c r="C2114" t="s">
        <v>7994</v>
      </c>
      <c r="D2114" t="s">
        <v>7995</v>
      </c>
      <c r="E2114" t="s">
        <v>13694</v>
      </c>
      <c r="F2114" t="s">
        <v>718</v>
      </c>
      <c r="G2114" s="1">
        <v>43686</v>
      </c>
      <c r="H2114">
        <v>47742</v>
      </c>
      <c r="I2114">
        <v>47742</v>
      </c>
      <c r="J2114" s="2">
        <v>47742</v>
      </c>
      <c r="K2114" s="2">
        <v>21483.9</v>
      </c>
    </row>
    <row r="2115" spans="1:11" x14ac:dyDescent="0.25">
      <c r="A2115" t="s">
        <v>19021</v>
      </c>
      <c r="B2115" t="s">
        <v>19020</v>
      </c>
      <c r="C2115" t="s">
        <v>19022</v>
      </c>
      <c r="D2115" t="s">
        <v>19023</v>
      </c>
      <c r="E2115" t="s">
        <v>13694</v>
      </c>
      <c r="F2115" t="s">
        <v>7</v>
      </c>
      <c r="G2115" s="1">
        <v>43686</v>
      </c>
      <c r="H2115">
        <v>68258</v>
      </c>
      <c r="I2115">
        <v>68258</v>
      </c>
      <c r="J2115" s="2">
        <v>68258</v>
      </c>
      <c r="K2115" s="2">
        <v>33753.550000000003</v>
      </c>
    </row>
    <row r="2116" spans="1:11" x14ac:dyDescent="0.25">
      <c r="A2116" t="s">
        <v>19025</v>
      </c>
      <c r="B2116" t="s">
        <v>19024</v>
      </c>
      <c r="C2116" t="s">
        <v>19026</v>
      </c>
      <c r="D2116" t="s">
        <v>19027</v>
      </c>
      <c r="E2116" t="s">
        <v>13694</v>
      </c>
      <c r="F2116" t="s">
        <v>718</v>
      </c>
      <c r="G2116" s="1">
        <v>43686</v>
      </c>
      <c r="H2116">
        <v>305793</v>
      </c>
      <c r="I2116">
        <v>305793</v>
      </c>
      <c r="J2116" s="2">
        <v>305793</v>
      </c>
      <c r="K2116" s="2">
        <v>177251.91</v>
      </c>
    </row>
    <row r="2117" spans="1:11" x14ac:dyDescent="0.25">
      <c r="A2117" t="s">
        <v>19029</v>
      </c>
      <c r="B2117" t="s">
        <v>19028</v>
      </c>
      <c r="C2117" t="s">
        <v>19030</v>
      </c>
      <c r="D2117" t="s">
        <v>19031</v>
      </c>
      <c r="E2117" t="s">
        <v>13694</v>
      </c>
      <c r="F2117" t="s">
        <v>718</v>
      </c>
      <c r="G2117" s="1">
        <v>43686</v>
      </c>
      <c r="H2117">
        <v>93611</v>
      </c>
      <c r="I2117">
        <v>93611</v>
      </c>
      <c r="J2117" s="2">
        <v>93611</v>
      </c>
      <c r="K2117" s="2">
        <v>42124.95</v>
      </c>
    </row>
    <row r="2118" spans="1:11" x14ac:dyDescent="0.25">
      <c r="A2118" t="s">
        <v>19033</v>
      </c>
      <c r="B2118" t="s">
        <v>19032</v>
      </c>
      <c r="C2118" t="s">
        <v>19034</v>
      </c>
      <c r="D2118" t="s">
        <v>19035</v>
      </c>
      <c r="E2118" t="s">
        <v>13694</v>
      </c>
      <c r="F2118" t="s">
        <v>7</v>
      </c>
      <c r="G2118" s="1">
        <v>43686</v>
      </c>
      <c r="H2118">
        <v>66233</v>
      </c>
      <c r="I2118">
        <v>66233</v>
      </c>
      <c r="J2118" s="2">
        <v>66233</v>
      </c>
      <c r="K2118" s="2">
        <v>29812.52</v>
      </c>
    </row>
    <row r="2119" spans="1:11" x14ac:dyDescent="0.25">
      <c r="A2119" t="s">
        <v>19037</v>
      </c>
      <c r="B2119" t="s">
        <v>19036</v>
      </c>
      <c r="C2119" t="s">
        <v>19038</v>
      </c>
      <c r="D2119" t="s">
        <v>19039</v>
      </c>
      <c r="E2119" t="s">
        <v>13694</v>
      </c>
      <c r="F2119" t="s">
        <v>7</v>
      </c>
      <c r="G2119" s="1">
        <v>43686</v>
      </c>
      <c r="H2119">
        <v>38293</v>
      </c>
      <c r="I2119">
        <v>38293</v>
      </c>
      <c r="J2119" s="2">
        <v>38293</v>
      </c>
      <c r="K2119" s="2">
        <v>17231.849999999999</v>
      </c>
    </row>
    <row r="2120" spans="1:11" x14ac:dyDescent="0.25">
      <c r="A2120" t="s">
        <v>19041</v>
      </c>
      <c r="B2120" t="s">
        <v>19040</v>
      </c>
      <c r="C2120" t="s">
        <v>19042</v>
      </c>
      <c r="D2120" t="s">
        <v>19043</v>
      </c>
      <c r="E2120" t="s">
        <v>13694</v>
      </c>
      <c r="F2120" t="s">
        <v>718</v>
      </c>
      <c r="G2120" s="1">
        <v>43803</v>
      </c>
      <c r="H2120">
        <v>117745</v>
      </c>
      <c r="I2120">
        <v>117745</v>
      </c>
      <c r="J2120" s="2">
        <v>117745</v>
      </c>
      <c r="K2120" s="2">
        <v>68292.100000000006</v>
      </c>
    </row>
    <row r="2121" spans="1:11" x14ac:dyDescent="0.25">
      <c r="A2121" t="s">
        <v>19045</v>
      </c>
      <c r="B2121" t="s">
        <v>19044</v>
      </c>
      <c r="C2121" t="s">
        <v>9349</v>
      </c>
      <c r="D2121" t="s">
        <v>9350</v>
      </c>
      <c r="E2121" t="s">
        <v>13694</v>
      </c>
      <c r="F2121" t="s">
        <v>718</v>
      </c>
      <c r="G2121" s="1">
        <v>43686</v>
      </c>
      <c r="H2121">
        <v>106179</v>
      </c>
      <c r="I2121">
        <v>106179</v>
      </c>
      <c r="J2121" s="2">
        <v>106179</v>
      </c>
      <c r="K2121" s="2">
        <v>47780.55</v>
      </c>
    </row>
    <row r="2122" spans="1:11" x14ac:dyDescent="0.25">
      <c r="A2122" t="s">
        <v>19047</v>
      </c>
      <c r="B2122" t="s">
        <v>19046</v>
      </c>
      <c r="C2122" t="s">
        <v>19048</v>
      </c>
      <c r="D2122" t="s">
        <v>19049</v>
      </c>
      <c r="E2122" t="s">
        <v>13694</v>
      </c>
      <c r="F2122" t="s">
        <v>7</v>
      </c>
      <c r="G2122" s="1">
        <v>43686</v>
      </c>
      <c r="H2122">
        <v>9165</v>
      </c>
      <c r="I2122">
        <v>9165</v>
      </c>
      <c r="J2122" s="2">
        <v>9165</v>
      </c>
      <c r="K2122" s="2">
        <v>4124.25</v>
      </c>
    </row>
    <row r="2123" spans="1:11" x14ac:dyDescent="0.25">
      <c r="A2123" t="s">
        <v>19051</v>
      </c>
      <c r="B2123" t="s">
        <v>19050</v>
      </c>
      <c r="C2123" t="s">
        <v>19052</v>
      </c>
      <c r="D2123" t="s">
        <v>19053</v>
      </c>
      <c r="E2123" t="s">
        <v>13694</v>
      </c>
      <c r="F2123" t="s">
        <v>718</v>
      </c>
      <c r="G2123" s="1">
        <v>43686</v>
      </c>
      <c r="H2123">
        <v>401062</v>
      </c>
      <c r="I2123">
        <v>401062</v>
      </c>
      <c r="J2123" s="2">
        <v>401062</v>
      </c>
      <c r="K2123" s="2">
        <v>180477.9</v>
      </c>
    </row>
    <row r="2124" spans="1:11" x14ac:dyDescent="0.25">
      <c r="A2124" t="s">
        <v>19055</v>
      </c>
      <c r="B2124" t="s">
        <v>19054</v>
      </c>
      <c r="C2124" t="s">
        <v>19056</v>
      </c>
      <c r="D2124" t="s">
        <v>19057</v>
      </c>
      <c r="E2124" t="s">
        <v>13694</v>
      </c>
      <c r="F2124" t="s">
        <v>7</v>
      </c>
      <c r="G2124" s="1">
        <v>43686</v>
      </c>
      <c r="H2124">
        <v>182550</v>
      </c>
      <c r="I2124">
        <v>182550</v>
      </c>
      <c r="J2124" s="2">
        <v>182550</v>
      </c>
      <c r="K2124" s="2">
        <v>86988.18</v>
      </c>
    </row>
    <row r="2125" spans="1:11" x14ac:dyDescent="0.25">
      <c r="A2125" t="s">
        <v>19059</v>
      </c>
      <c r="B2125" t="s">
        <v>19058</v>
      </c>
      <c r="C2125" t="s">
        <v>19060</v>
      </c>
      <c r="D2125" t="s">
        <v>19061</v>
      </c>
      <c r="E2125" t="s">
        <v>13694</v>
      </c>
      <c r="F2125" t="s">
        <v>7</v>
      </c>
      <c r="G2125" s="1">
        <v>43686</v>
      </c>
      <c r="H2125">
        <v>24428</v>
      </c>
      <c r="I2125">
        <v>24428</v>
      </c>
      <c r="J2125" s="2">
        <v>24428</v>
      </c>
      <c r="K2125" s="2">
        <v>10992.6</v>
      </c>
    </row>
    <row r="2126" spans="1:11" x14ac:dyDescent="0.25">
      <c r="A2126" t="s">
        <v>19063</v>
      </c>
      <c r="B2126" t="s">
        <v>19062</v>
      </c>
      <c r="C2126" t="s">
        <v>19064</v>
      </c>
      <c r="D2126" t="s">
        <v>19065</v>
      </c>
      <c r="E2126" t="s">
        <v>13694</v>
      </c>
      <c r="F2126" t="s">
        <v>7</v>
      </c>
      <c r="G2126" s="1">
        <v>43780</v>
      </c>
      <c r="H2126">
        <v>65733</v>
      </c>
      <c r="I2126">
        <v>65733</v>
      </c>
      <c r="J2126" s="2">
        <v>65733</v>
      </c>
      <c r="K2126" s="2">
        <v>29579.85</v>
      </c>
    </row>
    <row r="2127" spans="1:11" x14ac:dyDescent="0.25">
      <c r="A2127" t="s">
        <v>19067</v>
      </c>
      <c r="B2127" t="s">
        <v>19066</v>
      </c>
      <c r="C2127" t="s">
        <v>12509</v>
      </c>
      <c r="D2127" t="s">
        <v>12510</v>
      </c>
      <c r="E2127" t="s">
        <v>13694</v>
      </c>
      <c r="F2127" t="s">
        <v>7</v>
      </c>
      <c r="G2127" s="1">
        <v>43788</v>
      </c>
      <c r="H2127">
        <v>17676</v>
      </c>
      <c r="I2127">
        <v>17204</v>
      </c>
      <c r="J2127" s="2">
        <v>17204</v>
      </c>
      <c r="K2127" s="2">
        <v>8422.2999999999993</v>
      </c>
    </row>
    <row r="2128" spans="1:11" x14ac:dyDescent="0.25">
      <c r="A2128" t="s">
        <v>19069</v>
      </c>
      <c r="B2128" t="s">
        <v>19068</v>
      </c>
      <c r="C2128" t="s">
        <v>19070</v>
      </c>
      <c r="D2128" t="s">
        <v>19071</v>
      </c>
      <c r="E2128" t="s">
        <v>13694</v>
      </c>
      <c r="F2128" t="s">
        <v>718</v>
      </c>
      <c r="G2128" s="1">
        <v>43752</v>
      </c>
      <c r="H2128">
        <v>16486</v>
      </c>
      <c r="I2128">
        <v>16478</v>
      </c>
      <c r="J2128" s="2">
        <v>16478</v>
      </c>
      <c r="K2128" s="2">
        <v>7415.1</v>
      </c>
    </row>
    <row r="2129" spans="1:11" x14ac:dyDescent="0.25">
      <c r="A2129" t="s">
        <v>19073</v>
      </c>
      <c r="B2129" t="s">
        <v>19072</v>
      </c>
      <c r="C2129" t="s">
        <v>2046</v>
      </c>
      <c r="D2129" t="s">
        <v>2047</v>
      </c>
      <c r="E2129" t="s">
        <v>13694</v>
      </c>
      <c r="F2129" t="s">
        <v>718</v>
      </c>
      <c r="G2129" s="1">
        <v>43732</v>
      </c>
      <c r="H2129">
        <v>98607</v>
      </c>
      <c r="I2129">
        <v>98577</v>
      </c>
      <c r="J2129" s="2">
        <v>98577</v>
      </c>
      <c r="K2129" s="2">
        <v>44659.5</v>
      </c>
    </row>
    <row r="2130" spans="1:11" x14ac:dyDescent="0.25">
      <c r="A2130" t="s">
        <v>19075</v>
      </c>
      <c r="B2130" t="s">
        <v>19074</v>
      </c>
      <c r="C2130" t="s">
        <v>19076</v>
      </c>
      <c r="D2130" t="s">
        <v>19077</v>
      </c>
      <c r="E2130" t="s">
        <v>13694</v>
      </c>
      <c r="F2130" t="s">
        <v>7</v>
      </c>
      <c r="G2130" s="1">
        <v>43767</v>
      </c>
      <c r="H2130">
        <v>143302</v>
      </c>
      <c r="I2130">
        <v>145344</v>
      </c>
      <c r="J2130" s="2">
        <v>145344</v>
      </c>
      <c r="K2130" s="2">
        <v>69446.63</v>
      </c>
    </row>
    <row r="2131" spans="1:11" x14ac:dyDescent="0.25">
      <c r="A2131" t="s">
        <v>19079</v>
      </c>
      <c r="B2131" t="s">
        <v>19078</v>
      </c>
      <c r="C2131" t="s">
        <v>19080</v>
      </c>
      <c r="D2131" t="s">
        <v>19081</v>
      </c>
      <c r="E2131" t="s">
        <v>13694</v>
      </c>
      <c r="F2131" t="s">
        <v>718</v>
      </c>
      <c r="G2131" s="1">
        <v>43704</v>
      </c>
      <c r="H2131">
        <v>23482</v>
      </c>
      <c r="I2131">
        <v>22699</v>
      </c>
      <c r="J2131" s="2">
        <v>22699</v>
      </c>
      <c r="K2131" s="2">
        <v>11349.5</v>
      </c>
    </row>
    <row r="2132" spans="1:11" x14ac:dyDescent="0.25">
      <c r="A2132" t="s">
        <v>19083</v>
      </c>
      <c r="B2132" t="s">
        <v>19082</v>
      </c>
      <c r="C2132" t="s">
        <v>19084</v>
      </c>
      <c r="D2132" t="s">
        <v>19085</v>
      </c>
      <c r="E2132" t="s">
        <v>13694</v>
      </c>
      <c r="F2132" t="s">
        <v>718</v>
      </c>
      <c r="G2132" s="1">
        <v>43791</v>
      </c>
      <c r="H2132">
        <v>780281</v>
      </c>
      <c r="I2132">
        <v>748801</v>
      </c>
      <c r="J2132" s="2">
        <v>748801</v>
      </c>
      <c r="K2132" s="2">
        <v>370210.94</v>
      </c>
    </row>
    <row r="2133" spans="1:11" x14ac:dyDescent="0.25">
      <c r="A2133" t="s">
        <v>19087</v>
      </c>
      <c r="B2133" t="s">
        <v>19086</v>
      </c>
      <c r="C2133" t="s">
        <v>1738</v>
      </c>
      <c r="D2133" t="s">
        <v>1739</v>
      </c>
      <c r="E2133" t="s">
        <v>13694</v>
      </c>
      <c r="F2133" t="s">
        <v>718</v>
      </c>
      <c r="G2133" s="1">
        <v>43788</v>
      </c>
      <c r="H2133">
        <v>1128264</v>
      </c>
      <c r="I2133">
        <v>1088363</v>
      </c>
      <c r="J2133" s="2">
        <v>1088363</v>
      </c>
      <c r="K2133" s="2">
        <v>544181.5</v>
      </c>
    </row>
    <row r="2134" spans="1:11" x14ac:dyDescent="0.25">
      <c r="A2134" t="s">
        <v>19089</v>
      </c>
      <c r="B2134" t="s">
        <v>19088</v>
      </c>
      <c r="C2134" t="s">
        <v>19090</v>
      </c>
      <c r="D2134" t="s">
        <v>19091</v>
      </c>
      <c r="E2134" t="s">
        <v>13694</v>
      </c>
      <c r="F2134" t="s">
        <v>718</v>
      </c>
      <c r="G2134" s="1">
        <v>43780</v>
      </c>
      <c r="H2134">
        <v>894828</v>
      </c>
      <c r="I2134">
        <v>908413</v>
      </c>
      <c r="J2134" s="2">
        <v>908413</v>
      </c>
      <c r="K2134" s="2">
        <v>656674.97</v>
      </c>
    </row>
    <row r="2135" spans="1:11" x14ac:dyDescent="0.25">
      <c r="A2135" t="s">
        <v>19093</v>
      </c>
      <c r="B2135" t="s">
        <v>19092</v>
      </c>
      <c r="C2135" t="s">
        <v>19094</v>
      </c>
      <c r="D2135" t="s">
        <v>19095</v>
      </c>
      <c r="E2135" t="s">
        <v>13694</v>
      </c>
      <c r="F2135" t="s">
        <v>718</v>
      </c>
      <c r="G2135" s="1">
        <v>43768</v>
      </c>
      <c r="H2135">
        <v>80636</v>
      </c>
      <c r="I2135">
        <v>80596</v>
      </c>
      <c r="J2135" s="2">
        <v>80596</v>
      </c>
      <c r="K2135" s="2">
        <v>36268.199999999997</v>
      </c>
    </row>
    <row r="2136" spans="1:11" x14ac:dyDescent="0.25">
      <c r="A2136" t="s">
        <v>19097</v>
      </c>
      <c r="B2136" t="s">
        <v>19096</v>
      </c>
      <c r="C2136" t="s">
        <v>7483</v>
      </c>
      <c r="D2136" t="s">
        <v>7484</v>
      </c>
      <c r="E2136" t="s">
        <v>13694</v>
      </c>
      <c r="F2136" t="s">
        <v>718</v>
      </c>
      <c r="G2136" s="1">
        <v>43787</v>
      </c>
      <c r="H2136">
        <v>531174</v>
      </c>
      <c r="I2136">
        <v>530909</v>
      </c>
      <c r="J2136" s="2">
        <v>530909</v>
      </c>
      <c r="K2136" s="2">
        <v>243041.75</v>
      </c>
    </row>
    <row r="2137" spans="1:11" x14ac:dyDescent="0.25">
      <c r="A2137" t="s">
        <v>19099</v>
      </c>
      <c r="B2137" t="s">
        <v>19098</v>
      </c>
      <c r="C2137" t="s">
        <v>5452</v>
      </c>
      <c r="D2137" t="s">
        <v>5453</v>
      </c>
      <c r="E2137" t="s">
        <v>13694</v>
      </c>
      <c r="F2137" t="s">
        <v>7</v>
      </c>
      <c r="G2137" s="1">
        <v>43788</v>
      </c>
      <c r="H2137">
        <v>517079</v>
      </c>
      <c r="I2137">
        <v>477049</v>
      </c>
      <c r="J2137" s="2">
        <v>477049</v>
      </c>
      <c r="K2137" s="2">
        <v>216976.85</v>
      </c>
    </row>
    <row r="2138" spans="1:11" x14ac:dyDescent="0.25">
      <c r="A2138" t="s">
        <v>19101</v>
      </c>
      <c r="B2138" t="s">
        <v>19100</v>
      </c>
      <c r="C2138" t="s">
        <v>19102</v>
      </c>
      <c r="D2138" t="s">
        <v>19103</v>
      </c>
      <c r="E2138" t="s">
        <v>13694</v>
      </c>
      <c r="F2138" t="s">
        <v>7</v>
      </c>
      <c r="G2138" s="1">
        <v>43706</v>
      </c>
      <c r="H2138">
        <v>87053</v>
      </c>
      <c r="I2138">
        <v>81789</v>
      </c>
      <c r="J2138" s="2">
        <v>81789</v>
      </c>
      <c r="K2138" s="2">
        <v>36805.050000000003</v>
      </c>
    </row>
    <row r="2139" spans="1:11" x14ac:dyDescent="0.25">
      <c r="A2139" t="s">
        <v>19105</v>
      </c>
      <c r="B2139" t="s">
        <v>19104</v>
      </c>
      <c r="C2139" t="s">
        <v>5034</v>
      </c>
      <c r="D2139" t="s">
        <v>5035</v>
      </c>
      <c r="E2139" t="s">
        <v>13694</v>
      </c>
      <c r="F2139" t="s">
        <v>718</v>
      </c>
      <c r="G2139" s="1">
        <v>43812</v>
      </c>
      <c r="H2139">
        <v>56092</v>
      </c>
      <c r="I2139">
        <v>56092</v>
      </c>
      <c r="J2139" s="2">
        <v>56092</v>
      </c>
      <c r="K2139" s="2">
        <v>28046</v>
      </c>
    </row>
    <row r="2140" spans="1:11" x14ac:dyDescent="0.25">
      <c r="A2140" t="s">
        <v>19107</v>
      </c>
      <c r="B2140" t="s">
        <v>19106</v>
      </c>
      <c r="C2140" t="s">
        <v>19108</v>
      </c>
      <c r="D2140" t="s">
        <v>19109</v>
      </c>
      <c r="E2140" t="s">
        <v>13694</v>
      </c>
      <c r="F2140" t="s">
        <v>718</v>
      </c>
      <c r="G2140" s="1">
        <v>43787</v>
      </c>
      <c r="H2140">
        <v>97619</v>
      </c>
      <c r="I2140">
        <v>97571</v>
      </c>
      <c r="J2140" s="2">
        <v>97571</v>
      </c>
      <c r="K2140" s="2">
        <v>45087.61</v>
      </c>
    </row>
    <row r="2141" spans="1:11" x14ac:dyDescent="0.25">
      <c r="A2141" t="s">
        <v>19111</v>
      </c>
      <c r="B2141" t="s">
        <v>19110</v>
      </c>
      <c r="C2141" t="s">
        <v>19112</v>
      </c>
      <c r="D2141" t="s">
        <v>19113</v>
      </c>
      <c r="E2141" t="s">
        <v>13694</v>
      </c>
      <c r="F2141" t="s">
        <v>718</v>
      </c>
      <c r="G2141" s="1">
        <v>43810</v>
      </c>
      <c r="H2141">
        <v>654624</v>
      </c>
      <c r="I2141">
        <v>650956</v>
      </c>
      <c r="J2141" s="2">
        <v>650956</v>
      </c>
      <c r="K2141" s="2">
        <v>297920.89</v>
      </c>
    </row>
    <row r="2142" spans="1:11" x14ac:dyDescent="0.25">
      <c r="A2142" t="s">
        <v>19115</v>
      </c>
      <c r="B2142" t="s">
        <v>19114</v>
      </c>
      <c r="C2142" t="s">
        <v>8234</v>
      </c>
      <c r="D2142" t="s">
        <v>8235</v>
      </c>
      <c r="E2142" t="s">
        <v>13694</v>
      </c>
      <c r="F2142" t="s">
        <v>718</v>
      </c>
      <c r="G2142" s="1">
        <v>43704</v>
      </c>
      <c r="H2142">
        <v>145553</v>
      </c>
      <c r="I2142">
        <v>145553</v>
      </c>
      <c r="J2142" s="2">
        <v>145553</v>
      </c>
      <c r="K2142" s="2">
        <v>65498.85</v>
      </c>
    </row>
    <row r="2143" spans="1:11" x14ac:dyDescent="0.25">
      <c r="A2143" t="s">
        <v>19117</v>
      </c>
      <c r="B2143" t="s">
        <v>19116</v>
      </c>
      <c r="C2143" t="s">
        <v>11677</v>
      </c>
      <c r="D2143" t="s">
        <v>11678</v>
      </c>
      <c r="E2143" t="s">
        <v>13694</v>
      </c>
      <c r="F2143" t="s">
        <v>718</v>
      </c>
      <c r="G2143" s="1">
        <v>43748</v>
      </c>
      <c r="H2143">
        <v>241098</v>
      </c>
      <c r="I2143">
        <v>240857</v>
      </c>
      <c r="J2143" s="2">
        <v>240857</v>
      </c>
      <c r="K2143" s="2">
        <v>108385.65</v>
      </c>
    </row>
    <row r="2144" spans="1:11" x14ac:dyDescent="0.25">
      <c r="A2144" t="s">
        <v>19119</v>
      </c>
      <c r="B2144" t="s">
        <v>19118</v>
      </c>
      <c r="C2144" t="s">
        <v>2562</v>
      </c>
      <c r="D2144" t="s">
        <v>2563</v>
      </c>
      <c r="E2144" t="s">
        <v>13694</v>
      </c>
      <c r="F2144" t="s">
        <v>718</v>
      </c>
      <c r="G2144" s="1">
        <v>43748</v>
      </c>
      <c r="H2144">
        <v>283594</v>
      </c>
      <c r="I2144">
        <v>279391</v>
      </c>
      <c r="J2144" s="2">
        <v>279391</v>
      </c>
      <c r="K2144" s="2">
        <v>129146.89</v>
      </c>
    </row>
    <row r="2145" spans="1:11" x14ac:dyDescent="0.25">
      <c r="A2145" t="s">
        <v>19121</v>
      </c>
      <c r="B2145" t="s">
        <v>19120</v>
      </c>
      <c r="C2145" t="s">
        <v>19122</v>
      </c>
      <c r="D2145" t="s">
        <v>19123</v>
      </c>
      <c r="E2145" t="s">
        <v>13694</v>
      </c>
      <c r="F2145" t="s">
        <v>718</v>
      </c>
      <c r="G2145" s="1">
        <v>43812</v>
      </c>
      <c r="I2145">
        <v>4734</v>
      </c>
      <c r="J2145" s="2">
        <v>4734</v>
      </c>
      <c r="K2145" s="2">
        <v>2130.3000000000002</v>
      </c>
    </row>
    <row r="2146" spans="1:11" x14ac:dyDescent="0.25">
      <c r="A2146" t="s">
        <v>19125</v>
      </c>
      <c r="B2146" t="s">
        <v>19124</v>
      </c>
      <c r="C2146" t="s">
        <v>19126</v>
      </c>
      <c r="D2146" t="s">
        <v>19127</v>
      </c>
      <c r="E2146" t="s">
        <v>13694</v>
      </c>
      <c r="F2146" t="s">
        <v>718</v>
      </c>
      <c r="G2146" s="1">
        <v>43791</v>
      </c>
      <c r="H2146">
        <v>19821</v>
      </c>
      <c r="I2146">
        <v>19776</v>
      </c>
      <c r="J2146" s="2">
        <v>19776</v>
      </c>
      <c r="K2146" s="2">
        <v>8899.2000000000007</v>
      </c>
    </row>
    <row r="2147" spans="1:11" x14ac:dyDescent="0.25">
      <c r="A2147" t="s">
        <v>19129</v>
      </c>
      <c r="B2147" t="s">
        <v>19128</v>
      </c>
      <c r="C2147" t="s">
        <v>19130</v>
      </c>
      <c r="D2147" t="s">
        <v>19131</v>
      </c>
      <c r="E2147" t="s">
        <v>13694</v>
      </c>
      <c r="F2147" t="s">
        <v>7</v>
      </c>
      <c r="G2147" s="1">
        <v>43686</v>
      </c>
      <c r="H2147">
        <v>8287</v>
      </c>
      <c r="I2147">
        <v>8287</v>
      </c>
      <c r="J2147" s="2">
        <v>8287</v>
      </c>
      <c r="K2147" s="2">
        <v>4143.5</v>
      </c>
    </row>
    <row r="2148" spans="1:11" x14ac:dyDescent="0.25">
      <c r="A2148" t="s">
        <v>19137</v>
      </c>
      <c r="B2148" t="s">
        <v>19136</v>
      </c>
      <c r="C2148" t="s">
        <v>19138</v>
      </c>
      <c r="D2148" t="s">
        <v>19139</v>
      </c>
      <c r="E2148" t="s">
        <v>13694</v>
      </c>
      <c r="F2148" t="s">
        <v>718</v>
      </c>
      <c r="G2148" s="1">
        <v>43699</v>
      </c>
      <c r="H2148">
        <v>55767</v>
      </c>
      <c r="I2148">
        <v>55767</v>
      </c>
      <c r="J2148" s="2">
        <v>55767</v>
      </c>
      <c r="K2148" s="2">
        <v>25095.15</v>
      </c>
    </row>
    <row r="2149" spans="1:11" x14ac:dyDescent="0.25">
      <c r="A2149" t="s">
        <v>19141</v>
      </c>
      <c r="B2149" t="s">
        <v>19140</v>
      </c>
      <c r="C2149" t="s">
        <v>19142</v>
      </c>
      <c r="D2149" t="s">
        <v>19143</v>
      </c>
      <c r="E2149" t="s">
        <v>13694</v>
      </c>
      <c r="F2149" t="s">
        <v>7</v>
      </c>
      <c r="G2149" s="1">
        <v>43672</v>
      </c>
      <c r="H2149">
        <v>7560</v>
      </c>
      <c r="I2149">
        <v>7560</v>
      </c>
      <c r="J2149" s="2">
        <v>7560</v>
      </c>
      <c r="K2149" s="2">
        <v>3780</v>
      </c>
    </row>
    <row r="2150" spans="1:11" x14ac:dyDescent="0.25">
      <c r="A2150" t="s">
        <v>19145</v>
      </c>
      <c r="B2150" t="s">
        <v>19144</v>
      </c>
      <c r="C2150" t="s">
        <v>6206</v>
      </c>
      <c r="D2150" t="s">
        <v>6207</v>
      </c>
      <c r="E2150" t="s">
        <v>13694</v>
      </c>
      <c r="F2150" t="s">
        <v>7</v>
      </c>
      <c r="G2150" s="1">
        <v>43787</v>
      </c>
      <c r="H2150">
        <v>6569</v>
      </c>
      <c r="I2150">
        <v>6438</v>
      </c>
      <c r="J2150" s="2">
        <v>6438</v>
      </c>
      <c r="K2150" s="2">
        <v>3219</v>
      </c>
    </row>
    <row r="2151" spans="1:11" x14ac:dyDescent="0.25">
      <c r="A2151" t="s">
        <v>19147</v>
      </c>
      <c r="B2151" t="s">
        <v>19146</v>
      </c>
      <c r="C2151" t="s">
        <v>19148</v>
      </c>
      <c r="D2151" t="s">
        <v>19149</v>
      </c>
      <c r="E2151" t="s">
        <v>13694</v>
      </c>
      <c r="F2151" t="s">
        <v>718</v>
      </c>
      <c r="G2151" s="1">
        <v>43787</v>
      </c>
      <c r="H2151">
        <v>170802</v>
      </c>
      <c r="I2151">
        <v>170717</v>
      </c>
      <c r="J2151" s="2">
        <v>170717</v>
      </c>
      <c r="K2151" s="2">
        <v>76822.649999999994</v>
      </c>
    </row>
    <row r="2152" spans="1:11" x14ac:dyDescent="0.25">
      <c r="A2152" t="s">
        <v>19151</v>
      </c>
      <c r="B2152" t="s">
        <v>19150</v>
      </c>
      <c r="C2152" t="s">
        <v>9674</v>
      </c>
      <c r="D2152" t="s">
        <v>9675</v>
      </c>
      <c r="E2152" t="s">
        <v>13694</v>
      </c>
      <c r="F2152" t="s">
        <v>7</v>
      </c>
      <c r="G2152" s="1">
        <v>43798</v>
      </c>
      <c r="H2152">
        <v>270248</v>
      </c>
      <c r="I2152">
        <v>245904</v>
      </c>
      <c r="J2152" s="2">
        <v>245904</v>
      </c>
      <c r="K2152" s="2">
        <v>118674.63</v>
      </c>
    </row>
    <row r="2153" spans="1:11" x14ac:dyDescent="0.25">
      <c r="A2153" t="s">
        <v>19153</v>
      </c>
      <c r="B2153" t="s">
        <v>19152</v>
      </c>
      <c r="C2153" t="s">
        <v>4766</v>
      </c>
      <c r="D2153" t="s">
        <v>4767</v>
      </c>
      <c r="E2153" t="s">
        <v>13694</v>
      </c>
      <c r="F2153" t="s">
        <v>718</v>
      </c>
      <c r="G2153" s="1">
        <v>43776</v>
      </c>
      <c r="H2153">
        <v>39616</v>
      </c>
      <c r="I2153">
        <v>38360</v>
      </c>
      <c r="J2153" s="2">
        <v>38360</v>
      </c>
      <c r="K2153" s="2">
        <v>19081.349999999999</v>
      </c>
    </row>
    <row r="2154" spans="1:11" x14ac:dyDescent="0.25">
      <c r="A2154" t="s">
        <v>19155</v>
      </c>
      <c r="B2154" t="s">
        <v>19154</v>
      </c>
      <c r="C2154" t="s">
        <v>19156</v>
      </c>
      <c r="D2154" t="s">
        <v>19157</v>
      </c>
      <c r="E2154" t="s">
        <v>13694</v>
      </c>
      <c r="F2154" t="s">
        <v>718</v>
      </c>
      <c r="G2154" s="1">
        <v>43788</v>
      </c>
      <c r="H2154">
        <v>344966</v>
      </c>
      <c r="I2154">
        <v>344632</v>
      </c>
      <c r="J2154" s="2">
        <v>344632</v>
      </c>
      <c r="K2154" s="2">
        <v>155084.4</v>
      </c>
    </row>
    <row r="2155" spans="1:11" x14ac:dyDescent="0.25">
      <c r="A2155" t="s">
        <v>19159</v>
      </c>
      <c r="B2155" t="s">
        <v>19158</v>
      </c>
      <c r="C2155" t="s">
        <v>1283</v>
      </c>
      <c r="D2155" t="s">
        <v>1284</v>
      </c>
      <c r="E2155" t="s">
        <v>13694</v>
      </c>
      <c r="F2155" t="s">
        <v>718</v>
      </c>
      <c r="G2155" s="1">
        <v>43740</v>
      </c>
      <c r="H2155">
        <v>509524</v>
      </c>
      <c r="I2155">
        <v>504000</v>
      </c>
      <c r="J2155" s="2">
        <v>504000</v>
      </c>
      <c r="K2155" s="2">
        <v>233923.05</v>
      </c>
    </row>
    <row r="2156" spans="1:11" x14ac:dyDescent="0.25">
      <c r="A2156" t="s">
        <v>19161</v>
      </c>
      <c r="B2156" t="s">
        <v>19160</v>
      </c>
      <c r="C2156" t="s">
        <v>4168</v>
      </c>
      <c r="D2156" t="s">
        <v>4169</v>
      </c>
      <c r="E2156" t="s">
        <v>13694</v>
      </c>
      <c r="F2156" t="s">
        <v>718</v>
      </c>
      <c r="G2156" s="1">
        <v>43769</v>
      </c>
      <c r="H2156">
        <v>81647</v>
      </c>
      <c r="I2156">
        <v>78080</v>
      </c>
      <c r="J2156" s="2">
        <v>78080</v>
      </c>
      <c r="K2156" s="2">
        <v>36502.04</v>
      </c>
    </row>
    <row r="2157" spans="1:11" x14ac:dyDescent="0.25">
      <c r="A2157" t="s">
        <v>19163</v>
      </c>
      <c r="B2157" t="s">
        <v>19162</v>
      </c>
      <c r="C2157" t="s">
        <v>577</v>
      </c>
      <c r="D2157" t="s">
        <v>578</v>
      </c>
      <c r="E2157" t="s">
        <v>13694</v>
      </c>
      <c r="F2157" t="s">
        <v>718</v>
      </c>
      <c r="G2157" s="1">
        <v>43815</v>
      </c>
      <c r="H2157">
        <v>369058</v>
      </c>
      <c r="I2157">
        <v>365129</v>
      </c>
      <c r="J2157" s="2">
        <v>365129</v>
      </c>
      <c r="K2157" s="2">
        <v>169555.1</v>
      </c>
    </row>
    <row r="2158" spans="1:11" x14ac:dyDescent="0.25">
      <c r="A2158" t="s">
        <v>19165</v>
      </c>
      <c r="B2158" t="s">
        <v>19164</v>
      </c>
      <c r="C2158" t="s">
        <v>19166</v>
      </c>
      <c r="D2158" t="s">
        <v>19167</v>
      </c>
      <c r="E2158" t="s">
        <v>13694</v>
      </c>
      <c r="F2158" t="s">
        <v>718</v>
      </c>
      <c r="G2158" s="1">
        <v>43755</v>
      </c>
      <c r="H2158">
        <v>5646</v>
      </c>
      <c r="I2158">
        <v>5633</v>
      </c>
      <c r="J2158" s="2">
        <v>5633</v>
      </c>
      <c r="K2158" s="2">
        <v>2534.85</v>
      </c>
    </row>
    <row r="2159" spans="1:11" x14ac:dyDescent="0.25">
      <c r="A2159" t="s">
        <v>19169</v>
      </c>
      <c r="B2159" t="s">
        <v>19168</v>
      </c>
      <c r="C2159" t="s">
        <v>8896</v>
      </c>
      <c r="D2159" t="s">
        <v>8897</v>
      </c>
      <c r="E2159" t="s">
        <v>13694</v>
      </c>
      <c r="F2159" t="s">
        <v>7</v>
      </c>
      <c r="G2159" s="1">
        <v>43749</v>
      </c>
      <c r="H2159">
        <v>99484</v>
      </c>
      <c r="I2159">
        <v>99467</v>
      </c>
      <c r="J2159" s="2">
        <v>99467</v>
      </c>
      <c r="K2159" s="2">
        <v>47824.84</v>
      </c>
    </row>
    <row r="2160" spans="1:11" x14ac:dyDescent="0.25">
      <c r="A2160" t="s">
        <v>19171</v>
      </c>
      <c r="B2160" t="s">
        <v>19170</v>
      </c>
      <c r="C2160" t="s">
        <v>19172</v>
      </c>
      <c r="D2160" t="s">
        <v>19173</v>
      </c>
      <c r="E2160" t="s">
        <v>13694</v>
      </c>
      <c r="F2160" t="s">
        <v>718</v>
      </c>
      <c r="G2160" s="1">
        <v>43752</v>
      </c>
      <c r="H2160">
        <v>2904</v>
      </c>
      <c r="I2160">
        <v>2903</v>
      </c>
      <c r="J2160" s="2">
        <v>2903</v>
      </c>
      <c r="K2160" s="2">
        <v>1306.3499999999999</v>
      </c>
    </row>
    <row r="2161" spans="1:11" x14ac:dyDescent="0.25">
      <c r="A2161" t="s">
        <v>19175</v>
      </c>
      <c r="B2161" t="s">
        <v>19174</v>
      </c>
      <c r="C2161" t="s">
        <v>19176</v>
      </c>
      <c r="D2161" t="s">
        <v>19177</v>
      </c>
      <c r="E2161" t="s">
        <v>13694</v>
      </c>
      <c r="F2161" t="s">
        <v>718</v>
      </c>
      <c r="G2161" s="1">
        <v>43781</v>
      </c>
      <c r="H2161">
        <v>389680</v>
      </c>
      <c r="I2161">
        <v>360438</v>
      </c>
      <c r="J2161" s="2">
        <v>360438</v>
      </c>
      <c r="K2161" s="2">
        <v>169452.15</v>
      </c>
    </row>
    <row r="2162" spans="1:11" x14ac:dyDescent="0.25">
      <c r="A2162" t="s">
        <v>19179</v>
      </c>
      <c r="B2162" t="s">
        <v>19178</v>
      </c>
      <c r="C2162" t="s">
        <v>19180</v>
      </c>
      <c r="D2162" t="s">
        <v>19181</v>
      </c>
      <c r="E2162" t="s">
        <v>13694</v>
      </c>
      <c r="F2162" t="s">
        <v>7</v>
      </c>
      <c r="G2162" s="1">
        <v>43755</v>
      </c>
      <c r="H2162">
        <v>31706</v>
      </c>
      <c r="I2162">
        <v>0</v>
      </c>
      <c r="J2162" s="2">
        <v>31706</v>
      </c>
      <c r="K2162" s="2">
        <v>14267.7</v>
      </c>
    </row>
    <row r="2163" spans="1:11" x14ac:dyDescent="0.25">
      <c r="A2163" t="s">
        <v>19187</v>
      </c>
      <c r="B2163" t="s">
        <v>19186</v>
      </c>
      <c r="C2163" t="s">
        <v>19188</v>
      </c>
      <c r="D2163" t="s">
        <v>19189</v>
      </c>
      <c r="E2163" t="s">
        <v>13694</v>
      </c>
      <c r="F2163" t="s">
        <v>718</v>
      </c>
      <c r="G2163" s="1">
        <v>43780</v>
      </c>
      <c r="H2163">
        <v>151008</v>
      </c>
      <c r="I2163">
        <v>127561</v>
      </c>
      <c r="J2163" s="2">
        <v>127561</v>
      </c>
      <c r="K2163" s="2">
        <v>63713.85</v>
      </c>
    </row>
    <row r="2164" spans="1:11" x14ac:dyDescent="0.25">
      <c r="A2164" t="s">
        <v>19191</v>
      </c>
      <c r="B2164" t="s">
        <v>19190</v>
      </c>
      <c r="C2164" t="s">
        <v>5092</v>
      </c>
      <c r="D2164" t="s">
        <v>5093</v>
      </c>
      <c r="E2164" t="s">
        <v>13694</v>
      </c>
      <c r="F2164" t="s">
        <v>7</v>
      </c>
      <c r="G2164" s="1">
        <v>43748</v>
      </c>
      <c r="H2164">
        <v>588478</v>
      </c>
      <c r="I2164">
        <v>454046</v>
      </c>
      <c r="J2164" s="2">
        <v>454046</v>
      </c>
      <c r="K2164" s="2">
        <v>208535.05</v>
      </c>
    </row>
    <row r="2165" spans="1:11" x14ac:dyDescent="0.25">
      <c r="A2165" t="s">
        <v>19193</v>
      </c>
      <c r="B2165" t="s">
        <v>19192</v>
      </c>
      <c r="C2165" t="s">
        <v>3127</v>
      </c>
      <c r="D2165" t="s">
        <v>3128</v>
      </c>
      <c r="E2165" t="s">
        <v>13694</v>
      </c>
      <c r="F2165" t="s">
        <v>7</v>
      </c>
      <c r="G2165" s="1">
        <v>43782</v>
      </c>
      <c r="H2165">
        <v>547446</v>
      </c>
      <c r="I2165">
        <v>543969</v>
      </c>
      <c r="J2165" s="2">
        <v>543969</v>
      </c>
      <c r="K2165" s="2">
        <v>249616</v>
      </c>
    </row>
    <row r="2166" spans="1:11" x14ac:dyDescent="0.25">
      <c r="A2166" t="s">
        <v>19195</v>
      </c>
      <c r="B2166" t="s">
        <v>19194</v>
      </c>
      <c r="C2166" t="s">
        <v>3497</v>
      </c>
      <c r="D2166" t="s">
        <v>3498</v>
      </c>
      <c r="E2166" t="s">
        <v>13694</v>
      </c>
      <c r="F2166" t="s">
        <v>718</v>
      </c>
      <c r="G2166" s="1">
        <v>43755</v>
      </c>
      <c r="H2166">
        <v>375775</v>
      </c>
      <c r="I2166">
        <v>373585</v>
      </c>
      <c r="J2166" s="2">
        <v>373585</v>
      </c>
      <c r="K2166" s="2">
        <v>176047.83</v>
      </c>
    </row>
    <row r="2167" spans="1:11" x14ac:dyDescent="0.25">
      <c r="A2167" t="s">
        <v>19197</v>
      </c>
      <c r="B2167" t="s">
        <v>19196</v>
      </c>
      <c r="C2167" t="s">
        <v>19198</v>
      </c>
      <c r="D2167" t="s">
        <v>19199</v>
      </c>
      <c r="E2167" t="s">
        <v>13694</v>
      </c>
      <c r="F2167" t="s">
        <v>718</v>
      </c>
      <c r="G2167" s="1">
        <v>43697</v>
      </c>
      <c r="I2167">
        <v>1199330</v>
      </c>
      <c r="J2167" s="2">
        <v>1199330</v>
      </c>
      <c r="K2167" s="2">
        <v>550138.47</v>
      </c>
    </row>
    <row r="2168" spans="1:11" x14ac:dyDescent="0.25">
      <c r="A2168" t="s">
        <v>19201</v>
      </c>
      <c r="B2168" t="s">
        <v>19200</v>
      </c>
      <c r="C2168" t="s">
        <v>19202</v>
      </c>
      <c r="D2168" t="s">
        <v>19203</v>
      </c>
      <c r="E2168" t="s">
        <v>13694</v>
      </c>
      <c r="F2168" t="s">
        <v>718</v>
      </c>
      <c r="G2168" s="1">
        <v>43762</v>
      </c>
      <c r="H2168">
        <v>120821</v>
      </c>
      <c r="I2168">
        <v>120821</v>
      </c>
      <c r="J2168" s="2">
        <v>120821</v>
      </c>
      <c r="K2168" s="2">
        <v>70076.179999999993</v>
      </c>
    </row>
    <row r="2169" spans="1:11" x14ac:dyDescent="0.25">
      <c r="A2169" t="s">
        <v>19205</v>
      </c>
      <c r="B2169" t="s">
        <v>19204</v>
      </c>
      <c r="C2169" t="s">
        <v>1023</v>
      </c>
      <c r="D2169" t="s">
        <v>1024</v>
      </c>
      <c r="E2169" t="s">
        <v>13694</v>
      </c>
      <c r="F2169" t="s">
        <v>718</v>
      </c>
      <c r="G2169" s="1">
        <v>43763</v>
      </c>
      <c r="H2169">
        <v>236983</v>
      </c>
      <c r="I2169">
        <v>235588</v>
      </c>
      <c r="J2169" s="2">
        <v>235588</v>
      </c>
      <c r="K2169" s="2">
        <v>109306.49</v>
      </c>
    </row>
    <row r="2170" spans="1:11" x14ac:dyDescent="0.25">
      <c r="A2170" t="s">
        <v>19207</v>
      </c>
      <c r="B2170" t="s">
        <v>19206</v>
      </c>
      <c r="C2170" t="s">
        <v>19208</v>
      </c>
      <c r="D2170" t="s">
        <v>19209</v>
      </c>
      <c r="E2170" t="s">
        <v>13694</v>
      </c>
      <c r="F2170" t="s">
        <v>718</v>
      </c>
      <c r="G2170" s="1">
        <v>43762</v>
      </c>
      <c r="H2170">
        <v>14014</v>
      </c>
      <c r="I2170">
        <v>13547</v>
      </c>
      <c r="J2170" s="2">
        <v>13547</v>
      </c>
      <c r="K2170" s="2">
        <v>6773.5</v>
      </c>
    </row>
    <row r="2171" spans="1:11" x14ac:dyDescent="0.25">
      <c r="A2171" t="s">
        <v>19211</v>
      </c>
      <c r="B2171" t="s">
        <v>19210</v>
      </c>
      <c r="C2171" t="s">
        <v>19212</v>
      </c>
      <c r="D2171" t="s">
        <v>19213</v>
      </c>
      <c r="E2171" t="s">
        <v>13694</v>
      </c>
      <c r="F2171" t="s">
        <v>7</v>
      </c>
      <c r="G2171" s="1">
        <v>43734</v>
      </c>
      <c r="H2171">
        <v>5090</v>
      </c>
      <c r="I2171">
        <v>4920</v>
      </c>
      <c r="J2171" s="2">
        <v>4920</v>
      </c>
      <c r="K2171" s="2">
        <v>2460</v>
      </c>
    </row>
    <row r="2172" spans="1:11" x14ac:dyDescent="0.25">
      <c r="A2172" t="s">
        <v>19215</v>
      </c>
      <c r="B2172" t="s">
        <v>19214</v>
      </c>
      <c r="C2172" t="s">
        <v>19216</v>
      </c>
      <c r="D2172" t="s">
        <v>19217</v>
      </c>
      <c r="E2172" t="s">
        <v>13694</v>
      </c>
      <c r="F2172" t="s">
        <v>7</v>
      </c>
      <c r="G2172" s="1">
        <v>43787</v>
      </c>
      <c r="H2172">
        <v>42376</v>
      </c>
      <c r="I2172">
        <v>4647</v>
      </c>
      <c r="J2172" s="2">
        <v>4647</v>
      </c>
      <c r="K2172" s="2">
        <v>2323.5</v>
      </c>
    </row>
    <row r="2173" spans="1:11" x14ac:dyDescent="0.25">
      <c r="A2173" t="s">
        <v>19219</v>
      </c>
      <c r="B2173" t="s">
        <v>19218</v>
      </c>
      <c r="C2173" t="s">
        <v>19220</v>
      </c>
      <c r="D2173" t="s">
        <v>19221</v>
      </c>
      <c r="E2173" t="s">
        <v>13694</v>
      </c>
      <c r="F2173" t="s">
        <v>718</v>
      </c>
      <c r="G2173" s="1">
        <v>43801</v>
      </c>
      <c r="H2173">
        <v>2287305</v>
      </c>
      <c r="I2173">
        <v>2286601</v>
      </c>
      <c r="J2173" s="2">
        <v>2286601</v>
      </c>
      <c r="K2173" s="2">
        <v>1326228.58</v>
      </c>
    </row>
    <row r="2174" spans="1:11" x14ac:dyDescent="0.25">
      <c r="A2174" t="s">
        <v>19223</v>
      </c>
      <c r="B2174" t="s">
        <v>19222</v>
      </c>
      <c r="C2174" t="s">
        <v>19224</v>
      </c>
      <c r="D2174" t="s">
        <v>19225</v>
      </c>
      <c r="E2174" t="s">
        <v>13694</v>
      </c>
      <c r="F2174" t="s">
        <v>718</v>
      </c>
      <c r="G2174" s="1">
        <v>43804</v>
      </c>
      <c r="H2174">
        <v>139330</v>
      </c>
      <c r="I2174">
        <v>115749</v>
      </c>
      <c r="J2174" s="2">
        <v>115749</v>
      </c>
      <c r="K2174" s="2">
        <v>57874.5</v>
      </c>
    </row>
    <row r="2175" spans="1:11" x14ac:dyDescent="0.25">
      <c r="A2175" t="s">
        <v>19227</v>
      </c>
      <c r="B2175" t="s">
        <v>19226</v>
      </c>
      <c r="C2175" t="s">
        <v>7156</v>
      </c>
      <c r="D2175" t="s">
        <v>7157</v>
      </c>
      <c r="E2175" t="s">
        <v>13694</v>
      </c>
      <c r="F2175" t="s">
        <v>718</v>
      </c>
      <c r="G2175" s="1">
        <v>43804</v>
      </c>
      <c r="H2175">
        <v>10398</v>
      </c>
      <c r="I2175">
        <v>10009</v>
      </c>
      <c r="J2175" s="2">
        <v>10009</v>
      </c>
      <c r="K2175" s="2">
        <v>5004.5</v>
      </c>
    </row>
    <row r="2176" spans="1:11" x14ac:dyDescent="0.25">
      <c r="A2176" t="s">
        <v>19229</v>
      </c>
      <c r="B2176" t="s">
        <v>19228</v>
      </c>
      <c r="C2176" t="s">
        <v>19230</v>
      </c>
      <c r="D2176" t="s">
        <v>19231</v>
      </c>
      <c r="E2176" t="s">
        <v>13694</v>
      </c>
      <c r="F2176" t="s">
        <v>7</v>
      </c>
      <c r="G2176" s="1">
        <v>43780</v>
      </c>
      <c r="H2176">
        <v>43860</v>
      </c>
      <c r="I2176">
        <v>36733</v>
      </c>
      <c r="J2176" s="2">
        <v>36733</v>
      </c>
      <c r="K2176" s="2">
        <v>18002.87</v>
      </c>
    </row>
    <row r="2177" spans="1:11" x14ac:dyDescent="0.25">
      <c r="A2177" t="s">
        <v>19233</v>
      </c>
      <c r="B2177" t="s">
        <v>19232</v>
      </c>
      <c r="C2177" t="s">
        <v>19234</v>
      </c>
      <c r="D2177" t="s">
        <v>19235</v>
      </c>
      <c r="E2177" t="s">
        <v>13694</v>
      </c>
      <c r="F2177" t="s">
        <v>718</v>
      </c>
      <c r="G2177" s="1">
        <v>43752</v>
      </c>
      <c r="H2177">
        <v>24304</v>
      </c>
      <c r="I2177">
        <v>24292</v>
      </c>
      <c r="J2177" s="2">
        <v>24292</v>
      </c>
      <c r="K2177" s="2">
        <v>10931.4</v>
      </c>
    </row>
    <row r="2178" spans="1:11" x14ac:dyDescent="0.25">
      <c r="A2178" t="s">
        <v>19237</v>
      </c>
      <c r="B2178" t="s">
        <v>19236</v>
      </c>
      <c r="C2178" t="s">
        <v>19238</v>
      </c>
      <c r="D2178" t="s">
        <v>19239</v>
      </c>
      <c r="E2178" t="s">
        <v>13694</v>
      </c>
      <c r="F2178" t="s">
        <v>718</v>
      </c>
      <c r="G2178" s="1">
        <v>43699</v>
      </c>
      <c r="H2178">
        <v>67068</v>
      </c>
      <c r="I2178">
        <v>67011</v>
      </c>
      <c r="J2178" s="2">
        <v>67011</v>
      </c>
      <c r="K2178" s="2">
        <v>30154.95</v>
      </c>
    </row>
    <row r="2179" spans="1:11" x14ac:dyDescent="0.25">
      <c r="A2179" t="s">
        <v>19241</v>
      </c>
      <c r="B2179" t="s">
        <v>19240</v>
      </c>
      <c r="C2179" t="s">
        <v>19242</v>
      </c>
      <c r="D2179" t="s">
        <v>19243</v>
      </c>
      <c r="E2179" t="s">
        <v>13694</v>
      </c>
      <c r="F2179" t="s">
        <v>718</v>
      </c>
      <c r="G2179" s="1">
        <v>43759</v>
      </c>
      <c r="H2179">
        <v>53348</v>
      </c>
      <c r="I2179">
        <v>47019</v>
      </c>
      <c r="J2179" s="2">
        <v>47019</v>
      </c>
      <c r="K2179" s="2">
        <v>23509.5</v>
      </c>
    </row>
    <row r="2180" spans="1:11" x14ac:dyDescent="0.25">
      <c r="A2180" t="s">
        <v>19247</v>
      </c>
      <c r="B2180" t="s">
        <v>19246</v>
      </c>
      <c r="C2180" t="s">
        <v>8477</v>
      </c>
      <c r="D2180" t="s">
        <v>8478</v>
      </c>
      <c r="E2180" t="s">
        <v>13694</v>
      </c>
      <c r="F2180" t="s">
        <v>7</v>
      </c>
      <c r="G2180" s="1">
        <v>43767</v>
      </c>
      <c r="H2180">
        <v>200160</v>
      </c>
      <c r="I2180">
        <v>200060</v>
      </c>
      <c r="J2180" s="2">
        <v>200060</v>
      </c>
      <c r="K2180" s="2">
        <v>90027</v>
      </c>
    </row>
    <row r="2181" spans="1:11" x14ac:dyDescent="0.25">
      <c r="A2181" t="s">
        <v>19249</v>
      </c>
      <c r="B2181" t="s">
        <v>19248</v>
      </c>
      <c r="C2181" t="s">
        <v>19250</v>
      </c>
      <c r="D2181" t="s">
        <v>19251</v>
      </c>
      <c r="E2181" t="s">
        <v>13694</v>
      </c>
      <c r="F2181" t="s">
        <v>718</v>
      </c>
      <c r="G2181" s="1">
        <v>43769</v>
      </c>
      <c r="H2181">
        <v>92392</v>
      </c>
      <c r="I2181">
        <v>92346</v>
      </c>
      <c r="J2181" s="2">
        <v>92346</v>
      </c>
      <c r="K2181" s="2">
        <v>41555.699999999997</v>
      </c>
    </row>
    <row r="2182" spans="1:11" x14ac:dyDescent="0.25">
      <c r="A2182" t="s">
        <v>19253</v>
      </c>
      <c r="B2182" t="s">
        <v>19252</v>
      </c>
      <c r="C2182" t="s">
        <v>19254</v>
      </c>
      <c r="D2182" t="s">
        <v>19255</v>
      </c>
      <c r="E2182" t="s">
        <v>13694</v>
      </c>
      <c r="F2182" t="s">
        <v>7</v>
      </c>
      <c r="G2182" s="1">
        <v>43769</v>
      </c>
      <c r="H2182">
        <v>28394</v>
      </c>
      <c r="I2182">
        <v>28394</v>
      </c>
      <c r="J2182" s="2">
        <v>28394</v>
      </c>
      <c r="K2182" s="2">
        <v>12777.3</v>
      </c>
    </row>
    <row r="2183" spans="1:11" x14ac:dyDescent="0.25">
      <c r="A2183" t="s">
        <v>19257</v>
      </c>
      <c r="B2183" t="s">
        <v>19256</v>
      </c>
      <c r="C2183" t="s">
        <v>19258</v>
      </c>
      <c r="D2183" t="s">
        <v>19259</v>
      </c>
      <c r="E2183" t="s">
        <v>13694</v>
      </c>
      <c r="F2183" t="s">
        <v>7</v>
      </c>
      <c r="G2183" s="1">
        <v>43704</v>
      </c>
      <c r="H2183">
        <v>10263</v>
      </c>
      <c r="I2183">
        <v>6313</v>
      </c>
      <c r="J2183" s="2">
        <v>6313</v>
      </c>
      <c r="K2183" s="2">
        <v>3156.5</v>
      </c>
    </row>
    <row r="2184" spans="1:11" x14ac:dyDescent="0.25">
      <c r="A2184" t="s">
        <v>19261</v>
      </c>
      <c r="B2184" t="s">
        <v>19260</v>
      </c>
      <c r="C2184" t="s">
        <v>19262</v>
      </c>
      <c r="D2184" t="s">
        <v>19263</v>
      </c>
      <c r="E2184" t="s">
        <v>13694</v>
      </c>
      <c r="F2184" t="s">
        <v>718</v>
      </c>
      <c r="G2184" s="1">
        <v>43734</v>
      </c>
      <c r="H2184">
        <v>15500</v>
      </c>
      <c r="I2184">
        <v>14983</v>
      </c>
      <c r="J2184" s="2">
        <v>14983</v>
      </c>
      <c r="K2184" s="2">
        <v>7491.5</v>
      </c>
    </row>
    <row r="2185" spans="1:11" x14ac:dyDescent="0.25">
      <c r="A2185" t="s">
        <v>19265</v>
      </c>
      <c r="B2185" t="s">
        <v>19264</v>
      </c>
      <c r="C2185" t="s">
        <v>12515</v>
      </c>
      <c r="D2185" t="s">
        <v>12516</v>
      </c>
      <c r="E2185" t="s">
        <v>13694</v>
      </c>
      <c r="F2185" t="s">
        <v>718</v>
      </c>
      <c r="G2185" s="1">
        <v>43787</v>
      </c>
      <c r="H2185">
        <v>8602</v>
      </c>
      <c r="I2185">
        <v>8598</v>
      </c>
      <c r="J2185" s="2">
        <v>8598</v>
      </c>
      <c r="K2185" s="2">
        <v>3869.1</v>
      </c>
    </row>
    <row r="2186" spans="1:11" x14ac:dyDescent="0.25">
      <c r="A2186" t="s">
        <v>19267</v>
      </c>
      <c r="B2186" t="s">
        <v>19266</v>
      </c>
      <c r="C2186" t="s">
        <v>19268</v>
      </c>
      <c r="D2186" t="s">
        <v>19269</v>
      </c>
      <c r="E2186" t="s">
        <v>13694</v>
      </c>
      <c r="F2186" t="s">
        <v>7</v>
      </c>
      <c r="G2186" s="1">
        <v>43707</v>
      </c>
      <c r="H2186">
        <v>2209</v>
      </c>
      <c r="I2186">
        <v>2209</v>
      </c>
      <c r="J2186" s="2">
        <v>2209</v>
      </c>
      <c r="K2186" s="2">
        <v>994.05</v>
      </c>
    </row>
    <row r="2187" spans="1:11" x14ac:dyDescent="0.25">
      <c r="A2187" t="s">
        <v>19271</v>
      </c>
      <c r="B2187" t="s">
        <v>19270</v>
      </c>
      <c r="C2187" t="s">
        <v>1490</v>
      </c>
      <c r="D2187" t="s">
        <v>1491</v>
      </c>
      <c r="E2187" t="s">
        <v>13694</v>
      </c>
      <c r="F2187" t="s">
        <v>718</v>
      </c>
      <c r="G2187" s="1">
        <v>43781</v>
      </c>
      <c r="I2187">
        <v>71300</v>
      </c>
      <c r="J2187" s="2">
        <v>71300</v>
      </c>
      <c r="K2187" s="2">
        <v>32085</v>
      </c>
    </row>
    <row r="2188" spans="1:11" x14ac:dyDescent="0.25">
      <c r="A2188" t="s">
        <v>19273</v>
      </c>
      <c r="B2188" t="s">
        <v>19272</v>
      </c>
      <c r="C2188" t="s">
        <v>6920</v>
      </c>
      <c r="D2188" t="s">
        <v>6921</v>
      </c>
      <c r="E2188" t="s">
        <v>13694</v>
      </c>
      <c r="F2188" t="s">
        <v>7</v>
      </c>
      <c r="G2188" s="1">
        <v>43787</v>
      </c>
      <c r="H2188">
        <v>681378</v>
      </c>
      <c r="I2188">
        <v>673658</v>
      </c>
      <c r="J2188" s="2">
        <v>673658</v>
      </c>
      <c r="K2188" s="2">
        <v>316510.19</v>
      </c>
    </row>
    <row r="2189" spans="1:11" x14ac:dyDescent="0.25">
      <c r="A2189" t="s">
        <v>19275</v>
      </c>
      <c r="B2189" t="s">
        <v>19274</v>
      </c>
      <c r="C2189" t="s">
        <v>5448</v>
      </c>
      <c r="D2189" t="s">
        <v>5449</v>
      </c>
      <c r="E2189" t="s">
        <v>13694</v>
      </c>
      <c r="F2189" t="s">
        <v>718</v>
      </c>
      <c r="G2189" s="1">
        <v>43810</v>
      </c>
      <c r="H2189">
        <v>380452</v>
      </c>
      <c r="I2189">
        <v>380028</v>
      </c>
      <c r="J2189" s="2">
        <v>380028</v>
      </c>
      <c r="K2189" s="2">
        <v>171012.6</v>
      </c>
    </row>
    <row r="2190" spans="1:11" x14ac:dyDescent="0.25">
      <c r="A2190" t="s">
        <v>19277</v>
      </c>
      <c r="B2190" t="s">
        <v>19276</v>
      </c>
      <c r="C2190" t="s">
        <v>19278</v>
      </c>
      <c r="D2190" t="s">
        <v>19279</v>
      </c>
      <c r="E2190" t="s">
        <v>13694</v>
      </c>
      <c r="F2190" t="s">
        <v>718</v>
      </c>
      <c r="G2190" s="1">
        <v>43762</v>
      </c>
      <c r="H2190">
        <v>11296</v>
      </c>
      <c r="I2190">
        <v>10918</v>
      </c>
      <c r="J2190" s="2">
        <v>10918</v>
      </c>
      <c r="K2190" s="2">
        <v>5459</v>
      </c>
    </row>
    <row r="2191" spans="1:11" x14ac:dyDescent="0.25">
      <c r="A2191" t="s">
        <v>19281</v>
      </c>
      <c r="B2191" t="s">
        <v>19280</v>
      </c>
      <c r="C2191" t="s">
        <v>19282</v>
      </c>
      <c r="D2191" t="s">
        <v>19283</v>
      </c>
      <c r="E2191" t="s">
        <v>13694</v>
      </c>
      <c r="F2191" t="s">
        <v>718</v>
      </c>
      <c r="G2191" s="1">
        <v>43787</v>
      </c>
      <c r="H2191">
        <v>85944</v>
      </c>
      <c r="I2191">
        <v>85901</v>
      </c>
      <c r="J2191" s="2">
        <v>85901</v>
      </c>
      <c r="K2191" s="2">
        <v>38655.449999999997</v>
      </c>
    </row>
    <row r="2192" spans="1:11" x14ac:dyDescent="0.25">
      <c r="A2192" t="s">
        <v>19285</v>
      </c>
      <c r="B2192" t="s">
        <v>19284</v>
      </c>
      <c r="C2192" t="s">
        <v>7449</v>
      </c>
      <c r="D2192" t="s">
        <v>7450</v>
      </c>
      <c r="E2192" t="s">
        <v>13694</v>
      </c>
      <c r="F2192" t="s">
        <v>718</v>
      </c>
      <c r="G2192" s="1">
        <v>43763</v>
      </c>
      <c r="H2192">
        <v>23721</v>
      </c>
      <c r="I2192">
        <v>23602</v>
      </c>
      <c r="J2192" s="2">
        <v>23602</v>
      </c>
      <c r="K2192" s="2">
        <v>11801</v>
      </c>
    </row>
    <row r="2193" spans="1:11" x14ac:dyDescent="0.25">
      <c r="A2193" t="s">
        <v>19287</v>
      </c>
      <c r="B2193" t="s">
        <v>19286</v>
      </c>
      <c r="C2193" t="s">
        <v>19288</v>
      </c>
      <c r="D2193" t="s">
        <v>19289</v>
      </c>
      <c r="E2193" t="s">
        <v>13694</v>
      </c>
      <c r="F2193" t="s">
        <v>7</v>
      </c>
      <c r="G2193" s="1">
        <v>43788</v>
      </c>
      <c r="H2193">
        <v>84198</v>
      </c>
      <c r="I2193">
        <v>82121</v>
      </c>
      <c r="J2193" s="2">
        <v>82121</v>
      </c>
      <c r="K2193" s="2">
        <v>38686.35</v>
      </c>
    </row>
    <row r="2194" spans="1:11" x14ac:dyDescent="0.25">
      <c r="A2194" t="s">
        <v>19291</v>
      </c>
      <c r="B2194" t="s">
        <v>19290</v>
      </c>
      <c r="C2194" t="s">
        <v>19292</v>
      </c>
      <c r="D2194" t="s">
        <v>19293</v>
      </c>
      <c r="E2194" t="s">
        <v>13694</v>
      </c>
      <c r="F2194" t="s">
        <v>718</v>
      </c>
      <c r="G2194" s="1">
        <v>43712</v>
      </c>
      <c r="H2194">
        <v>8490</v>
      </c>
      <c r="I2194">
        <v>7906</v>
      </c>
      <c r="J2194" s="2">
        <v>7906</v>
      </c>
      <c r="K2194" s="2">
        <v>3768.8</v>
      </c>
    </row>
    <row r="2195" spans="1:11" x14ac:dyDescent="0.25">
      <c r="A2195" t="s">
        <v>19295</v>
      </c>
      <c r="B2195" t="s">
        <v>19294</v>
      </c>
      <c r="C2195" t="s">
        <v>4084</v>
      </c>
      <c r="D2195" t="s">
        <v>4085</v>
      </c>
      <c r="E2195" t="s">
        <v>13694</v>
      </c>
      <c r="F2195" t="s">
        <v>718</v>
      </c>
      <c r="G2195" s="1">
        <v>43787</v>
      </c>
      <c r="H2195">
        <v>457438</v>
      </c>
      <c r="I2195">
        <v>442871</v>
      </c>
      <c r="J2195" s="2">
        <v>442871</v>
      </c>
      <c r="K2195" s="2">
        <v>210614.6</v>
      </c>
    </row>
    <row r="2196" spans="1:11" x14ac:dyDescent="0.25">
      <c r="A2196" t="s">
        <v>19297</v>
      </c>
      <c r="B2196" t="s">
        <v>19296</v>
      </c>
      <c r="C2196" t="s">
        <v>19298</v>
      </c>
      <c r="D2196" t="s">
        <v>19299</v>
      </c>
      <c r="E2196" t="s">
        <v>13694</v>
      </c>
      <c r="F2196" t="s">
        <v>718</v>
      </c>
      <c r="G2196" s="1">
        <v>43671</v>
      </c>
      <c r="H2196">
        <v>10956</v>
      </c>
      <c r="I2196">
        <v>10905</v>
      </c>
      <c r="J2196" s="2">
        <v>10905</v>
      </c>
      <c r="K2196" s="2">
        <v>4907.25</v>
      </c>
    </row>
    <row r="2197" spans="1:11" x14ac:dyDescent="0.25">
      <c r="A2197" t="s">
        <v>19301</v>
      </c>
      <c r="B2197" t="s">
        <v>19300</v>
      </c>
      <c r="C2197" t="s">
        <v>19302</v>
      </c>
      <c r="D2197" t="s">
        <v>19303</v>
      </c>
      <c r="E2197" t="s">
        <v>13694</v>
      </c>
      <c r="F2197" t="s">
        <v>7</v>
      </c>
      <c r="G2197" s="1">
        <v>43780</v>
      </c>
      <c r="H2197">
        <v>47738</v>
      </c>
      <c r="J2197" s="2">
        <v>47738</v>
      </c>
      <c r="K2197" s="2">
        <v>25109.64</v>
      </c>
    </row>
    <row r="2198" spans="1:11" x14ac:dyDescent="0.25">
      <c r="A2198" t="s">
        <v>19307</v>
      </c>
      <c r="B2198" t="s">
        <v>19306</v>
      </c>
      <c r="C2198" t="s">
        <v>19308</v>
      </c>
      <c r="D2198" t="s">
        <v>19309</v>
      </c>
      <c r="E2198" t="s">
        <v>13694</v>
      </c>
      <c r="F2198" t="s">
        <v>7</v>
      </c>
      <c r="G2198" s="1">
        <v>43787</v>
      </c>
      <c r="H2198">
        <v>395352</v>
      </c>
      <c r="I2198">
        <v>328590</v>
      </c>
      <c r="J2198" s="2">
        <v>328590</v>
      </c>
      <c r="K2198" s="2">
        <v>151130.73000000001</v>
      </c>
    </row>
    <row r="2199" spans="1:11" x14ac:dyDescent="0.25">
      <c r="A2199" t="s">
        <v>19311</v>
      </c>
      <c r="B2199" t="s">
        <v>19310</v>
      </c>
      <c r="C2199" t="s">
        <v>11269</v>
      </c>
      <c r="D2199" t="s">
        <v>19312</v>
      </c>
      <c r="E2199" t="s">
        <v>13694</v>
      </c>
      <c r="F2199" t="s">
        <v>718</v>
      </c>
      <c r="G2199" s="1">
        <v>43762</v>
      </c>
      <c r="H2199">
        <v>21012</v>
      </c>
      <c r="I2199">
        <v>20311</v>
      </c>
      <c r="J2199" s="2">
        <v>20311</v>
      </c>
      <c r="K2199" s="2">
        <v>10155.5</v>
      </c>
    </row>
    <row r="2200" spans="1:11" x14ac:dyDescent="0.25">
      <c r="A2200" t="s">
        <v>19314</v>
      </c>
      <c r="B2200" t="s">
        <v>19313</v>
      </c>
      <c r="C2200" t="s">
        <v>19315</v>
      </c>
      <c r="D2200" t="s">
        <v>19316</v>
      </c>
      <c r="E2200" t="s">
        <v>13694</v>
      </c>
      <c r="F2200" t="s">
        <v>718</v>
      </c>
      <c r="G2200" s="1">
        <v>43780</v>
      </c>
      <c r="I2200">
        <v>115432</v>
      </c>
      <c r="J2200" s="2">
        <v>115432</v>
      </c>
      <c r="K2200" s="2">
        <v>51944.4</v>
      </c>
    </row>
    <row r="2201" spans="1:11" x14ac:dyDescent="0.25">
      <c r="A2201" t="s">
        <v>19318</v>
      </c>
      <c r="B2201" t="s">
        <v>19317</v>
      </c>
      <c r="C2201" t="s">
        <v>19319</v>
      </c>
      <c r="D2201" t="s">
        <v>19320</v>
      </c>
      <c r="E2201" t="s">
        <v>13694</v>
      </c>
      <c r="F2201" t="s">
        <v>718</v>
      </c>
      <c r="G2201" s="1">
        <v>43752</v>
      </c>
      <c r="I2201">
        <v>1000618</v>
      </c>
      <c r="J2201" s="2">
        <v>1000618</v>
      </c>
      <c r="K2201" s="2">
        <v>580358.43999999994</v>
      </c>
    </row>
    <row r="2202" spans="1:11" x14ac:dyDescent="0.25">
      <c r="A2202" t="s">
        <v>19322</v>
      </c>
      <c r="B2202" t="s">
        <v>19321</v>
      </c>
      <c r="C2202" t="s">
        <v>19323</v>
      </c>
      <c r="D2202" t="s">
        <v>19324</v>
      </c>
      <c r="E2202" t="s">
        <v>13694</v>
      </c>
      <c r="F2202" t="s">
        <v>718</v>
      </c>
      <c r="G2202" s="1">
        <v>43668</v>
      </c>
      <c r="H2202">
        <v>52252</v>
      </c>
      <c r="I2202">
        <v>52226</v>
      </c>
      <c r="J2202" s="2">
        <v>52226</v>
      </c>
      <c r="K2202" s="2">
        <v>23518.34</v>
      </c>
    </row>
    <row r="2203" spans="1:11" x14ac:dyDescent="0.25">
      <c r="A2203" t="s">
        <v>19326</v>
      </c>
      <c r="B2203" t="s">
        <v>19325</v>
      </c>
      <c r="C2203" t="s">
        <v>19327</v>
      </c>
      <c r="D2203" t="s">
        <v>19328</v>
      </c>
      <c r="E2203" t="s">
        <v>13694</v>
      </c>
      <c r="F2203" t="s">
        <v>718</v>
      </c>
      <c r="G2203" s="1">
        <v>43763</v>
      </c>
      <c r="I2203">
        <v>172349</v>
      </c>
      <c r="J2203" s="2">
        <v>172349</v>
      </c>
      <c r="K2203" s="2">
        <v>77557.05</v>
      </c>
    </row>
    <row r="2204" spans="1:11" x14ac:dyDescent="0.25">
      <c r="A2204" t="s">
        <v>19330</v>
      </c>
      <c r="B2204" t="s">
        <v>19329</v>
      </c>
      <c r="C2204" t="s">
        <v>19331</v>
      </c>
      <c r="D2204" t="s">
        <v>19332</v>
      </c>
      <c r="E2204" t="s">
        <v>13694</v>
      </c>
      <c r="F2204" t="s">
        <v>7</v>
      </c>
      <c r="G2204" s="1">
        <v>43769</v>
      </c>
      <c r="H2204">
        <v>37152</v>
      </c>
      <c r="I2204">
        <v>30181</v>
      </c>
      <c r="J2204" s="2">
        <v>30181</v>
      </c>
      <c r="K2204" s="2">
        <v>13781.72</v>
      </c>
    </row>
    <row r="2205" spans="1:11" x14ac:dyDescent="0.25">
      <c r="A2205" t="s">
        <v>19334</v>
      </c>
      <c r="B2205" t="s">
        <v>19333</v>
      </c>
      <c r="C2205" t="s">
        <v>19335</v>
      </c>
      <c r="D2205" t="s">
        <v>19336</v>
      </c>
      <c r="E2205" t="s">
        <v>13694</v>
      </c>
      <c r="F2205" t="s">
        <v>718</v>
      </c>
      <c r="G2205" s="1">
        <v>43784</v>
      </c>
      <c r="I2205">
        <v>23377</v>
      </c>
      <c r="J2205" s="2">
        <v>23377</v>
      </c>
      <c r="K2205" s="2">
        <v>11032.75</v>
      </c>
    </row>
    <row r="2206" spans="1:11" x14ac:dyDescent="0.25">
      <c r="A2206" t="s">
        <v>19338</v>
      </c>
      <c r="B2206" t="s">
        <v>19337</v>
      </c>
      <c r="C2206" t="s">
        <v>11420</v>
      </c>
      <c r="D2206" t="s">
        <v>11421</v>
      </c>
      <c r="E2206" t="s">
        <v>13694</v>
      </c>
      <c r="F2206" t="s">
        <v>718</v>
      </c>
      <c r="G2206" s="1">
        <v>43804</v>
      </c>
      <c r="H2206">
        <v>269136</v>
      </c>
      <c r="I2206">
        <v>263330</v>
      </c>
      <c r="J2206" s="2">
        <v>263330</v>
      </c>
      <c r="K2206" s="2">
        <v>121359.53</v>
      </c>
    </row>
    <row r="2207" spans="1:11" x14ac:dyDescent="0.25">
      <c r="A2207" t="s">
        <v>19340</v>
      </c>
      <c r="B2207" t="s">
        <v>19339</v>
      </c>
      <c r="C2207" t="s">
        <v>19341</v>
      </c>
      <c r="D2207" t="s">
        <v>19342</v>
      </c>
      <c r="E2207" t="s">
        <v>13694</v>
      </c>
      <c r="F2207" t="s">
        <v>718</v>
      </c>
      <c r="G2207" s="1">
        <v>43752</v>
      </c>
      <c r="H2207">
        <v>17773</v>
      </c>
      <c r="I2207">
        <v>14726</v>
      </c>
      <c r="J2207" s="2">
        <v>14726</v>
      </c>
      <c r="K2207" s="2">
        <v>7333.6</v>
      </c>
    </row>
    <row r="2208" spans="1:11" x14ac:dyDescent="0.25">
      <c r="A2208" t="s">
        <v>19344</v>
      </c>
      <c r="B2208" t="s">
        <v>19343</v>
      </c>
      <c r="C2208" t="s">
        <v>19345</v>
      </c>
      <c r="D2208" t="s">
        <v>19346</v>
      </c>
      <c r="E2208" t="s">
        <v>13694</v>
      </c>
      <c r="F2208" t="s">
        <v>718</v>
      </c>
      <c r="G2208" s="1">
        <v>43686</v>
      </c>
      <c r="H2208">
        <v>66247</v>
      </c>
      <c r="I2208">
        <v>66247</v>
      </c>
      <c r="J2208" s="2">
        <v>66247</v>
      </c>
      <c r="K2208" s="2">
        <v>30722.32</v>
      </c>
    </row>
    <row r="2209" spans="1:11" x14ac:dyDescent="0.25">
      <c r="A2209" t="s">
        <v>19348</v>
      </c>
      <c r="B2209" t="s">
        <v>19347</v>
      </c>
      <c r="C2209" t="s">
        <v>19349</v>
      </c>
      <c r="D2209" t="s">
        <v>19350</v>
      </c>
      <c r="E2209" t="s">
        <v>13694</v>
      </c>
      <c r="F2209" t="s">
        <v>7</v>
      </c>
      <c r="G2209" s="1">
        <v>43781</v>
      </c>
      <c r="H2209">
        <v>53457</v>
      </c>
      <c r="I2209">
        <v>53305</v>
      </c>
      <c r="J2209" s="2">
        <v>53305</v>
      </c>
      <c r="K2209" s="2">
        <v>23987.25</v>
      </c>
    </row>
    <row r="2210" spans="1:11" x14ac:dyDescent="0.25">
      <c r="A2210" t="s">
        <v>19352</v>
      </c>
      <c r="B2210" t="s">
        <v>19351</v>
      </c>
      <c r="C2210" t="s">
        <v>19353</v>
      </c>
      <c r="D2210" t="s">
        <v>19354</v>
      </c>
      <c r="E2210" t="s">
        <v>13694</v>
      </c>
      <c r="F2210" t="s">
        <v>718</v>
      </c>
      <c r="G2210" s="1">
        <v>43787</v>
      </c>
      <c r="I2210">
        <v>2961</v>
      </c>
      <c r="J2210" s="2">
        <v>2961</v>
      </c>
      <c r="K2210" s="2">
        <v>1332.45</v>
      </c>
    </row>
    <row r="2211" spans="1:11" x14ac:dyDescent="0.25">
      <c r="A2211" t="s">
        <v>19356</v>
      </c>
      <c r="B2211" t="s">
        <v>19355</v>
      </c>
      <c r="C2211" t="s">
        <v>19357</v>
      </c>
      <c r="D2211" t="s">
        <v>19358</v>
      </c>
      <c r="E2211" t="s">
        <v>13694</v>
      </c>
      <c r="F2211" t="s">
        <v>718</v>
      </c>
      <c r="G2211" s="1">
        <v>43732</v>
      </c>
      <c r="H2211">
        <v>207490</v>
      </c>
      <c r="I2211">
        <v>207283</v>
      </c>
      <c r="J2211" s="2">
        <v>207283</v>
      </c>
      <c r="K2211" s="2">
        <v>93277.35</v>
      </c>
    </row>
    <row r="2212" spans="1:11" x14ac:dyDescent="0.25">
      <c r="A2212" t="s">
        <v>19360</v>
      </c>
      <c r="B2212" t="s">
        <v>19359</v>
      </c>
      <c r="C2212" t="s">
        <v>1255</v>
      </c>
      <c r="D2212" t="s">
        <v>1256</v>
      </c>
      <c r="E2212" t="s">
        <v>13694</v>
      </c>
      <c r="F2212" t="s">
        <v>718</v>
      </c>
      <c r="G2212" s="1">
        <v>43678</v>
      </c>
      <c r="H2212">
        <v>145830</v>
      </c>
      <c r="I2212">
        <v>163895</v>
      </c>
      <c r="J2212" s="2">
        <v>163895</v>
      </c>
      <c r="K2212" s="2">
        <v>78939.100000000006</v>
      </c>
    </row>
    <row r="2213" spans="1:11" x14ac:dyDescent="0.25">
      <c r="A2213" t="s">
        <v>19362</v>
      </c>
      <c r="B2213" t="s">
        <v>19361</v>
      </c>
      <c r="C2213" t="s">
        <v>19363</v>
      </c>
      <c r="D2213" t="s">
        <v>19364</v>
      </c>
      <c r="E2213" t="s">
        <v>13694</v>
      </c>
      <c r="F2213" t="s">
        <v>718</v>
      </c>
      <c r="G2213" s="1">
        <v>43810</v>
      </c>
      <c r="I2213">
        <v>937553</v>
      </c>
      <c r="J2213" s="2">
        <v>937553</v>
      </c>
      <c r="K2213" s="2">
        <v>432952.48</v>
      </c>
    </row>
    <row r="2214" spans="1:11" x14ac:dyDescent="0.25">
      <c r="A2214" t="s">
        <v>19366</v>
      </c>
      <c r="B2214" t="s">
        <v>19365</v>
      </c>
      <c r="C2214" t="s">
        <v>7296</v>
      </c>
      <c r="D2214" t="s">
        <v>7297</v>
      </c>
      <c r="E2214" t="s">
        <v>13694</v>
      </c>
      <c r="F2214" t="s">
        <v>7</v>
      </c>
      <c r="G2214" s="1">
        <v>43769</v>
      </c>
      <c r="I2214">
        <v>30357</v>
      </c>
      <c r="J2214" s="2">
        <v>30357</v>
      </c>
      <c r="K2214" s="2">
        <v>13660.65</v>
      </c>
    </row>
    <row r="2215" spans="1:11" x14ac:dyDescent="0.25">
      <c r="A2215" t="s">
        <v>19368</v>
      </c>
      <c r="B2215" t="s">
        <v>19367</v>
      </c>
      <c r="C2215" t="s">
        <v>19369</v>
      </c>
      <c r="D2215" t="s">
        <v>19370</v>
      </c>
      <c r="E2215" t="s">
        <v>13694</v>
      </c>
      <c r="F2215" t="s">
        <v>718</v>
      </c>
      <c r="G2215" s="1">
        <v>43668</v>
      </c>
      <c r="H2215">
        <v>10108</v>
      </c>
      <c r="I2215">
        <v>10103</v>
      </c>
      <c r="J2215" s="2">
        <v>10103</v>
      </c>
      <c r="K2215" s="2">
        <v>4546.3500000000004</v>
      </c>
    </row>
    <row r="2216" spans="1:11" x14ac:dyDescent="0.25">
      <c r="A2216" t="s">
        <v>19372</v>
      </c>
      <c r="B2216" t="s">
        <v>19371</v>
      </c>
      <c r="C2216" t="s">
        <v>5076</v>
      </c>
      <c r="D2216" t="s">
        <v>5077</v>
      </c>
      <c r="E2216" t="s">
        <v>13694</v>
      </c>
      <c r="F2216" t="s">
        <v>718</v>
      </c>
      <c r="G2216" s="1">
        <v>43669</v>
      </c>
      <c r="H2216">
        <v>860834</v>
      </c>
      <c r="I2216">
        <v>833479</v>
      </c>
      <c r="J2216" s="2">
        <v>833479</v>
      </c>
      <c r="K2216" s="2">
        <v>375065.55</v>
      </c>
    </row>
    <row r="2217" spans="1:11" x14ac:dyDescent="0.25">
      <c r="A2217" t="s">
        <v>19374</v>
      </c>
      <c r="B2217" t="s">
        <v>19373</v>
      </c>
      <c r="C2217" t="s">
        <v>2594</v>
      </c>
      <c r="D2217" t="s">
        <v>2595</v>
      </c>
      <c r="E2217" t="s">
        <v>13694</v>
      </c>
      <c r="F2217" t="s">
        <v>718</v>
      </c>
      <c r="G2217" s="1">
        <v>43763</v>
      </c>
      <c r="H2217">
        <v>378671</v>
      </c>
      <c r="I2217">
        <v>378296</v>
      </c>
      <c r="J2217" s="2">
        <v>378296</v>
      </c>
      <c r="K2217" s="2">
        <v>171122.66</v>
      </c>
    </row>
    <row r="2218" spans="1:11" x14ac:dyDescent="0.25">
      <c r="A2218" t="s">
        <v>19376</v>
      </c>
      <c r="B2218" t="s">
        <v>19375</v>
      </c>
      <c r="C2218" t="s">
        <v>19377</v>
      </c>
      <c r="D2218" t="s">
        <v>19378</v>
      </c>
      <c r="E2218" t="s">
        <v>13694</v>
      </c>
      <c r="F2218" t="s">
        <v>718</v>
      </c>
      <c r="G2218" s="1">
        <v>43741</v>
      </c>
      <c r="H2218">
        <v>195714</v>
      </c>
      <c r="I2218">
        <v>195667</v>
      </c>
      <c r="J2218" s="2">
        <v>195667</v>
      </c>
      <c r="K2218" s="2">
        <v>88050.15</v>
      </c>
    </row>
    <row r="2219" spans="1:11" x14ac:dyDescent="0.25">
      <c r="A2219" t="s">
        <v>19380</v>
      </c>
      <c r="B2219" t="s">
        <v>19379</v>
      </c>
      <c r="C2219" t="s">
        <v>11581</v>
      </c>
      <c r="D2219" t="s">
        <v>11582</v>
      </c>
      <c r="E2219" t="s">
        <v>13694</v>
      </c>
      <c r="F2219" t="s">
        <v>718</v>
      </c>
      <c r="G2219" s="1">
        <v>43748</v>
      </c>
      <c r="H2219">
        <v>350598</v>
      </c>
      <c r="I2219">
        <v>348267</v>
      </c>
      <c r="J2219" s="2">
        <v>348267</v>
      </c>
      <c r="K2219" s="2">
        <v>159892.4</v>
      </c>
    </row>
    <row r="2220" spans="1:11" x14ac:dyDescent="0.25">
      <c r="A2220" t="s">
        <v>19382</v>
      </c>
      <c r="B2220" t="s">
        <v>19381</v>
      </c>
      <c r="C2220" t="s">
        <v>19383</v>
      </c>
      <c r="D2220" t="s">
        <v>19384</v>
      </c>
      <c r="E2220" t="s">
        <v>13694</v>
      </c>
      <c r="F2220" t="s">
        <v>7</v>
      </c>
      <c r="G2220" s="1">
        <v>43735</v>
      </c>
      <c r="H2220">
        <v>439950</v>
      </c>
      <c r="I2220">
        <v>422482</v>
      </c>
      <c r="J2220" s="2">
        <v>422482</v>
      </c>
      <c r="K2220" s="2">
        <v>200165.45</v>
      </c>
    </row>
    <row r="2221" spans="1:11" x14ac:dyDescent="0.25">
      <c r="A2221" t="s">
        <v>19386</v>
      </c>
      <c r="B2221" t="s">
        <v>19385</v>
      </c>
      <c r="C2221" t="s">
        <v>19387</v>
      </c>
      <c r="D2221" t="s">
        <v>19388</v>
      </c>
      <c r="E2221" t="s">
        <v>13694</v>
      </c>
      <c r="F2221" t="s">
        <v>718</v>
      </c>
      <c r="G2221" s="1">
        <v>43804</v>
      </c>
      <c r="H2221">
        <v>468688</v>
      </c>
      <c r="I2221">
        <v>465974</v>
      </c>
      <c r="J2221" s="2">
        <v>465974</v>
      </c>
      <c r="K2221" s="2">
        <v>213335.75</v>
      </c>
    </row>
    <row r="2222" spans="1:11" x14ac:dyDescent="0.25">
      <c r="A2222" t="s">
        <v>19400</v>
      </c>
      <c r="B2222" t="s">
        <v>19399</v>
      </c>
      <c r="C2222" t="s">
        <v>4112</v>
      </c>
      <c r="D2222" t="s">
        <v>4113</v>
      </c>
      <c r="E2222" t="s">
        <v>13694</v>
      </c>
      <c r="F2222" t="s">
        <v>7</v>
      </c>
      <c r="G2222" s="1">
        <v>43768</v>
      </c>
      <c r="H2222">
        <v>245686</v>
      </c>
      <c r="I2222">
        <v>245563</v>
      </c>
      <c r="J2222" s="2">
        <v>245563</v>
      </c>
      <c r="K2222" s="2">
        <v>110503.35</v>
      </c>
    </row>
    <row r="2223" spans="1:11" x14ac:dyDescent="0.25">
      <c r="A2223" t="s">
        <v>19402</v>
      </c>
      <c r="B2223" t="s">
        <v>19401</v>
      </c>
      <c r="C2223" t="s">
        <v>19403</v>
      </c>
      <c r="D2223" t="s">
        <v>19404</v>
      </c>
      <c r="E2223" t="s">
        <v>13694</v>
      </c>
      <c r="F2223" t="s">
        <v>718</v>
      </c>
      <c r="G2223" s="1">
        <v>43672</v>
      </c>
      <c r="H2223">
        <v>43020</v>
      </c>
      <c r="I2223">
        <v>42998</v>
      </c>
      <c r="J2223" s="2">
        <v>42998</v>
      </c>
      <c r="K2223" s="2">
        <v>19349.099999999999</v>
      </c>
    </row>
    <row r="2224" spans="1:11" x14ac:dyDescent="0.25">
      <c r="A2224" t="s">
        <v>19406</v>
      </c>
      <c r="B2224" t="s">
        <v>19405</v>
      </c>
      <c r="C2224" t="s">
        <v>19407</v>
      </c>
      <c r="D2224" t="s">
        <v>19408</v>
      </c>
      <c r="E2224" t="s">
        <v>13694</v>
      </c>
      <c r="F2224" t="s">
        <v>7</v>
      </c>
      <c r="G2224" s="1">
        <v>43767</v>
      </c>
      <c r="H2224">
        <v>26156</v>
      </c>
      <c r="I2224">
        <v>28034</v>
      </c>
      <c r="J2224" s="2">
        <v>28034</v>
      </c>
      <c r="K2224" s="2">
        <v>12615.3</v>
      </c>
    </row>
    <row r="2225" spans="1:11" x14ac:dyDescent="0.25">
      <c r="A2225" t="s">
        <v>19410</v>
      </c>
      <c r="B2225" t="s">
        <v>19409</v>
      </c>
      <c r="C2225" t="s">
        <v>19411</v>
      </c>
      <c r="D2225" t="s">
        <v>19412</v>
      </c>
      <c r="E2225" t="s">
        <v>13694</v>
      </c>
      <c r="F2225" t="s">
        <v>7</v>
      </c>
      <c r="G2225" s="1">
        <v>43740</v>
      </c>
      <c r="H2225">
        <v>53964</v>
      </c>
      <c r="I2225">
        <v>37756</v>
      </c>
      <c r="J2225" s="2">
        <v>37756</v>
      </c>
      <c r="K2225" s="2">
        <v>16990.2</v>
      </c>
    </row>
    <row r="2226" spans="1:11" x14ac:dyDescent="0.25">
      <c r="A2226" t="s">
        <v>19414</v>
      </c>
      <c r="B2226" t="s">
        <v>19413</v>
      </c>
      <c r="C2226" t="s">
        <v>19415</v>
      </c>
      <c r="D2226" t="s">
        <v>19416</v>
      </c>
      <c r="E2226" t="s">
        <v>13694</v>
      </c>
      <c r="F2226" t="s">
        <v>7</v>
      </c>
      <c r="G2226" s="1">
        <v>43762</v>
      </c>
      <c r="H2226">
        <v>13942</v>
      </c>
      <c r="I2226">
        <v>13935</v>
      </c>
      <c r="J2226" s="2">
        <v>13935</v>
      </c>
      <c r="K2226" s="2">
        <v>6270.75</v>
      </c>
    </row>
    <row r="2227" spans="1:11" x14ac:dyDescent="0.25">
      <c r="A2227" t="s">
        <v>19418</v>
      </c>
      <c r="B2227" t="s">
        <v>19417</v>
      </c>
      <c r="C2227" t="s">
        <v>19419</v>
      </c>
      <c r="D2227" t="s">
        <v>19420</v>
      </c>
      <c r="E2227" t="s">
        <v>13694</v>
      </c>
      <c r="F2227" t="s">
        <v>7</v>
      </c>
      <c r="G2227" s="1">
        <v>43762</v>
      </c>
      <c r="H2227">
        <v>19068</v>
      </c>
      <c r="I2227">
        <v>19058</v>
      </c>
      <c r="J2227" s="2">
        <v>19058</v>
      </c>
      <c r="K2227" s="2">
        <v>8576.1</v>
      </c>
    </row>
    <row r="2228" spans="1:11" x14ac:dyDescent="0.25">
      <c r="A2228" t="s">
        <v>19422</v>
      </c>
      <c r="B2228" t="s">
        <v>19421</v>
      </c>
      <c r="C2228" t="s">
        <v>3762</v>
      </c>
      <c r="D2228" t="s">
        <v>3763</v>
      </c>
      <c r="E2228" t="s">
        <v>13694</v>
      </c>
      <c r="F2228" t="s">
        <v>7</v>
      </c>
      <c r="G2228" s="1">
        <v>43762</v>
      </c>
      <c r="H2228">
        <v>66076</v>
      </c>
      <c r="I2228">
        <v>66043</v>
      </c>
      <c r="J2228" s="2">
        <v>66043</v>
      </c>
      <c r="K2228" s="2">
        <v>33305.4</v>
      </c>
    </row>
    <row r="2229" spans="1:11" x14ac:dyDescent="0.25">
      <c r="A2229" t="s">
        <v>19424</v>
      </c>
      <c r="B2229" t="s">
        <v>19423</v>
      </c>
      <c r="C2229" t="s">
        <v>19425</v>
      </c>
      <c r="D2229" t="s">
        <v>19426</v>
      </c>
      <c r="E2229" t="s">
        <v>13694</v>
      </c>
      <c r="F2229" t="s">
        <v>7</v>
      </c>
      <c r="G2229" s="1">
        <v>43762</v>
      </c>
      <c r="H2229">
        <v>28718</v>
      </c>
      <c r="I2229">
        <v>28704</v>
      </c>
      <c r="J2229" s="2">
        <v>28704</v>
      </c>
      <c r="K2229" s="2">
        <v>13829.53</v>
      </c>
    </row>
    <row r="2230" spans="1:11" x14ac:dyDescent="0.25">
      <c r="A2230" t="s">
        <v>19428</v>
      </c>
      <c r="B2230" t="s">
        <v>19427</v>
      </c>
      <c r="C2230" t="s">
        <v>19429</v>
      </c>
      <c r="D2230" t="s">
        <v>19430</v>
      </c>
      <c r="E2230" t="s">
        <v>13694</v>
      </c>
      <c r="F2230" t="s">
        <v>718</v>
      </c>
      <c r="G2230" s="1">
        <v>43803</v>
      </c>
      <c r="H2230">
        <v>188323</v>
      </c>
      <c r="I2230">
        <v>188178</v>
      </c>
      <c r="J2230" s="2">
        <v>188178</v>
      </c>
      <c r="K2230" s="2">
        <v>84680.1</v>
      </c>
    </row>
    <row r="2231" spans="1:11" x14ac:dyDescent="0.25">
      <c r="A2231" t="s">
        <v>19432</v>
      </c>
      <c r="B2231" t="s">
        <v>19431</v>
      </c>
      <c r="C2231" t="s">
        <v>19433</v>
      </c>
      <c r="D2231" t="s">
        <v>19434</v>
      </c>
      <c r="E2231" t="s">
        <v>13694</v>
      </c>
      <c r="F2231" t="s">
        <v>7</v>
      </c>
      <c r="G2231" s="1">
        <v>43762</v>
      </c>
      <c r="H2231">
        <v>45602</v>
      </c>
      <c r="I2231">
        <v>45589</v>
      </c>
      <c r="J2231" s="2">
        <v>45589</v>
      </c>
      <c r="K2231" s="2">
        <v>20515.05</v>
      </c>
    </row>
    <row r="2232" spans="1:11" x14ac:dyDescent="0.25">
      <c r="A2232" t="s">
        <v>19436</v>
      </c>
      <c r="B2232" t="s">
        <v>19435</v>
      </c>
      <c r="C2232" t="s">
        <v>3812</v>
      </c>
      <c r="D2232" t="s">
        <v>3813</v>
      </c>
      <c r="E2232" t="s">
        <v>13694</v>
      </c>
      <c r="F2232" t="s">
        <v>7</v>
      </c>
      <c r="G2232" s="1">
        <v>43762</v>
      </c>
      <c r="H2232">
        <v>71824</v>
      </c>
      <c r="I2232">
        <v>71788</v>
      </c>
      <c r="J2232" s="2">
        <v>71788</v>
      </c>
      <c r="K2232" s="2">
        <v>39079.550000000003</v>
      </c>
    </row>
    <row r="2233" spans="1:11" x14ac:dyDescent="0.25">
      <c r="A2233" t="s">
        <v>19438</v>
      </c>
      <c r="B2233" t="s">
        <v>19437</v>
      </c>
      <c r="C2233" t="s">
        <v>19439</v>
      </c>
      <c r="D2233" t="s">
        <v>19440</v>
      </c>
      <c r="E2233" t="s">
        <v>13694</v>
      </c>
      <c r="F2233" t="s">
        <v>7</v>
      </c>
      <c r="G2233" s="1">
        <v>43762</v>
      </c>
      <c r="H2233">
        <v>56530</v>
      </c>
      <c r="I2233">
        <v>63538</v>
      </c>
      <c r="J2233" s="2">
        <v>63538</v>
      </c>
      <c r="K2233" s="2">
        <v>28765.78</v>
      </c>
    </row>
    <row r="2234" spans="1:11" x14ac:dyDescent="0.25">
      <c r="A2234" t="s">
        <v>19442</v>
      </c>
      <c r="B2234" t="s">
        <v>19441</v>
      </c>
      <c r="C2234" t="s">
        <v>19443</v>
      </c>
      <c r="D2234" t="s">
        <v>19444</v>
      </c>
      <c r="E2234" t="s">
        <v>13694</v>
      </c>
      <c r="F2234" t="s">
        <v>7</v>
      </c>
      <c r="G2234" s="1">
        <v>43762</v>
      </c>
      <c r="H2234">
        <v>135248</v>
      </c>
      <c r="J2234" s="2">
        <v>135248</v>
      </c>
      <c r="K2234" s="2">
        <v>63897.599999999999</v>
      </c>
    </row>
    <row r="2235" spans="1:11" x14ac:dyDescent="0.25">
      <c r="A2235" t="s">
        <v>19446</v>
      </c>
      <c r="B2235" t="s">
        <v>19445</v>
      </c>
      <c r="C2235" t="s">
        <v>19447</v>
      </c>
      <c r="D2235" t="s">
        <v>19448</v>
      </c>
      <c r="E2235" t="s">
        <v>13694</v>
      </c>
      <c r="F2235" t="s">
        <v>7</v>
      </c>
      <c r="G2235" s="1">
        <v>43762</v>
      </c>
      <c r="H2235">
        <v>107246</v>
      </c>
      <c r="I2235">
        <v>107218</v>
      </c>
      <c r="J2235" s="2">
        <v>107218</v>
      </c>
      <c r="K2235" s="2">
        <v>54018.41</v>
      </c>
    </row>
    <row r="2236" spans="1:11" x14ac:dyDescent="0.25">
      <c r="A2236" t="s">
        <v>19450</v>
      </c>
      <c r="B2236" t="s">
        <v>19449</v>
      </c>
      <c r="C2236" t="s">
        <v>19451</v>
      </c>
      <c r="D2236" t="s">
        <v>19452</v>
      </c>
      <c r="E2236" t="s">
        <v>13694</v>
      </c>
      <c r="F2236" t="s">
        <v>718</v>
      </c>
      <c r="G2236" s="1">
        <v>43686</v>
      </c>
      <c r="H2236">
        <v>18711</v>
      </c>
      <c r="I2236">
        <v>18688</v>
      </c>
      <c r="J2236" s="2">
        <v>18688</v>
      </c>
      <c r="K2236" s="2">
        <v>10839.04</v>
      </c>
    </row>
    <row r="2237" spans="1:11" x14ac:dyDescent="0.25">
      <c r="A2237" t="s">
        <v>19454</v>
      </c>
      <c r="B2237" t="s">
        <v>19453</v>
      </c>
      <c r="C2237" t="s">
        <v>19455</v>
      </c>
      <c r="D2237" t="s">
        <v>19456</v>
      </c>
      <c r="E2237" t="s">
        <v>13694</v>
      </c>
      <c r="F2237" t="s">
        <v>718</v>
      </c>
      <c r="G2237" s="1">
        <v>43677</v>
      </c>
      <c r="H2237">
        <v>260688</v>
      </c>
      <c r="I2237">
        <v>260022</v>
      </c>
      <c r="J2237" s="2">
        <v>260022</v>
      </c>
      <c r="K2237" s="2">
        <v>118008.95</v>
      </c>
    </row>
    <row r="2238" spans="1:11" x14ac:dyDescent="0.25">
      <c r="A2238" t="s">
        <v>19458</v>
      </c>
      <c r="B2238" t="s">
        <v>19457</v>
      </c>
      <c r="C2238" t="s">
        <v>5632</v>
      </c>
      <c r="D2238" t="s">
        <v>5633</v>
      </c>
      <c r="E2238" t="s">
        <v>13694</v>
      </c>
      <c r="F2238" t="s">
        <v>718</v>
      </c>
      <c r="G2238" s="1">
        <v>43677</v>
      </c>
      <c r="H2238">
        <v>58340</v>
      </c>
      <c r="I2238">
        <v>57145</v>
      </c>
      <c r="J2238" s="2">
        <v>57145</v>
      </c>
      <c r="K2238" s="2">
        <v>27751.83</v>
      </c>
    </row>
    <row r="2239" spans="1:11" x14ac:dyDescent="0.25">
      <c r="A2239" t="s">
        <v>19460</v>
      </c>
      <c r="B2239" t="s">
        <v>19459</v>
      </c>
      <c r="C2239" t="s">
        <v>6168</v>
      </c>
      <c r="D2239" t="s">
        <v>6169</v>
      </c>
      <c r="E2239" t="s">
        <v>13694</v>
      </c>
      <c r="F2239" t="s">
        <v>7</v>
      </c>
      <c r="G2239" s="1">
        <v>43752</v>
      </c>
      <c r="H2239">
        <v>1408</v>
      </c>
      <c r="I2239">
        <v>1407</v>
      </c>
      <c r="J2239" s="2">
        <v>1407</v>
      </c>
      <c r="K2239" s="2">
        <v>633.15</v>
      </c>
    </row>
    <row r="2240" spans="1:11" x14ac:dyDescent="0.25">
      <c r="A2240" t="s">
        <v>19462</v>
      </c>
      <c r="B2240" t="s">
        <v>19461</v>
      </c>
      <c r="C2240" t="s">
        <v>19463</v>
      </c>
      <c r="D2240" t="s">
        <v>19464</v>
      </c>
      <c r="E2240" t="s">
        <v>13694</v>
      </c>
      <c r="F2240" t="s">
        <v>7</v>
      </c>
      <c r="G2240" s="1">
        <v>43752</v>
      </c>
      <c r="H2240">
        <v>20874</v>
      </c>
      <c r="I2240">
        <v>20539</v>
      </c>
      <c r="J2240" s="2">
        <v>20539</v>
      </c>
      <c r="K2240" s="2">
        <v>9720.9500000000007</v>
      </c>
    </row>
    <row r="2241" spans="1:11" x14ac:dyDescent="0.25">
      <c r="A2241" t="s">
        <v>19466</v>
      </c>
      <c r="B2241" t="s">
        <v>19465</v>
      </c>
      <c r="C2241" t="s">
        <v>12343</v>
      </c>
      <c r="D2241" t="s">
        <v>12344</v>
      </c>
      <c r="E2241" t="s">
        <v>13694</v>
      </c>
      <c r="F2241" t="s">
        <v>718</v>
      </c>
      <c r="G2241" s="1">
        <v>43677</v>
      </c>
      <c r="H2241">
        <v>40866</v>
      </c>
      <c r="I2241">
        <v>42133</v>
      </c>
      <c r="J2241" s="2">
        <v>42133</v>
      </c>
      <c r="K2241" s="2">
        <v>20954.7</v>
      </c>
    </row>
    <row r="2242" spans="1:11" x14ac:dyDescent="0.25">
      <c r="A2242" t="s">
        <v>19468</v>
      </c>
      <c r="B2242" t="s">
        <v>19467</v>
      </c>
      <c r="C2242" t="s">
        <v>19469</v>
      </c>
      <c r="D2242" t="s">
        <v>19470</v>
      </c>
      <c r="E2242" t="s">
        <v>13694</v>
      </c>
      <c r="F2242" t="s">
        <v>7</v>
      </c>
      <c r="G2242" s="1">
        <v>43767</v>
      </c>
      <c r="H2242">
        <v>13100</v>
      </c>
      <c r="I2242">
        <v>12770</v>
      </c>
      <c r="J2242" s="2">
        <v>12770</v>
      </c>
      <c r="K2242" s="2">
        <v>6025.4</v>
      </c>
    </row>
    <row r="2243" spans="1:11" x14ac:dyDescent="0.25">
      <c r="A2243" t="s">
        <v>19472</v>
      </c>
      <c r="B2243" t="s">
        <v>19471</v>
      </c>
      <c r="C2243" t="s">
        <v>19473</v>
      </c>
      <c r="D2243" t="s">
        <v>19474</v>
      </c>
      <c r="E2243" t="s">
        <v>13694</v>
      </c>
      <c r="F2243" t="s">
        <v>718</v>
      </c>
      <c r="G2243" s="1">
        <v>43720</v>
      </c>
      <c r="H2243">
        <v>27208</v>
      </c>
      <c r="I2243">
        <v>27194</v>
      </c>
      <c r="J2243" s="2">
        <v>27194</v>
      </c>
      <c r="K2243" s="2">
        <v>12237.3</v>
      </c>
    </row>
    <row r="2244" spans="1:11" x14ac:dyDescent="0.25">
      <c r="A2244" t="s">
        <v>19478</v>
      </c>
      <c r="B2244" t="s">
        <v>19477</v>
      </c>
      <c r="C2244" t="s">
        <v>19479</v>
      </c>
      <c r="D2244" t="s">
        <v>19480</v>
      </c>
      <c r="E2244" t="s">
        <v>13694</v>
      </c>
      <c r="F2244" t="s">
        <v>718</v>
      </c>
      <c r="G2244" s="1">
        <v>43671</v>
      </c>
      <c r="H2244">
        <v>31178</v>
      </c>
      <c r="I2244">
        <v>30441</v>
      </c>
      <c r="J2244" s="2">
        <v>30441</v>
      </c>
      <c r="K2244" s="2">
        <v>14759.45</v>
      </c>
    </row>
    <row r="2245" spans="1:11" x14ac:dyDescent="0.25">
      <c r="A2245" t="s">
        <v>19482</v>
      </c>
      <c r="B2245" t="s">
        <v>19481</v>
      </c>
      <c r="C2245" t="s">
        <v>19483</v>
      </c>
      <c r="D2245" t="s">
        <v>19484</v>
      </c>
      <c r="E2245" t="s">
        <v>13694</v>
      </c>
      <c r="F2245" t="s">
        <v>7</v>
      </c>
      <c r="G2245" s="1">
        <v>43782</v>
      </c>
      <c r="H2245">
        <v>5120</v>
      </c>
      <c r="I2245">
        <v>6825</v>
      </c>
      <c r="J2245" s="2">
        <v>6825</v>
      </c>
      <c r="K2245" s="2">
        <v>3075.41</v>
      </c>
    </row>
    <row r="2246" spans="1:11" x14ac:dyDescent="0.25">
      <c r="A2246" t="s">
        <v>19486</v>
      </c>
      <c r="B2246" t="s">
        <v>19485</v>
      </c>
      <c r="C2246" t="s">
        <v>3281</v>
      </c>
      <c r="D2246" t="s">
        <v>3282</v>
      </c>
      <c r="E2246" t="s">
        <v>13694</v>
      </c>
      <c r="F2246" t="s">
        <v>718</v>
      </c>
      <c r="G2246" s="1">
        <v>43810</v>
      </c>
      <c r="H2246">
        <v>578030</v>
      </c>
      <c r="I2246">
        <v>602120</v>
      </c>
      <c r="J2246" s="2">
        <v>602120</v>
      </c>
      <c r="K2246" s="2">
        <v>278207.51</v>
      </c>
    </row>
    <row r="2247" spans="1:11" x14ac:dyDescent="0.25">
      <c r="A2247" t="s">
        <v>19488</v>
      </c>
      <c r="B2247" t="s">
        <v>19487</v>
      </c>
      <c r="C2247" t="s">
        <v>19489</v>
      </c>
      <c r="D2247" t="s">
        <v>19490</v>
      </c>
      <c r="E2247" t="s">
        <v>13694</v>
      </c>
      <c r="F2247" t="s">
        <v>7</v>
      </c>
      <c r="G2247" s="1">
        <v>43782</v>
      </c>
      <c r="H2247">
        <v>16886</v>
      </c>
      <c r="I2247">
        <v>16877</v>
      </c>
      <c r="J2247" s="2">
        <v>16877</v>
      </c>
      <c r="K2247" s="2">
        <v>7609.21</v>
      </c>
    </row>
    <row r="2248" spans="1:11" x14ac:dyDescent="0.25">
      <c r="A2248" t="s">
        <v>19492</v>
      </c>
      <c r="B2248" t="s">
        <v>19491</v>
      </c>
      <c r="C2248" t="s">
        <v>19493</v>
      </c>
      <c r="D2248" t="s">
        <v>19494</v>
      </c>
      <c r="E2248" t="s">
        <v>13694</v>
      </c>
      <c r="F2248" t="s">
        <v>7</v>
      </c>
      <c r="G2248" s="1">
        <v>43782</v>
      </c>
      <c r="H2248">
        <v>38078</v>
      </c>
      <c r="I2248">
        <v>38059</v>
      </c>
      <c r="J2248" s="2">
        <v>38059</v>
      </c>
      <c r="K2248" s="2">
        <v>17126.55</v>
      </c>
    </row>
    <row r="2249" spans="1:11" x14ac:dyDescent="0.25">
      <c r="A2249" t="s">
        <v>19496</v>
      </c>
      <c r="B2249" t="s">
        <v>19495</v>
      </c>
      <c r="C2249" t="s">
        <v>19497</v>
      </c>
      <c r="D2249" t="s">
        <v>19498</v>
      </c>
      <c r="E2249" t="s">
        <v>13694</v>
      </c>
      <c r="F2249" t="s">
        <v>718</v>
      </c>
      <c r="G2249" s="1">
        <v>43810</v>
      </c>
      <c r="H2249">
        <v>137282</v>
      </c>
      <c r="I2249">
        <v>142535</v>
      </c>
      <c r="J2249" s="2">
        <v>142535</v>
      </c>
      <c r="K2249" s="2">
        <v>64694.8</v>
      </c>
    </row>
    <row r="2250" spans="1:11" x14ac:dyDescent="0.25">
      <c r="A2250" t="s">
        <v>19500</v>
      </c>
      <c r="B2250" t="s">
        <v>19499</v>
      </c>
      <c r="C2250" t="s">
        <v>19501</v>
      </c>
      <c r="D2250" t="s">
        <v>19502</v>
      </c>
      <c r="E2250" t="s">
        <v>13694</v>
      </c>
      <c r="F2250" t="s">
        <v>7</v>
      </c>
      <c r="G2250" s="1">
        <v>43782</v>
      </c>
      <c r="H2250">
        <v>9435</v>
      </c>
      <c r="I2250">
        <v>9414</v>
      </c>
      <c r="J2250" s="2">
        <v>9414</v>
      </c>
      <c r="K2250" s="2">
        <v>4334.84</v>
      </c>
    </row>
    <row r="2251" spans="1:11" x14ac:dyDescent="0.25">
      <c r="A2251" t="s">
        <v>19504</v>
      </c>
      <c r="B2251" t="s">
        <v>19503</v>
      </c>
      <c r="C2251" t="s">
        <v>19505</v>
      </c>
      <c r="D2251" t="s">
        <v>19506</v>
      </c>
      <c r="E2251" t="s">
        <v>13694</v>
      </c>
      <c r="F2251" t="s">
        <v>7</v>
      </c>
      <c r="G2251" s="1">
        <v>43782</v>
      </c>
      <c r="H2251">
        <v>1380</v>
      </c>
      <c r="I2251">
        <v>1357</v>
      </c>
      <c r="J2251" s="2">
        <v>1357</v>
      </c>
      <c r="K2251" s="2">
        <v>610.65</v>
      </c>
    </row>
    <row r="2252" spans="1:11" x14ac:dyDescent="0.25">
      <c r="A2252" t="s">
        <v>19510</v>
      </c>
      <c r="B2252" t="s">
        <v>19509</v>
      </c>
      <c r="C2252" t="s">
        <v>19511</v>
      </c>
      <c r="D2252" t="s">
        <v>19512</v>
      </c>
      <c r="E2252" t="s">
        <v>13694</v>
      </c>
      <c r="F2252" t="s">
        <v>718</v>
      </c>
      <c r="G2252" s="1">
        <v>43810</v>
      </c>
      <c r="H2252">
        <v>89224</v>
      </c>
      <c r="I2252">
        <v>88291</v>
      </c>
      <c r="J2252" s="2">
        <v>88291</v>
      </c>
      <c r="K2252" s="2">
        <v>40984.199999999997</v>
      </c>
    </row>
    <row r="2253" spans="1:11" x14ac:dyDescent="0.25">
      <c r="A2253" t="s">
        <v>19514</v>
      </c>
      <c r="B2253" t="s">
        <v>19513</v>
      </c>
      <c r="C2253" t="s">
        <v>19515</v>
      </c>
      <c r="D2253" t="s">
        <v>19516</v>
      </c>
      <c r="E2253" t="s">
        <v>13694</v>
      </c>
      <c r="F2253" t="s">
        <v>7</v>
      </c>
      <c r="G2253" s="1">
        <v>43767</v>
      </c>
      <c r="H2253">
        <v>23488</v>
      </c>
      <c r="I2253">
        <v>23476</v>
      </c>
      <c r="J2253" s="2">
        <v>23476</v>
      </c>
      <c r="K2253" s="2">
        <v>10564.2</v>
      </c>
    </row>
    <row r="2254" spans="1:11" x14ac:dyDescent="0.25">
      <c r="A2254" t="s">
        <v>19518</v>
      </c>
      <c r="B2254" t="s">
        <v>19517</v>
      </c>
      <c r="C2254" t="s">
        <v>19519</v>
      </c>
      <c r="D2254" t="s">
        <v>19520</v>
      </c>
      <c r="E2254" t="s">
        <v>13694</v>
      </c>
      <c r="F2254" t="s">
        <v>7</v>
      </c>
      <c r="G2254" s="1">
        <v>43768</v>
      </c>
      <c r="H2254">
        <v>3140</v>
      </c>
      <c r="I2254">
        <v>3138</v>
      </c>
      <c r="J2254" s="2">
        <v>3138</v>
      </c>
      <c r="K2254" s="2">
        <v>1412.1</v>
      </c>
    </row>
    <row r="2255" spans="1:11" x14ac:dyDescent="0.25">
      <c r="A2255" t="s">
        <v>19522</v>
      </c>
      <c r="B2255" t="s">
        <v>19521</v>
      </c>
      <c r="C2255" t="s">
        <v>19523</v>
      </c>
      <c r="D2255" t="s">
        <v>19524</v>
      </c>
      <c r="E2255" t="s">
        <v>13694</v>
      </c>
      <c r="F2255" t="s">
        <v>7</v>
      </c>
      <c r="G2255" s="1">
        <v>43752</v>
      </c>
      <c r="H2255">
        <v>13132</v>
      </c>
      <c r="I2255">
        <v>11764</v>
      </c>
      <c r="J2255" s="2">
        <v>11764</v>
      </c>
      <c r="K2255" s="2">
        <v>5882</v>
      </c>
    </row>
    <row r="2256" spans="1:11" x14ac:dyDescent="0.25">
      <c r="A2256" t="s">
        <v>19526</v>
      </c>
      <c r="B2256" t="s">
        <v>19525</v>
      </c>
      <c r="C2256" t="s">
        <v>19527</v>
      </c>
      <c r="D2256" t="s">
        <v>19528</v>
      </c>
      <c r="E2256" t="s">
        <v>13694</v>
      </c>
      <c r="F2256" t="s">
        <v>7</v>
      </c>
      <c r="G2256" s="1">
        <v>43776</v>
      </c>
      <c r="H2256">
        <v>15746</v>
      </c>
      <c r="I2256">
        <v>15738</v>
      </c>
      <c r="J2256" s="2">
        <v>15738</v>
      </c>
      <c r="K2256" s="2">
        <v>7082.1</v>
      </c>
    </row>
    <row r="2257" spans="1:11" x14ac:dyDescent="0.25">
      <c r="A2257" t="s">
        <v>19530</v>
      </c>
      <c r="B2257" t="s">
        <v>19529</v>
      </c>
      <c r="C2257" t="s">
        <v>19531</v>
      </c>
      <c r="D2257" t="s">
        <v>19532</v>
      </c>
      <c r="E2257" t="s">
        <v>13694</v>
      </c>
      <c r="F2257" t="s">
        <v>7</v>
      </c>
      <c r="G2257" s="1">
        <v>43768</v>
      </c>
      <c r="H2257">
        <v>1924</v>
      </c>
      <c r="I2257">
        <v>1923</v>
      </c>
      <c r="J2257" s="2">
        <v>1923</v>
      </c>
      <c r="K2257" s="2">
        <v>865.35</v>
      </c>
    </row>
    <row r="2258" spans="1:11" x14ac:dyDescent="0.25">
      <c r="A2258" t="s">
        <v>19534</v>
      </c>
      <c r="B2258" t="s">
        <v>19533</v>
      </c>
      <c r="C2258" t="s">
        <v>19535</v>
      </c>
      <c r="D2258" t="s">
        <v>19536</v>
      </c>
      <c r="E2258" t="s">
        <v>13694</v>
      </c>
      <c r="F2258" t="s">
        <v>7</v>
      </c>
      <c r="G2258" s="1">
        <v>43763</v>
      </c>
      <c r="H2258">
        <v>5598</v>
      </c>
      <c r="I2258">
        <v>5595</v>
      </c>
      <c r="J2258" s="2">
        <v>5595</v>
      </c>
      <c r="K2258" s="2">
        <v>2517.75</v>
      </c>
    </row>
    <row r="2259" spans="1:11" x14ac:dyDescent="0.25">
      <c r="A2259" t="s">
        <v>19538</v>
      </c>
      <c r="B2259" t="s">
        <v>19537</v>
      </c>
      <c r="C2259" t="s">
        <v>19539</v>
      </c>
      <c r="D2259" t="s">
        <v>19540</v>
      </c>
      <c r="E2259" t="s">
        <v>13694</v>
      </c>
      <c r="F2259" t="s">
        <v>7</v>
      </c>
      <c r="G2259" s="1">
        <v>43762</v>
      </c>
      <c r="H2259">
        <v>44775</v>
      </c>
      <c r="I2259">
        <v>44766</v>
      </c>
      <c r="J2259" s="2">
        <v>44766</v>
      </c>
      <c r="K2259" s="2">
        <v>25964.28</v>
      </c>
    </row>
    <row r="2260" spans="1:11" x14ac:dyDescent="0.25">
      <c r="A2260" t="s">
        <v>19542</v>
      </c>
      <c r="B2260" t="s">
        <v>19541</v>
      </c>
      <c r="C2260" t="s">
        <v>19543</v>
      </c>
      <c r="D2260" t="s">
        <v>19544</v>
      </c>
      <c r="E2260" t="s">
        <v>13694</v>
      </c>
      <c r="F2260" t="s">
        <v>7</v>
      </c>
      <c r="G2260" s="1">
        <v>43762</v>
      </c>
      <c r="H2260">
        <v>84313</v>
      </c>
      <c r="I2260">
        <v>84287</v>
      </c>
      <c r="J2260" s="2">
        <v>84287</v>
      </c>
      <c r="K2260" s="2">
        <v>48886.46</v>
      </c>
    </row>
    <row r="2261" spans="1:11" x14ac:dyDescent="0.25">
      <c r="A2261" t="s">
        <v>19546</v>
      </c>
      <c r="B2261" t="s">
        <v>19545</v>
      </c>
      <c r="C2261" t="s">
        <v>19547</v>
      </c>
      <c r="D2261" t="s">
        <v>19548</v>
      </c>
      <c r="E2261" t="s">
        <v>13694</v>
      </c>
      <c r="F2261" t="s">
        <v>718</v>
      </c>
      <c r="G2261" s="1">
        <v>43689</v>
      </c>
      <c r="H2261">
        <v>26685</v>
      </c>
      <c r="I2261">
        <v>26630</v>
      </c>
      <c r="J2261" s="2">
        <v>26630</v>
      </c>
      <c r="K2261" s="2">
        <v>11983.5</v>
      </c>
    </row>
    <row r="2262" spans="1:11" x14ac:dyDescent="0.25">
      <c r="A2262" t="s">
        <v>19550</v>
      </c>
      <c r="B2262" t="s">
        <v>19549</v>
      </c>
      <c r="C2262" t="s">
        <v>19551</v>
      </c>
      <c r="D2262" t="s">
        <v>19552</v>
      </c>
      <c r="E2262" t="s">
        <v>13694</v>
      </c>
      <c r="F2262" t="s">
        <v>718</v>
      </c>
      <c r="G2262" s="1">
        <v>43796</v>
      </c>
      <c r="H2262">
        <v>151739</v>
      </c>
      <c r="I2262">
        <v>147314</v>
      </c>
      <c r="J2262" s="2">
        <v>147314</v>
      </c>
      <c r="K2262" s="2">
        <v>71149.850000000006</v>
      </c>
    </row>
    <row r="2263" spans="1:11" x14ac:dyDescent="0.25">
      <c r="A2263" t="s">
        <v>19554</v>
      </c>
      <c r="B2263" t="s">
        <v>19553</v>
      </c>
      <c r="C2263" t="s">
        <v>19555</v>
      </c>
      <c r="D2263" t="s">
        <v>19556</v>
      </c>
      <c r="E2263" t="s">
        <v>13694</v>
      </c>
      <c r="F2263" t="s">
        <v>718</v>
      </c>
      <c r="G2263" s="1">
        <v>43798</v>
      </c>
      <c r="H2263">
        <v>36207</v>
      </c>
      <c r="I2263">
        <v>36171</v>
      </c>
      <c r="J2263" s="2">
        <v>36171</v>
      </c>
      <c r="K2263" s="2">
        <v>16276.95</v>
      </c>
    </row>
    <row r="2264" spans="1:11" x14ac:dyDescent="0.25">
      <c r="A2264" t="s">
        <v>19558</v>
      </c>
      <c r="B2264" t="s">
        <v>19557</v>
      </c>
      <c r="C2264" t="s">
        <v>19559</v>
      </c>
      <c r="D2264" t="s">
        <v>19560</v>
      </c>
      <c r="E2264" t="s">
        <v>13694</v>
      </c>
      <c r="F2264" t="s">
        <v>7</v>
      </c>
      <c r="G2264" s="1">
        <v>43732</v>
      </c>
      <c r="H2264">
        <v>10763</v>
      </c>
      <c r="I2264">
        <v>10753</v>
      </c>
      <c r="J2264" s="2">
        <v>10753</v>
      </c>
      <c r="K2264" s="2">
        <v>4838.8500000000004</v>
      </c>
    </row>
    <row r="2265" spans="1:11" x14ac:dyDescent="0.25">
      <c r="A2265" t="s">
        <v>19562</v>
      </c>
      <c r="B2265" t="s">
        <v>19561</v>
      </c>
      <c r="C2265" t="s">
        <v>19563</v>
      </c>
      <c r="D2265" t="s">
        <v>19564</v>
      </c>
      <c r="E2265" t="s">
        <v>13694</v>
      </c>
      <c r="F2265" t="s">
        <v>7</v>
      </c>
      <c r="G2265" s="1">
        <v>43732</v>
      </c>
      <c r="H2265">
        <v>14626</v>
      </c>
      <c r="I2265">
        <v>14619</v>
      </c>
      <c r="J2265" s="2">
        <v>14619</v>
      </c>
      <c r="K2265" s="2">
        <v>6578.55</v>
      </c>
    </row>
    <row r="2266" spans="1:11" x14ac:dyDescent="0.25">
      <c r="A2266" t="s">
        <v>19566</v>
      </c>
      <c r="B2266" t="s">
        <v>19565</v>
      </c>
      <c r="C2266" t="s">
        <v>6992</v>
      </c>
      <c r="D2266" t="s">
        <v>6993</v>
      </c>
      <c r="E2266" t="s">
        <v>13694</v>
      </c>
      <c r="F2266" t="s">
        <v>718</v>
      </c>
      <c r="G2266" s="1">
        <v>43678</v>
      </c>
      <c r="H2266">
        <v>33576</v>
      </c>
      <c r="I2266">
        <v>33455</v>
      </c>
      <c r="J2266" s="2">
        <v>33455</v>
      </c>
      <c r="K2266" s="2">
        <v>15211.05</v>
      </c>
    </row>
    <row r="2267" spans="1:11" x14ac:dyDescent="0.25">
      <c r="A2267" t="s">
        <v>19568</v>
      </c>
      <c r="B2267" t="s">
        <v>19567</v>
      </c>
      <c r="C2267" t="s">
        <v>19569</v>
      </c>
      <c r="D2267" t="s">
        <v>19570</v>
      </c>
      <c r="E2267" t="s">
        <v>13694</v>
      </c>
      <c r="F2267" t="s">
        <v>7</v>
      </c>
      <c r="G2267" s="1">
        <v>43767</v>
      </c>
      <c r="H2267">
        <v>26022</v>
      </c>
      <c r="I2267">
        <v>18205</v>
      </c>
      <c r="J2267" s="2">
        <v>18205</v>
      </c>
      <c r="K2267" s="2">
        <v>8192.25</v>
      </c>
    </row>
    <row r="2268" spans="1:11" x14ac:dyDescent="0.25">
      <c r="A2268" t="s">
        <v>19574</v>
      </c>
      <c r="B2268" t="s">
        <v>19573</v>
      </c>
      <c r="C2268" t="s">
        <v>5688</v>
      </c>
      <c r="D2268" t="s">
        <v>5689</v>
      </c>
      <c r="E2268" t="s">
        <v>13694</v>
      </c>
      <c r="F2268" t="s">
        <v>718</v>
      </c>
      <c r="G2268" s="1">
        <v>43804</v>
      </c>
      <c r="H2268">
        <v>873368</v>
      </c>
      <c r="I2268">
        <v>865987</v>
      </c>
      <c r="J2268" s="2">
        <v>865987</v>
      </c>
      <c r="K2268" s="2">
        <v>400844.96</v>
      </c>
    </row>
    <row r="2269" spans="1:11" x14ac:dyDescent="0.25">
      <c r="A2269" t="s">
        <v>19576</v>
      </c>
      <c r="B2269" t="s">
        <v>19575</v>
      </c>
      <c r="C2269" t="s">
        <v>19577</v>
      </c>
      <c r="D2269" t="s">
        <v>19578</v>
      </c>
      <c r="E2269" t="s">
        <v>13694</v>
      </c>
      <c r="F2269" t="s">
        <v>718</v>
      </c>
      <c r="G2269" s="1">
        <v>43803</v>
      </c>
      <c r="H2269">
        <v>72822</v>
      </c>
      <c r="I2269">
        <v>72786</v>
      </c>
      <c r="J2269" s="2">
        <v>72786</v>
      </c>
      <c r="K2269" s="2">
        <v>32753.7</v>
      </c>
    </row>
    <row r="2270" spans="1:11" x14ac:dyDescent="0.25">
      <c r="A2270" t="s">
        <v>19580</v>
      </c>
      <c r="B2270" t="s">
        <v>19579</v>
      </c>
      <c r="C2270" t="s">
        <v>19581</v>
      </c>
      <c r="D2270" t="s">
        <v>19582</v>
      </c>
      <c r="E2270" t="s">
        <v>13694</v>
      </c>
      <c r="F2270" t="s">
        <v>7</v>
      </c>
      <c r="G2270" s="1">
        <v>43755</v>
      </c>
      <c r="H2270">
        <v>64858</v>
      </c>
      <c r="I2270">
        <v>64826</v>
      </c>
      <c r="J2270" s="2">
        <v>64826</v>
      </c>
      <c r="K2270" s="2">
        <v>29171.7</v>
      </c>
    </row>
    <row r="2271" spans="1:11" x14ac:dyDescent="0.25">
      <c r="A2271" t="s">
        <v>19584</v>
      </c>
      <c r="B2271" t="s">
        <v>19583</v>
      </c>
      <c r="C2271" t="s">
        <v>19585</v>
      </c>
      <c r="D2271" t="s">
        <v>19586</v>
      </c>
      <c r="E2271" t="s">
        <v>13694</v>
      </c>
      <c r="F2271" t="s">
        <v>7</v>
      </c>
      <c r="G2271" s="1">
        <v>43767</v>
      </c>
      <c r="H2271">
        <v>12684</v>
      </c>
      <c r="I2271">
        <v>12411</v>
      </c>
      <c r="J2271" s="2">
        <v>12411</v>
      </c>
      <c r="K2271" s="2">
        <v>5973.45</v>
      </c>
    </row>
    <row r="2272" spans="1:11" x14ac:dyDescent="0.25">
      <c r="A2272" t="s">
        <v>19588</v>
      </c>
      <c r="B2272" t="s">
        <v>19587</v>
      </c>
      <c r="C2272" t="s">
        <v>19589</v>
      </c>
      <c r="D2272" t="s">
        <v>19590</v>
      </c>
      <c r="E2272" t="s">
        <v>13694</v>
      </c>
      <c r="F2272" t="s">
        <v>7</v>
      </c>
      <c r="G2272" s="1">
        <v>43767</v>
      </c>
      <c r="H2272">
        <v>3997</v>
      </c>
      <c r="I2272">
        <v>3935</v>
      </c>
      <c r="J2272" s="2">
        <v>3935</v>
      </c>
      <c r="K2272" s="2">
        <v>1855</v>
      </c>
    </row>
    <row r="2273" spans="1:11" x14ac:dyDescent="0.25">
      <c r="A2273" t="s">
        <v>19592</v>
      </c>
      <c r="B2273" t="s">
        <v>19591</v>
      </c>
      <c r="C2273" t="s">
        <v>6676</v>
      </c>
      <c r="D2273" t="s">
        <v>6677</v>
      </c>
      <c r="E2273" t="s">
        <v>13694</v>
      </c>
      <c r="F2273" t="s">
        <v>7</v>
      </c>
      <c r="G2273" s="1">
        <v>43767</v>
      </c>
      <c r="H2273">
        <v>177105</v>
      </c>
      <c r="I2273">
        <v>176970</v>
      </c>
      <c r="J2273" s="2">
        <v>176970</v>
      </c>
      <c r="K2273" s="2">
        <v>84401.52</v>
      </c>
    </row>
    <row r="2274" spans="1:11" x14ac:dyDescent="0.25">
      <c r="A2274" t="s">
        <v>19594</v>
      </c>
      <c r="B2274" t="s">
        <v>19593</v>
      </c>
      <c r="C2274" t="s">
        <v>19595</v>
      </c>
      <c r="D2274" t="s">
        <v>19596</v>
      </c>
      <c r="E2274" t="s">
        <v>13694</v>
      </c>
      <c r="F2274" t="s">
        <v>7</v>
      </c>
      <c r="G2274" s="1">
        <v>43767</v>
      </c>
      <c r="H2274">
        <v>26348</v>
      </c>
      <c r="I2274">
        <v>26338</v>
      </c>
      <c r="J2274" s="2">
        <v>26338</v>
      </c>
      <c r="K2274" s="2">
        <v>12007.19</v>
      </c>
    </row>
    <row r="2275" spans="1:11" x14ac:dyDescent="0.25">
      <c r="A2275" t="s">
        <v>19598</v>
      </c>
      <c r="B2275" t="s">
        <v>19597</v>
      </c>
      <c r="C2275" t="s">
        <v>19599</v>
      </c>
      <c r="D2275" t="s">
        <v>19600</v>
      </c>
      <c r="E2275" t="s">
        <v>13694</v>
      </c>
      <c r="F2275" t="s">
        <v>7</v>
      </c>
      <c r="G2275" s="1">
        <v>43768</v>
      </c>
      <c r="H2275">
        <v>8700</v>
      </c>
      <c r="I2275">
        <v>8410</v>
      </c>
      <c r="J2275" s="2">
        <v>8410</v>
      </c>
      <c r="K2275" s="2">
        <v>4205</v>
      </c>
    </row>
    <row r="2276" spans="1:11" x14ac:dyDescent="0.25">
      <c r="A2276" t="s">
        <v>19602</v>
      </c>
      <c r="B2276" t="s">
        <v>19601</v>
      </c>
      <c r="C2276" t="s">
        <v>19603</v>
      </c>
      <c r="D2276" t="s">
        <v>19604</v>
      </c>
      <c r="E2276" t="s">
        <v>13694</v>
      </c>
      <c r="F2276" t="s">
        <v>718</v>
      </c>
      <c r="G2276" s="1">
        <v>43672</v>
      </c>
      <c r="H2276">
        <v>15594</v>
      </c>
      <c r="I2276">
        <v>15074</v>
      </c>
      <c r="J2276" s="2">
        <v>15074</v>
      </c>
      <c r="K2276" s="2">
        <v>7537</v>
      </c>
    </row>
    <row r="2277" spans="1:11" x14ac:dyDescent="0.25">
      <c r="A2277" t="s">
        <v>19608</v>
      </c>
      <c r="B2277" t="s">
        <v>19607</v>
      </c>
      <c r="C2277" t="s">
        <v>19609</v>
      </c>
      <c r="D2277" t="s">
        <v>19610</v>
      </c>
      <c r="E2277" t="s">
        <v>13694</v>
      </c>
      <c r="F2277" t="s">
        <v>718</v>
      </c>
      <c r="G2277" s="1">
        <v>43768</v>
      </c>
      <c r="H2277">
        <v>41830</v>
      </c>
      <c r="I2277">
        <v>40434</v>
      </c>
      <c r="J2277" s="2">
        <v>40434</v>
      </c>
      <c r="K2277" s="2">
        <v>20217</v>
      </c>
    </row>
    <row r="2278" spans="1:11" x14ac:dyDescent="0.25">
      <c r="A2278" t="s">
        <v>19612</v>
      </c>
      <c r="B2278" t="s">
        <v>19611</v>
      </c>
      <c r="C2278" t="s">
        <v>19613</v>
      </c>
      <c r="D2278" t="s">
        <v>19614</v>
      </c>
      <c r="E2278" t="s">
        <v>13694</v>
      </c>
      <c r="F2278" t="s">
        <v>718</v>
      </c>
      <c r="G2278" s="1">
        <v>43748</v>
      </c>
      <c r="H2278">
        <v>9890</v>
      </c>
      <c r="I2278">
        <v>9559</v>
      </c>
      <c r="J2278" s="2">
        <v>9559</v>
      </c>
      <c r="K2278" s="2">
        <v>4779.5</v>
      </c>
    </row>
    <row r="2279" spans="1:11" x14ac:dyDescent="0.25">
      <c r="A2279" t="s">
        <v>19616</v>
      </c>
      <c r="B2279" t="s">
        <v>19615</v>
      </c>
      <c r="C2279" t="s">
        <v>19617</v>
      </c>
      <c r="D2279" t="s">
        <v>19618</v>
      </c>
      <c r="E2279" t="s">
        <v>13694</v>
      </c>
      <c r="F2279" t="s">
        <v>718</v>
      </c>
      <c r="G2279" s="1">
        <v>43759</v>
      </c>
      <c r="H2279">
        <v>50688</v>
      </c>
      <c r="I2279">
        <v>48997</v>
      </c>
      <c r="J2279" s="2">
        <v>48997</v>
      </c>
      <c r="K2279" s="2">
        <v>24498.5</v>
      </c>
    </row>
    <row r="2280" spans="1:11" x14ac:dyDescent="0.25">
      <c r="A2280" t="s">
        <v>19620</v>
      </c>
      <c r="B2280" t="s">
        <v>19619</v>
      </c>
      <c r="C2280" t="s">
        <v>19621</v>
      </c>
      <c r="D2280" t="s">
        <v>19622</v>
      </c>
      <c r="E2280" t="s">
        <v>13694</v>
      </c>
      <c r="F2280" t="s">
        <v>718</v>
      </c>
      <c r="G2280" s="1">
        <v>43696</v>
      </c>
      <c r="H2280">
        <v>74246</v>
      </c>
      <c r="I2280">
        <v>74209</v>
      </c>
      <c r="J2280" s="2">
        <v>74209</v>
      </c>
      <c r="K2280" s="2">
        <v>33394.050000000003</v>
      </c>
    </row>
    <row r="2281" spans="1:11" x14ac:dyDescent="0.25">
      <c r="A2281" t="s">
        <v>19624</v>
      </c>
      <c r="B2281" t="s">
        <v>19623</v>
      </c>
      <c r="C2281" t="s">
        <v>19625</v>
      </c>
      <c r="D2281" t="s">
        <v>19626</v>
      </c>
      <c r="E2281" t="s">
        <v>13694</v>
      </c>
      <c r="F2281" t="s">
        <v>718</v>
      </c>
      <c r="G2281" s="1">
        <v>43696</v>
      </c>
      <c r="H2281">
        <v>18758</v>
      </c>
      <c r="I2281">
        <v>18386</v>
      </c>
      <c r="J2281" s="2">
        <v>18386</v>
      </c>
      <c r="K2281" s="2">
        <v>8807.2000000000007</v>
      </c>
    </row>
    <row r="2282" spans="1:11" x14ac:dyDescent="0.25">
      <c r="A2282" t="s">
        <v>19628</v>
      </c>
      <c r="B2282" t="s">
        <v>19627</v>
      </c>
      <c r="C2282" t="s">
        <v>5794</v>
      </c>
      <c r="D2282" t="s">
        <v>5795</v>
      </c>
      <c r="E2282" t="s">
        <v>13694</v>
      </c>
      <c r="F2282" t="s">
        <v>718</v>
      </c>
      <c r="G2282" s="1">
        <v>43748</v>
      </c>
      <c r="H2282">
        <v>221472</v>
      </c>
      <c r="I2282">
        <v>219496</v>
      </c>
      <c r="J2282" s="2">
        <v>219496</v>
      </c>
      <c r="K2282" s="2">
        <v>101581.95</v>
      </c>
    </row>
    <row r="2283" spans="1:11" x14ac:dyDescent="0.25">
      <c r="A2283" t="s">
        <v>19630</v>
      </c>
      <c r="B2283" t="s">
        <v>19629</v>
      </c>
      <c r="C2283" t="s">
        <v>19631</v>
      </c>
      <c r="D2283" t="s">
        <v>19632</v>
      </c>
      <c r="E2283" t="s">
        <v>13694</v>
      </c>
      <c r="F2283" t="s">
        <v>718</v>
      </c>
      <c r="G2283" s="1">
        <v>43748</v>
      </c>
      <c r="H2283">
        <v>115120</v>
      </c>
      <c r="I2283">
        <v>113632</v>
      </c>
      <c r="J2283" s="2">
        <v>113632</v>
      </c>
      <c r="K2283" s="2">
        <v>53183.65</v>
      </c>
    </row>
    <row r="2284" spans="1:11" x14ac:dyDescent="0.25">
      <c r="A2284" t="s">
        <v>19634</v>
      </c>
      <c r="B2284" t="s">
        <v>19633</v>
      </c>
      <c r="C2284" t="s">
        <v>19635</v>
      </c>
      <c r="D2284" t="s">
        <v>19636</v>
      </c>
      <c r="E2284" t="s">
        <v>13694</v>
      </c>
      <c r="F2284" t="s">
        <v>718</v>
      </c>
      <c r="G2284" s="1">
        <v>43678</v>
      </c>
      <c r="H2284">
        <v>14649</v>
      </c>
      <c r="I2284">
        <v>14634</v>
      </c>
      <c r="J2284" s="2">
        <v>14634</v>
      </c>
      <c r="K2284" s="2">
        <v>6585.3</v>
      </c>
    </row>
    <row r="2285" spans="1:11" x14ac:dyDescent="0.25">
      <c r="A2285" t="s">
        <v>19638</v>
      </c>
      <c r="B2285" t="s">
        <v>19637</v>
      </c>
      <c r="C2285" t="s">
        <v>19639</v>
      </c>
      <c r="D2285" t="s">
        <v>19640</v>
      </c>
      <c r="E2285" t="s">
        <v>13694</v>
      </c>
      <c r="F2285" t="s">
        <v>718</v>
      </c>
      <c r="G2285" s="1">
        <v>43748</v>
      </c>
      <c r="H2285">
        <v>87002</v>
      </c>
      <c r="I2285">
        <v>86034</v>
      </c>
      <c r="J2285" s="2">
        <v>86034</v>
      </c>
      <c r="K2285" s="2">
        <v>39195.15</v>
      </c>
    </row>
    <row r="2286" spans="1:11" x14ac:dyDescent="0.25">
      <c r="A2286" t="s">
        <v>19642</v>
      </c>
      <c r="B2286" t="s">
        <v>19641</v>
      </c>
      <c r="C2286" t="s">
        <v>19643</v>
      </c>
      <c r="D2286" t="s">
        <v>19644</v>
      </c>
      <c r="E2286" t="s">
        <v>13694</v>
      </c>
      <c r="F2286" t="s">
        <v>718</v>
      </c>
      <c r="G2286" s="1">
        <v>43698</v>
      </c>
      <c r="H2286">
        <v>5638</v>
      </c>
      <c r="I2286">
        <v>5635</v>
      </c>
      <c r="J2286" s="2">
        <v>5635</v>
      </c>
      <c r="K2286" s="2">
        <v>2535.75</v>
      </c>
    </row>
    <row r="2287" spans="1:11" x14ac:dyDescent="0.25">
      <c r="A2287" t="s">
        <v>19646</v>
      </c>
      <c r="B2287" t="s">
        <v>19645</v>
      </c>
      <c r="C2287" t="s">
        <v>19647</v>
      </c>
      <c r="D2287" t="s">
        <v>19648</v>
      </c>
      <c r="E2287" t="s">
        <v>13694</v>
      </c>
      <c r="F2287" t="s">
        <v>718</v>
      </c>
      <c r="G2287" s="1">
        <v>43698</v>
      </c>
      <c r="H2287">
        <v>6666</v>
      </c>
      <c r="I2287">
        <v>6494</v>
      </c>
      <c r="J2287" s="2">
        <v>6494</v>
      </c>
      <c r="K2287" s="2">
        <v>3169.85</v>
      </c>
    </row>
    <row r="2288" spans="1:11" x14ac:dyDescent="0.25">
      <c r="A2288" t="s">
        <v>19650</v>
      </c>
      <c r="B2288" t="s">
        <v>19649</v>
      </c>
      <c r="C2288" t="s">
        <v>19651</v>
      </c>
      <c r="D2288" t="s">
        <v>19652</v>
      </c>
      <c r="E2288" t="s">
        <v>13694</v>
      </c>
      <c r="F2288" t="s">
        <v>718</v>
      </c>
      <c r="G2288" s="1">
        <v>43712</v>
      </c>
      <c r="H2288">
        <v>21259</v>
      </c>
      <c r="I2288">
        <v>20995</v>
      </c>
      <c r="J2288" s="2">
        <v>20995</v>
      </c>
      <c r="K2288" s="2">
        <v>9822.35</v>
      </c>
    </row>
    <row r="2289" spans="1:11" x14ac:dyDescent="0.25">
      <c r="A2289" t="s">
        <v>19654</v>
      </c>
      <c r="B2289" t="s">
        <v>19653</v>
      </c>
      <c r="C2289" t="s">
        <v>19655</v>
      </c>
      <c r="D2289" t="s">
        <v>19656</v>
      </c>
      <c r="E2289" t="s">
        <v>13694</v>
      </c>
      <c r="F2289" t="s">
        <v>718</v>
      </c>
      <c r="G2289" s="1">
        <v>43776</v>
      </c>
      <c r="H2289">
        <v>5314</v>
      </c>
      <c r="I2289">
        <v>5314</v>
      </c>
      <c r="J2289" s="2">
        <v>5314</v>
      </c>
      <c r="K2289" s="2">
        <v>2391.3000000000002</v>
      </c>
    </row>
    <row r="2290" spans="1:11" x14ac:dyDescent="0.25">
      <c r="A2290" t="s">
        <v>19658</v>
      </c>
      <c r="B2290" t="s">
        <v>19657</v>
      </c>
      <c r="C2290" t="s">
        <v>9826</v>
      </c>
      <c r="D2290" t="s">
        <v>19659</v>
      </c>
      <c r="E2290" t="s">
        <v>13694</v>
      </c>
      <c r="F2290" t="s">
        <v>718</v>
      </c>
      <c r="G2290" s="1">
        <v>43712</v>
      </c>
      <c r="H2290">
        <v>23106</v>
      </c>
      <c r="I2290">
        <v>23094</v>
      </c>
      <c r="J2290" s="2">
        <v>23094</v>
      </c>
      <c r="K2290" s="2">
        <v>10392.299999999999</v>
      </c>
    </row>
    <row r="2291" spans="1:11" x14ac:dyDescent="0.25">
      <c r="A2291" t="s">
        <v>19661</v>
      </c>
      <c r="B2291" t="s">
        <v>19660</v>
      </c>
      <c r="C2291" t="s">
        <v>19662</v>
      </c>
      <c r="D2291" t="s">
        <v>19663</v>
      </c>
      <c r="E2291" t="s">
        <v>13694</v>
      </c>
      <c r="F2291" t="s">
        <v>7</v>
      </c>
      <c r="G2291" s="1">
        <v>43733</v>
      </c>
      <c r="H2291">
        <v>20746</v>
      </c>
      <c r="I2291">
        <v>20725</v>
      </c>
      <c r="J2291" s="2">
        <v>20725</v>
      </c>
      <c r="K2291" s="2">
        <v>9326.25</v>
      </c>
    </row>
    <row r="2292" spans="1:11" x14ac:dyDescent="0.25">
      <c r="A2292" t="s">
        <v>19665</v>
      </c>
      <c r="B2292" t="s">
        <v>19664</v>
      </c>
      <c r="C2292" t="s">
        <v>11131</v>
      </c>
      <c r="D2292" t="s">
        <v>19666</v>
      </c>
      <c r="E2292" t="s">
        <v>13694</v>
      </c>
      <c r="F2292" t="s">
        <v>718</v>
      </c>
      <c r="G2292" s="1">
        <v>43699</v>
      </c>
      <c r="H2292">
        <v>298628</v>
      </c>
      <c r="I2292">
        <v>298628</v>
      </c>
      <c r="J2292" s="2">
        <v>298628</v>
      </c>
      <c r="K2292" s="2">
        <v>134382.6</v>
      </c>
    </row>
    <row r="2293" spans="1:11" x14ac:dyDescent="0.25">
      <c r="A2293" t="s">
        <v>19670</v>
      </c>
      <c r="B2293" t="s">
        <v>19669</v>
      </c>
      <c r="C2293" t="s">
        <v>19671</v>
      </c>
      <c r="D2293" t="s">
        <v>19672</v>
      </c>
      <c r="E2293" t="s">
        <v>13694</v>
      </c>
      <c r="F2293" t="s">
        <v>718</v>
      </c>
      <c r="G2293" s="1">
        <v>43720</v>
      </c>
      <c r="H2293">
        <v>76734</v>
      </c>
      <c r="I2293">
        <v>76732</v>
      </c>
      <c r="J2293" s="2">
        <v>76732</v>
      </c>
      <c r="K2293" s="2">
        <v>34529.4</v>
      </c>
    </row>
    <row r="2294" spans="1:11" x14ac:dyDescent="0.25">
      <c r="A2294" t="s">
        <v>19674</v>
      </c>
      <c r="B2294" t="s">
        <v>19673</v>
      </c>
      <c r="C2294" t="s">
        <v>19675</v>
      </c>
      <c r="D2294" t="s">
        <v>19676</v>
      </c>
      <c r="E2294" t="s">
        <v>13694</v>
      </c>
      <c r="F2294" t="s">
        <v>718</v>
      </c>
      <c r="G2294" s="1">
        <v>43698</v>
      </c>
      <c r="H2294">
        <v>31435</v>
      </c>
      <c r="I2294">
        <v>31395</v>
      </c>
      <c r="J2294" s="2">
        <v>31395</v>
      </c>
      <c r="K2294" s="2">
        <v>14127.75</v>
      </c>
    </row>
    <row r="2295" spans="1:11" x14ac:dyDescent="0.25">
      <c r="A2295" t="s">
        <v>19678</v>
      </c>
      <c r="B2295" t="s">
        <v>19677</v>
      </c>
      <c r="C2295" t="s">
        <v>19679</v>
      </c>
      <c r="D2295" t="s">
        <v>19680</v>
      </c>
      <c r="E2295" t="s">
        <v>13694</v>
      </c>
      <c r="F2295" t="s">
        <v>718</v>
      </c>
      <c r="G2295" s="1">
        <v>43796</v>
      </c>
      <c r="H2295">
        <v>486148</v>
      </c>
      <c r="I2295">
        <v>482480</v>
      </c>
      <c r="J2295" s="2">
        <v>482480</v>
      </c>
      <c r="K2295" s="2">
        <v>221093.85</v>
      </c>
    </row>
    <row r="2296" spans="1:11" x14ac:dyDescent="0.25">
      <c r="A2296" t="s">
        <v>19682</v>
      </c>
      <c r="B2296" t="s">
        <v>19681</v>
      </c>
      <c r="C2296" t="s">
        <v>19683</v>
      </c>
      <c r="D2296" t="s">
        <v>19684</v>
      </c>
      <c r="E2296" t="s">
        <v>13694</v>
      </c>
      <c r="F2296" t="s">
        <v>718</v>
      </c>
      <c r="G2296" s="1">
        <v>43713</v>
      </c>
      <c r="H2296">
        <v>31786</v>
      </c>
      <c r="I2296">
        <v>31786</v>
      </c>
      <c r="J2296" s="2">
        <v>31786</v>
      </c>
      <c r="K2296" s="2">
        <v>15844.46</v>
      </c>
    </row>
    <row r="2297" spans="1:11" x14ac:dyDescent="0.25">
      <c r="A2297" t="s">
        <v>19686</v>
      </c>
      <c r="B2297" t="s">
        <v>19685</v>
      </c>
      <c r="C2297" t="s">
        <v>19687</v>
      </c>
      <c r="D2297" t="s">
        <v>19688</v>
      </c>
      <c r="E2297" t="s">
        <v>13694</v>
      </c>
      <c r="F2297" t="s">
        <v>718</v>
      </c>
      <c r="G2297" s="1">
        <v>43732</v>
      </c>
      <c r="H2297">
        <v>16466</v>
      </c>
      <c r="I2297">
        <v>15159</v>
      </c>
      <c r="J2297" s="2">
        <v>15159</v>
      </c>
      <c r="K2297" s="2">
        <v>7579.5</v>
      </c>
    </row>
    <row r="2298" spans="1:11" x14ac:dyDescent="0.25">
      <c r="A2298" t="s">
        <v>19690</v>
      </c>
      <c r="B2298" t="s">
        <v>19689</v>
      </c>
      <c r="C2298" t="s">
        <v>2656</v>
      </c>
      <c r="D2298" t="s">
        <v>2657</v>
      </c>
      <c r="E2298" t="s">
        <v>13694</v>
      </c>
      <c r="F2298" t="s">
        <v>7</v>
      </c>
      <c r="G2298" s="1">
        <v>43769</v>
      </c>
      <c r="H2298">
        <v>290102</v>
      </c>
      <c r="I2298">
        <v>289957</v>
      </c>
      <c r="J2298" s="2">
        <v>289957</v>
      </c>
      <c r="K2298" s="2">
        <v>135661.01999999999</v>
      </c>
    </row>
    <row r="2299" spans="1:11" x14ac:dyDescent="0.25">
      <c r="A2299" t="s">
        <v>19692</v>
      </c>
      <c r="B2299" t="s">
        <v>19691</v>
      </c>
      <c r="C2299" t="s">
        <v>19693</v>
      </c>
      <c r="D2299" t="s">
        <v>19694</v>
      </c>
      <c r="E2299" t="s">
        <v>13694</v>
      </c>
      <c r="F2299" t="s">
        <v>7</v>
      </c>
      <c r="G2299" s="1">
        <v>43768</v>
      </c>
      <c r="H2299">
        <v>2551</v>
      </c>
      <c r="I2299">
        <v>2543</v>
      </c>
      <c r="J2299" s="2">
        <v>2543</v>
      </c>
      <c r="K2299" s="2">
        <v>1144.3499999999999</v>
      </c>
    </row>
    <row r="2300" spans="1:11" x14ac:dyDescent="0.25">
      <c r="A2300" t="s">
        <v>19696</v>
      </c>
      <c r="B2300" t="s">
        <v>19695</v>
      </c>
      <c r="C2300" t="s">
        <v>19697</v>
      </c>
      <c r="D2300" t="s">
        <v>19698</v>
      </c>
      <c r="E2300" t="s">
        <v>13694</v>
      </c>
      <c r="F2300" t="s">
        <v>718</v>
      </c>
      <c r="G2300" s="1">
        <v>43810</v>
      </c>
      <c r="H2300">
        <v>488502</v>
      </c>
      <c r="I2300">
        <v>483443</v>
      </c>
      <c r="J2300" s="2">
        <v>483443</v>
      </c>
      <c r="K2300" s="2">
        <v>224692.85</v>
      </c>
    </row>
    <row r="2301" spans="1:11" x14ac:dyDescent="0.25">
      <c r="A2301" t="s">
        <v>19700</v>
      </c>
      <c r="B2301" t="s">
        <v>19699</v>
      </c>
      <c r="C2301" t="s">
        <v>2690</v>
      </c>
      <c r="D2301" t="s">
        <v>2691</v>
      </c>
      <c r="E2301" t="s">
        <v>13694</v>
      </c>
      <c r="F2301" t="s">
        <v>718</v>
      </c>
      <c r="G2301" s="1">
        <v>43810</v>
      </c>
      <c r="H2301">
        <v>461588</v>
      </c>
      <c r="I2301">
        <v>455123</v>
      </c>
      <c r="J2301" s="2">
        <v>455123</v>
      </c>
      <c r="K2301" s="2">
        <v>212260.85</v>
      </c>
    </row>
    <row r="2302" spans="1:11" x14ac:dyDescent="0.25">
      <c r="A2302" t="s">
        <v>19702</v>
      </c>
      <c r="B2302" t="s">
        <v>19701</v>
      </c>
      <c r="C2302" t="s">
        <v>19703</v>
      </c>
      <c r="D2302" t="s">
        <v>19704</v>
      </c>
      <c r="E2302" t="s">
        <v>13694</v>
      </c>
      <c r="F2302" t="s">
        <v>7</v>
      </c>
      <c r="G2302" s="1">
        <v>43770</v>
      </c>
      <c r="H2302">
        <v>14881</v>
      </c>
      <c r="I2302">
        <v>13443</v>
      </c>
      <c r="J2302" s="2">
        <v>13443</v>
      </c>
      <c r="K2302" s="2">
        <v>6496.3</v>
      </c>
    </row>
    <row r="2303" spans="1:11" x14ac:dyDescent="0.25">
      <c r="A2303" t="s">
        <v>19706</v>
      </c>
      <c r="B2303" t="s">
        <v>19705</v>
      </c>
      <c r="C2303" t="s">
        <v>12675</v>
      </c>
      <c r="D2303" t="s">
        <v>12676</v>
      </c>
      <c r="E2303" t="s">
        <v>13694</v>
      </c>
      <c r="F2303" t="s">
        <v>718</v>
      </c>
      <c r="G2303" s="1">
        <v>43803</v>
      </c>
      <c r="H2303">
        <v>26402</v>
      </c>
      <c r="I2303">
        <v>26098</v>
      </c>
      <c r="J2303" s="2">
        <v>26098</v>
      </c>
      <c r="K2303" s="2">
        <v>12168.85</v>
      </c>
    </row>
    <row r="2304" spans="1:11" x14ac:dyDescent="0.25">
      <c r="A2304" t="s">
        <v>19708</v>
      </c>
      <c r="B2304" t="s">
        <v>19707</v>
      </c>
      <c r="C2304" t="s">
        <v>19709</v>
      </c>
      <c r="D2304" t="s">
        <v>19710</v>
      </c>
      <c r="E2304" t="s">
        <v>13694</v>
      </c>
      <c r="F2304" t="s">
        <v>7</v>
      </c>
      <c r="G2304" s="1">
        <v>43770</v>
      </c>
      <c r="H2304">
        <v>15470</v>
      </c>
      <c r="I2304">
        <v>18309</v>
      </c>
      <c r="J2304" s="2">
        <v>18309</v>
      </c>
      <c r="K2304" s="2">
        <v>8239.0499999999993</v>
      </c>
    </row>
    <row r="2305" spans="1:11" x14ac:dyDescent="0.25">
      <c r="A2305" t="s">
        <v>19712</v>
      </c>
      <c r="B2305" t="s">
        <v>19711</v>
      </c>
      <c r="C2305" t="s">
        <v>19713</v>
      </c>
      <c r="D2305" t="s">
        <v>19714</v>
      </c>
      <c r="E2305" t="s">
        <v>13694</v>
      </c>
      <c r="F2305" t="s">
        <v>7</v>
      </c>
      <c r="G2305" s="1">
        <v>43759</v>
      </c>
      <c r="H2305">
        <v>20966</v>
      </c>
      <c r="I2305">
        <v>20956</v>
      </c>
      <c r="J2305" s="2">
        <v>20956</v>
      </c>
      <c r="K2305" s="2">
        <v>9430.2000000000007</v>
      </c>
    </row>
    <row r="2306" spans="1:11" x14ac:dyDescent="0.25">
      <c r="A2306" t="s">
        <v>19716</v>
      </c>
      <c r="B2306" t="s">
        <v>19715</v>
      </c>
      <c r="C2306" t="s">
        <v>3920</v>
      </c>
      <c r="D2306" t="s">
        <v>3921</v>
      </c>
      <c r="E2306" t="s">
        <v>13694</v>
      </c>
      <c r="F2306" t="s">
        <v>7</v>
      </c>
      <c r="G2306" s="1">
        <v>43762</v>
      </c>
      <c r="H2306">
        <v>16802</v>
      </c>
      <c r="I2306">
        <v>16794</v>
      </c>
      <c r="J2306" s="2">
        <v>16794</v>
      </c>
      <c r="K2306" s="2">
        <v>7557.3</v>
      </c>
    </row>
    <row r="2307" spans="1:11" x14ac:dyDescent="0.25">
      <c r="A2307" t="s">
        <v>19718</v>
      </c>
      <c r="B2307" t="s">
        <v>19717</v>
      </c>
      <c r="C2307" t="s">
        <v>19719</v>
      </c>
      <c r="D2307" t="s">
        <v>19720</v>
      </c>
      <c r="E2307" t="s">
        <v>13694</v>
      </c>
      <c r="F2307" t="s">
        <v>7</v>
      </c>
      <c r="G2307" s="1">
        <v>43762</v>
      </c>
      <c r="H2307">
        <v>51864</v>
      </c>
      <c r="I2307">
        <v>51660</v>
      </c>
      <c r="J2307" s="2">
        <v>51660</v>
      </c>
      <c r="K2307" s="2">
        <v>23515.75</v>
      </c>
    </row>
    <row r="2308" spans="1:11" x14ac:dyDescent="0.25">
      <c r="A2308" t="s">
        <v>19722</v>
      </c>
      <c r="B2308" t="s">
        <v>19721</v>
      </c>
      <c r="C2308" t="s">
        <v>19723</v>
      </c>
      <c r="D2308" t="s">
        <v>19724</v>
      </c>
      <c r="E2308" t="s">
        <v>13694</v>
      </c>
      <c r="F2308" t="s">
        <v>7</v>
      </c>
      <c r="G2308" s="1">
        <v>43763</v>
      </c>
      <c r="H2308">
        <v>40087</v>
      </c>
      <c r="I2308">
        <v>40087</v>
      </c>
      <c r="J2308" s="2">
        <v>40087</v>
      </c>
      <c r="K2308" s="2">
        <v>18039.150000000001</v>
      </c>
    </row>
    <row r="2309" spans="1:11" x14ac:dyDescent="0.25">
      <c r="A2309" t="s">
        <v>19726</v>
      </c>
      <c r="B2309" t="s">
        <v>19725</v>
      </c>
      <c r="C2309" t="s">
        <v>19727</v>
      </c>
      <c r="D2309" t="s">
        <v>19728</v>
      </c>
      <c r="E2309" t="s">
        <v>13694</v>
      </c>
      <c r="F2309" t="s">
        <v>7</v>
      </c>
      <c r="G2309" s="1">
        <v>43762</v>
      </c>
      <c r="H2309">
        <v>36296</v>
      </c>
      <c r="I2309">
        <v>24961</v>
      </c>
      <c r="J2309" s="2">
        <v>24961</v>
      </c>
      <c r="K2309" s="2">
        <v>11299.79</v>
      </c>
    </row>
    <row r="2310" spans="1:11" x14ac:dyDescent="0.25">
      <c r="A2310" t="s">
        <v>19730</v>
      </c>
      <c r="B2310" t="s">
        <v>19729</v>
      </c>
      <c r="C2310" t="s">
        <v>19731</v>
      </c>
      <c r="D2310" t="s">
        <v>19732</v>
      </c>
      <c r="E2310" t="s">
        <v>13694</v>
      </c>
      <c r="F2310" t="s">
        <v>7</v>
      </c>
      <c r="G2310" s="1">
        <v>43762</v>
      </c>
      <c r="H2310">
        <v>26263</v>
      </c>
      <c r="I2310">
        <v>25388</v>
      </c>
      <c r="J2310" s="2">
        <v>25388</v>
      </c>
      <c r="K2310" s="2">
        <v>12694</v>
      </c>
    </row>
    <row r="2311" spans="1:11" x14ac:dyDescent="0.25">
      <c r="A2311" t="s">
        <v>19736</v>
      </c>
      <c r="B2311" t="s">
        <v>19735</v>
      </c>
      <c r="C2311" t="s">
        <v>19737</v>
      </c>
      <c r="D2311" t="s">
        <v>19738</v>
      </c>
      <c r="E2311" t="s">
        <v>13694</v>
      </c>
      <c r="F2311" t="s">
        <v>718</v>
      </c>
      <c r="G2311" s="1">
        <v>43684</v>
      </c>
      <c r="H2311">
        <v>10116</v>
      </c>
      <c r="I2311">
        <v>10116</v>
      </c>
      <c r="J2311" s="2">
        <v>10116</v>
      </c>
      <c r="K2311" s="2">
        <v>4552.2</v>
      </c>
    </row>
    <row r="2312" spans="1:11" x14ac:dyDescent="0.25">
      <c r="A2312" t="s">
        <v>19740</v>
      </c>
      <c r="B2312" t="s">
        <v>19739</v>
      </c>
      <c r="C2312" t="s">
        <v>19741</v>
      </c>
      <c r="D2312" t="s">
        <v>19742</v>
      </c>
      <c r="E2312" t="s">
        <v>13694</v>
      </c>
      <c r="F2312" t="s">
        <v>718</v>
      </c>
      <c r="G2312" s="1">
        <v>43776</v>
      </c>
      <c r="H2312">
        <v>62033</v>
      </c>
      <c r="I2312">
        <v>62033</v>
      </c>
      <c r="J2312" s="2">
        <v>62033</v>
      </c>
      <c r="K2312" s="2">
        <v>29786.85</v>
      </c>
    </row>
    <row r="2313" spans="1:11" x14ac:dyDescent="0.25">
      <c r="A2313" t="s">
        <v>19744</v>
      </c>
      <c r="B2313" t="s">
        <v>19743</v>
      </c>
      <c r="C2313" t="s">
        <v>19745</v>
      </c>
      <c r="D2313" t="s">
        <v>19746</v>
      </c>
      <c r="E2313" t="s">
        <v>13694</v>
      </c>
      <c r="F2313" t="s">
        <v>718</v>
      </c>
      <c r="G2313" s="1">
        <v>43776</v>
      </c>
      <c r="H2313">
        <v>68516</v>
      </c>
      <c r="I2313">
        <v>68516</v>
      </c>
      <c r="J2313" s="2">
        <v>68516</v>
      </c>
      <c r="K2313" s="2">
        <v>31020.959999999999</v>
      </c>
    </row>
    <row r="2314" spans="1:11" x14ac:dyDescent="0.25">
      <c r="A2314" t="s">
        <v>19750</v>
      </c>
      <c r="B2314" t="s">
        <v>19749</v>
      </c>
      <c r="C2314" t="s">
        <v>19751</v>
      </c>
      <c r="D2314" t="s">
        <v>19752</v>
      </c>
      <c r="E2314" t="s">
        <v>13694</v>
      </c>
      <c r="F2314" t="s">
        <v>718</v>
      </c>
      <c r="G2314" s="1">
        <v>43704</v>
      </c>
      <c r="H2314">
        <v>43352</v>
      </c>
      <c r="I2314">
        <v>43352</v>
      </c>
      <c r="J2314" s="2">
        <v>43352</v>
      </c>
      <c r="K2314" s="2">
        <v>19508.400000000001</v>
      </c>
    </row>
    <row r="2315" spans="1:11" x14ac:dyDescent="0.25">
      <c r="A2315" t="s">
        <v>19754</v>
      </c>
      <c r="B2315" t="s">
        <v>19753</v>
      </c>
      <c r="C2315" t="s">
        <v>2144</v>
      </c>
      <c r="D2315" t="s">
        <v>2145</v>
      </c>
      <c r="E2315" t="s">
        <v>13694</v>
      </c>
      <c r="F2315" t="s">
        <v>718</v>
      </c>
      <c r="G2315" s="1">
        <v>43704</v>
      </c>
      <c r="H2315">
        <v>44639</v>
      </c>
      <c r="I2315">
        <v>44639</v>
      </c>
      <c r="J2315" s="2">
        <v>44639</v>
      </c>
      <c r="K2315" s="2">
        <v>20087.55</v>
      </c>
    </row>
    <row r="2316" spans="1:11" x14ac:dyDescent="0.25">
      <c r="A2316" t="s">
        <v>19756</v>
      </c>
      <c r="B2316" t="s">
        <v>19755</v>
      </c>
      <c r="C2316" t="s">
        <v>19757</v>
      </c>
      <c r="D2316" t="s">
        <v>19758</v>
      </c>
      <c r="E2316" t="s">
        <v>13694</v>
      </c>
      <c r="F2316" t="s">
        <v>718</v>
      </c>
      <c r="G2316" s="1">
        <v>43734</v>
      </c>
      <c r="H2316">
        <v>11338</v>
      </c>
      <c r="I2316">
        <v>11287</v>
      </c>
      <c r="J2316" s="2">
        <v>11287</v>
      </c>
      <c r="K2316" s="2">
        <v>5643.5</v>
      </c>
    </row>
    <row r="2317" spans="1:11" x14ac:dyDescent="0.25">
      <c r="A2317" t="s">
        <v>19760</v>
      </c>
      <c r="B2317" t="s">
        <v>19759</v>
      </c>
      <c r="C2317" t="s">
        <v>19761</v>
      </c>
      <c r="D2317" t="s">
        <v>19762</v>
      </c>
      <c r="E2317" t="s">
        <v>13694</v>
      </c>
      <c r="F2317" t="s">
        <v>718</v>
      </c>
      <c r="G2317" s="1">
        <v>43671</v>
      </c>
      <c r="H2317">
        <v>10408</v>
      </c>
      <c r="I2317">
        <v>10060</v>
      </c>
      <c r="J2317" s="2">
        <v>10060</v>
      </c>
      <c r="K2317" s="2">
        <v>5030</v>
      </c>
    </row>
    <row r="2318" spans="1:11" x14ac:dyDescent="0.25">
      <c r="A2318" t="s">
        <v>19764</v>
      </c>
      <c r="B2318" t="s">
        <v>19763</v>
      </c>
      <c r="C2318" t="s">
        <v>19765</v>
      </c>
      <c r="D2318" t="s">
        <v>19766</v>
      </c>
      <c r="E2318" t="s">
        <v>13694</v>
      </c>
      <c r="F2318" t="s">
        <v>718</v>
      </c>
      <c r="G2318" s="1">
        <v>43704</v>
      </c>
      <c r="I2318">
        <v>168547</v>
      </c>
      <c r="J2318" s="2">
        <v>168547</v>
      </c>
      <c r="K2318" s="2">
        <v>81241.149999999994</v>
      </c>
    </row>
    <row r="2319" spans="1:11" x14ac:dyDescent="0.25">
      <c r="A2319" t="s">
        <v>19768</v>
      </c>
      <c r="B2319" t="s">
        <v>19767</v>
      </c>
      <c r="C2319" t="s">
        <v>19769</v>
      </c>
      <c r="D2319" t="s">
        <v>19770</v>
      </c>
      <c r="E2319" t="s">
        <v>13694</v>
      </c>
      <c r="F2319" t="s">
        <v>718</v>
      </c>
      <c r="G2319" s="1">
        <v>43704</v>
      </c>
      <c r="I2319">
        <v>8216</v>
      </c>
      <c r="J2319" s="2">
        <v>8216</v>
      </c>
      <c r="K2319" s="2">
        <v>3702.27</v>
      </c>
    </row>
    <row r="2320" spans="1:11" x14ac:dyDescent="0.25">
      <c r="A2320" t="s">
        <v>19772</v>
      </c>
      <c r="B2320" t="s">
        <v>19771</v>
      </c>
      <c r="C2320" t="s">
        <v>19773</v>
      </c>
      <c r="D2320" t="s">
        <v>19774</v>
      </c>
      <c r="E2320" t="s">
        <v>13694</v>
      </c>
      <c r="F2320" t="s">
        <v>718</v>
      </c>
      <c r="G2320" s="1">
        <v>43704</v>
      </c>
      <c r="I2320">
        <v>36378</v>
      </c>
      <c r="J2320" s="2">
        <v>36378</v>
      </c>
      <c r="K2320" s="2">
        <v>16370.1</v>
      </c>
    </row>
    <row r="2321" spans="1:11" x14ac:dyDescent="0.25">
      <c r="A2321" t="s">
        <v>19776</v>
      </c>
      <c r="B2321" t="s">
        <v>19775</v>
      </c>
      <c r="C2321" t="s">
        <v>1414</v>
      </c>
      <c r="D2321" t="s">
        <v>1415</v>
      </c>
      <c r="E2321" t="s">
        <v>13694</v>
      </c>
      <c r="F2321" t="s">
        <v>718</v>
      </c>
      <c r="G2321" s="1">
        <v>43700</v>
      </c>
      <c r="I2321">
        <v>300053</v>
      </c>
      <c r="J2321" s="2">
        <v>300053</v>
      </c>
      <c r="K2321" s="2">
        <v>135023.85</v>
      </c>
    </row>
    <row r="2322" spans="1:11" x14ac:dyDescent="0.25">
      <c r="A2322" t="s">
        <v>19778</v>
      </c>
      <c r="B2322" t="s">
        <v>19777</v>
      </c>
      <c r="C2322" t="s">
        <v>19779</v>
      </c>
      <c r="D2322" t="s">
        <v>19780</v>
      </c>
      <c r="E2322" t="s">
        <v>13694</v>
      </c>
      <c r="F2322" t="s">
        <v>718</v>
      </c>
      <c r="G2322" s="1">
        <v>43804</v>
      </c>
      <c r="H2322">
        <v>266850</v>
      </c>
      <c r="I2322">
        <v>264728</v>
      </c>
      <c r="J2322" s="2">
        <v>264728</v>
      </c>
      <c r="K2322" s="2">
        <v>122100.08</v>
      </c>
    </row>
    <row r="2323" spans="1:11" x14ac:dyDescent="0.25">
      <c r="A2323" t="s">
        <v>19784</v>
      </c>
      <c r="B2323" t="s">
        <v>19783</v>
      </c>
      <c r="C2323" t="s">
        <v>19785</v>
      </c>
      <c r="D2323" t="s">
        <v>19786</v>
      </c>
      <c r="E2323" t="s">
        <v>13694</v>
      </c>
      <c r="F2323" t="s">
        <v>7</v>
      </c>
      <c r="G2323" s="1">
        <v>43767</v>
      </c>
      <c r="H2323">
        <v>42980</v>
      </c>
      <c r="I2323">
        <v>41551</v>
      </c>
      <c r="J2323" s="2">
        <v>41551</v>
      </c>
      <c r="K2323" s="2">
        <v>19475.8</v>
      </c>
    </row>
    <row r="2324" spans="1:11" x14ac:dyDescent="0.25">
      <c r="A2324" t="s">
        <v>19788</v>
      </c>
      <c r="B2324" t="s">
        <v>19787</v>
      </c>
      <c r="C2324" t="s">
        <v>19789</v>
      </c>
      <c r="D2324" t="s">
        <v>19790</v>
      </c>
      <c r="E2324" t="s">
        <v>13694</v>
      </c>
      <c r="F2324" t="s">
        <v>7</v>
      </c>
      <c r="G2324" s="1">
        <v>43767</v>
      </c>
      <c r="H2324">
        <v>78162</v>
      </c>
      <c r="I2324">
        <v>78123</v>
      </c>
      <c r="J2324" s="2">
        <v>78123</v>
      </c>
      <c r="K2324" s="2">
        <v>35155.35</v>
      </c>
    </row>
    <row r="2325" spans="1:11" x14ac:dyDescent="0.25">
      <c r="A2325" t="s">
        <v>19794</v>
      </c>
      <c r="B2325" t="s">
        <v>19793</v>
      </c>
      <c r="C2325" t="s">
        <v>9702</v>
      </c>
      <c r="D2325" t="s">
        <v>9703</v>
      </c>
      <c r="E2325" t="s">
        <v>13694</v>
      </c>
      <c r="F2325" t="s">
        <v>7</v>
      </c>
      <c r="G2325" s="1">
        <v>43784</v>
      </c>
      <c r="H2325">
        <v>968738</v>
      </c>
      <c r="I2325">
        <v>932029</v>
      </c>
      <c r="J2325" s="2">
        <v>932029</v>
      </c>
      <c r="K2325" s="2">
        <v>439525.15</v>
      </c>
    </row>
    <row r="2326" spans="1:11" x14ac:dyDescent="0.25">
      <c r="A2326" t="s">
        <v>19796</v>
      </c>
      <c r="B2326" t="s">
        <v>19795</v>
      </c>
      <c r="C2326" t="s">
        <v>19797</v>
      </c>
      <c r="D2326" t="s">
        <v>19798</v>
      </c>
      <c r="E2326" t="s">
        <v>13694</v>
      </c>
      <c r="F2326" t="s">
        <v>718</v>
      </c>
      <c r="G2326" s="1">
        <v>43804</v>
      </c>
      <c r="H2326">
        <v>669326</v>
      </c>
      <c r="I2326">
        <v>666701</v>
      </c>
      <c r="J2326" s="2">
        <v>666701</v>
      </c>
      <c r="K2326" s="2">
        <v>306231.15000000002</v>
      </c>
    </row>
    <row r="2327" spans="1:11" x14ac:dyDescent="0.25">
      <c r="A2327" t="s">
        <v>19802</v>
      </c>
      <c r="B2327" t="s">
        <v>19801</v>
      </c>
      <c r="C2327" t="s">
        <v>7288</v>
      </c>
      <c r="D2327" t="s">
        <v>7289</v>
      </c>
      <c r="E2327" t="s">
        <v>13694</v>
      </c>
      <c r="F2327" t="s">
        <v>7</v>
      </c>
      <c r="G2327" s="1">
        <v>43700</v>
      </c>
      <c r="I2327">
        <v>26205</v>
      </c>
      <c r="J2327" s="2">
        <v>26205</v>
      </c>
      <c r="K2327" s="2">
        <v>13102.5</v>
      </c>
    </row>
    <row r="2328" spans="1:11" x14ac:dyDescent="0.25">
      <c r="A2328" t="s">
        <v>19804</v>
      </c>
      <c r="B2328" t="s">
        <v>19803</v>
      </c>
      <c r="C2328" t="s">
        <v>19805</v>
      </c>
      <c r="D2328" t="s">
        <v>19806</v>
      </c>
      <c r="E2328" t="s">
        <v>13694</v>
      </c>
      <c r="F2328" t="s">
        <v>718</v>
      </c>
      <c r="G2328" s="1">
        <v>43725</v>
      </c>
      <c r="I2328">
        <v>79975</v>
      </c>
      <c r="J2328" s="2">
        <v>79975</v>
      </c>
      <c r="K2328" s="2">
        <v>35988.75</v>
      </c>
    </row>
    <row r="2329" spans="1:11" x14ac:dyDescent="0.25">
      <c r="A2329" t="s">
        <v>19808</v>
      </c>
      <c r="B2329" t="s">
        <v>19807</v>
      </c>
      <c r="C2329" t="s">
        <v>1480</v>
      </c>
      <c r="D2329" t="s">
        <v>1481</v>
      </c>
      <c r="E2329" t="s">
        <v>13694</v>
      </c>
      <c r="F2329" t="s">
        <v>718</v>
      </c>
      <c r="G2329" s="1">
        <v>43745</v>
      </c>
      <c r="I2329">
        <v>46204</v>
      </c>
      <c r="J2329" s="2">
        <v>46204</v>
      </c>
      <c r="K2329" s="2">
        <v>21466.95</v>
      </c>
    </row>
    <row r="2330" spans="1:11" x14ac:dyDescent="0.25">
      <c r="A2330" t="s">
        <v>19810</v>
      </c>
      <c r="B2330" t="s">
        <v>19809</v>
      </c>
      <c r="C2330" t="s">
        <v>19811</v>
      </c>
      <c r="D2330" t="s">
        <v>19812</v>
      </c>
      <c r="E2330" t="s">
        <v>13694</v>
      </c>
      <c r="F2330" t="s">
        <v>718</v>
      </c>
      <c r="G2330" s="1">
        <v>43810</v>
      </c>
      <c r="I2330">
        <v>2803477</v>
      </c>
      <c r="J2330" s="2">
        <v>2803477</v>
      </c>
      <c r="K2330" s="2">
        <v>1626016.66</v>
      </c>
    </row>
    <row r="2331" spans="1:11" x14ac:dyDescent="0.25">
      <c r="A2331" t="s">
        <v>19814</v>
      </c>
      <c r="B2331" t="s">
        <v>19813</v>
      </c>
      <c r="C2331" t="s">
        <v>19815</v>
      </c>
      <c r="D2331" t="s">
        <v>19816</v>
      </c>
      <c r="E2331" t="s">
        <v>13694</v>
      </c>
      <c r="F2331" t="s">
        <v>718</v>
      </c>
      <c r="G2331" s="1">
        <v>43697</v>
      </c>
      <c r="I2331">
        <v>7077</v>
      </c>
      <c r="J2331" s="2">
        <v>7077</v>
      </c>
      <c r="K2331" s="2">
        <v>3644.33</v>
      </c>
    </row>
    <row r="2332" spans="1:11" x14ac:dyDescent="0.25">
      <c r="A2332" t="s">
        <v>19818</v>
      </c>
      <c r="B2332" t="s">
        <v>19817</v>
      </c>
      <c r="C2332" t="s">
        <v>18681</v>
      </c>
      <c r="D2332" t="s">
        <v>19819</v>
      </c>
      <c r="E2332" t="s">
        <v>13694</v>
      </c>
      <c r="F2332" t="s">
        <v>718</v>
      </c>
      <c r="G2332" s="1">
        <v>43697</v>
      </c>
      <c r="I2332">
        <v>61970</v>
      </c>
      <c r="J2332" s="2">
        <v>61970</v>
      </c>
      <c r="K2332" s="2">
        <v>35942.6</v>
      </c>
    </row>
    <row r="2333" spans="1:11" x14ac:dyDescent="0.25">
      <c r="A2333" t="s">
        <v>19821</v>
      </c>
      <c r="B2333" t="s">
        <v>19820</v>
      </c>
      <c r="C2333" t="s">
        <v>7668</v>
      </c>
      <c r="D2333" t="s">
        <v>19822</v>
      </c>
      <c r="E2333" t="s">
        <v>13694</v>
      </c>
      <c r="F2333" t="s">
        <v>7</v>
      </c>
      <c r="G2333" s="1">
        <v>43725</v>
      </c>
      <c r="I2333">
        <v>16936</v>
      </c>
      <c r="J2333" s="2">
        <v>16936</v>
      </c>
      <c r="K2333" s="2">
        <v>8468</v>
      </c>
    </row>
    <row r="2334" spans="1:11" x14ac:dyDescent="0.25">
      <c r="A2334" t="s">
        <v>19824</v>
      </c>
      <c r="B2334" t="s">
        <v>19823</v>
      </c>
      <c r="C2334" t="s">
        <v>19825</v>
      </c>
      <c r="D2334" t="s">
        <v>19826</v>
      </c>
      <c r="E2334" t="s">
        <v>13694</v>
      </c>
      <c r="F2334" t="s">
        <v>718</v>
      </c>
      <c r="G2334" s="1">
        <v>43787</v>
      </c>
      <c r="H2334">
        <v>42458</v>
      </c>
      <c r="I2334">
        <v>42437</v>
      </c>
      <c r="J2334" s="2">
        <v>42437</v>
      </c>
      <c r="K2334" s="2">
        <v>19096.650000000001</v>
      </c>
    </row>
    <row r="2335" spans="1:11" x14ac:dyDescent="0.25">
      <c r="A2335" t="s">
        <v>19828</v>
      </c>
      <c r="B2335" t="s">
        <v>19827</v>
      </c>
      <c r="C2335" t="s">
        <v>19829</v>
      </c>
      <c r="D2335" t="s">
        <v>19830</v>
      </c>
      <c r="E2335" t="s">
        <v>13694</v>
      </c>
      <c r="F2335" t="s">
        <v>718</v>
      </c>
      <c r="G2335" s="1">
        <v>43781</v>
      </c>
      <c r="H2335">
        <v>23504</v>
      </c>
      <c r="I2335">
        <v>23487</v>
      </c>
      <c r="J2335" s="2">
        <v>23487</v>
      </c>
      <c r="K2335" s="2">
        <v>10569.15</v>
      </c>
    </row>
    <row r="2336" spans="1:11" x14ac:dyDescent="0.25">
      <c r="A2336" t="s">
        <v>19832</v>
      </c>
      <c r="B2336" t="s">
        <v>19831</v>
      </c>
      <c r="C2336" t="s">
        <v>9289</v>
      </c>
      <c r="D2336" t="s">
        <v>9290</v>
      </c>
      <c r="E2336" t="s">
        <v>13694</v>
      </c>
      <c r="F2336" t="s">
        <v>718</v>
      </c>
      <c r="G2336" s="1">
        <v>43787</v>
      </c>
      <c r="H2336">
        <v>144640</v>
      </c>
      <c r="I2336">
        <v>134110</v>
      </c>
      <c r="J2336" s="2">
        <v>134110</v>
      </c>
      <c r="K2336" s="2">
        <v>64101.98</v>
      </c>
    </row>
    <row r="2337" spans="1:11" x14ac:dyDescent="0.25">
      <c r="A2337" t="s">
        <v>19834</v>
      </c>
      <c r="B2337" t="s">
        <v>19833</v>
      </c>
      <c r="C2337" t="s">
        <v>19835</v>
      </c>
      <c r="D2337" t="s">
        <v>19836</v>
      </c>
      <c r="E2337" t="s">
        <v>13694</v>
      </c>
      <c r="F2337" t="s">
        <v>718</v>
      </c>
      <c r="G2337" s="1">
        <v>43781</v>
      </c>
      <c r="H2337">
        <v>6166</v>
      </c>
      <c r="I2337">
        <v>6163</v>
      </c>
      <c r="J2337" s="2">
        <v>6163</v>
      </c>
      <c r="K2337" s="2">
        <v>2773.35</v>
      </c>
    </row>
    <row r="2338" spans="1:11" x14ac:dyDescent="0.25">
      <c r="A2338" t="s">
        <v>19838</v>
      </c>
      <c r="B2338" t="s">
        <v>19837</v>
      </c>
      <c r="C2338" t="s">
        <v>19839</v>
      </c>
      <c r="D2338" t="s">
        <v>19840</v>
      </c>
      <c r="E2338" t="s">
        <v>13694</v>
      </c>
      <c r="F2338" t="s">
        <v>7</v>
      </c>
      <c r="G2338" s="1">
        <v>43781</v>
      </c>
      <c r="H2338">
        <v>19772</v>
      </c>
      <c r="I2338">
        <v>19672</v>
      </c>
      <c r="J2338" s="2">
        <v>19672</v>
      </c>
      <c r="K2338" s="2">
        <v>8852.4</v>
      </c>
    </row>
    <row r="2339" spans="1:11" x14ac:dyDescent="0.25">
      <c r="A2339" t="s">
        <v>19842</v>
      </c>
      <c r="B2339" t="s">
        <v>19841</v>
      </c>
      <c r="C2339" t="s">
        <v>19843</v>
      </c>
      <c r="D2339" t="s">
        <v>19844</v>
      </c>
      <c r="E2339" t="s">
        <v>13694</v>
      </c>
      <c r="F2339" t="s">
        <v>718</v>
      </c>
      <c r="G2339" s="1">
        <v>43797</v>
      </c>
      <c r="H2339">
        <v>1143410</v>
      </c>
      <c r="I2339">
        <v>1140279</v>
      </c>
      <c r="J2339" s="2">
        <v>1140279</v>
      </c>
      <c r="K2339" s="2">
        <v>517009.1</v>
      </c>
    </row>
    <row r="2340" spans="1:11" x14ac:dyDescent="0.25">
      <c r="A2340" t="s">
        <v>19846</v>
      </c>
      <c r="B2340" t="s">
        <v>19845</v>
      </c>
      <c r="C2340" t="s">
        <v>19847</v>
      </c>
      <c r="D2340" t="s">
        <v>19848</v>
      </c>
      <c r="E2340" t="s">
        <v>13694</v>
      </c>
      <c r="F2340" t="s">
        <v>7</v>
      </c>
      <c r="G2340" s="1">
        <v>43780</v>
      </c>
      <c r="H2340">
        <v>638684</v>
      </c>
      <c r="I2340">
        <v>623516</v>
      </c>
      <c r="J2340" s="2">
        <v>623516</v>
      </c>
      <c r="K2340" s="2">
        <v>335306.48</v>
      </c>
    </row>
    <row r="2341" spans="1:11" x14ac:dyDescent="0.25">
      <c r="A2341" t="s">
        <v>19850</v>
      </c>
      <c r="B2341" t="s">
        <v>19849</v>
      </c>
      <c r="C2341" t="s">
        <v>19851</v>
      </c>
      <c r="D2341" t="s">
        <v>19852</v>
      </c>
      <c r="E2341" t="s">
        <v>13694</v>
      </c>
      <c r="F2341" t="s">
        <v>718</v>
      </c>
      <c r="G2341" s="1">
        <v>43780</v>
      </c>
      <c r="H2341">
        <v>1610315</v>
      </c>
      <c r="I2341">
        <v>1378678</v>
      </c>
      <c r="J2341" s="2">
        <v>1378678</v>
      </c>
      <c r="K2341" s="2">
        <v>688111.65</v>
      </c>
    </row>
    <row r="2342" spans="1:11" x14ac:dyDescent="0.25">
      <c r="A2342" t="s">
        <v>19854</v>
      </c>
      <c r="B2342" t="s">
        <v>19853</v>
      </c>
      <c r="C2342" t="s">
        <v>1910</v>
      </c>
      <c r="D2342" t="s">
        <v>1911</v>
      </c>
      <c r="E2342" t="s">
        <v>13694</v>
      </c>
      <c r="F2342" t="s">
        <v>718</v>
      </c>
      <c r="G2342" s="1">
        <v>43780</v>
      </c>
      <c r="H2342">
        <v>120942</v>
      </c>
      <c r="I2342">
        <v>114199</v>
      </c>
      <c r="J2342" s="2">
        <v>114199</v>
      </c>
      <c r="K2342" s="2">
        <v>54396.95</v>
      </c>
    </row>
    <row r="2343" spans="1:11" x14ac:dyDescent="0.25">
      <c r="A2343" t="s">
        <v>19856</v>
      </c>
      <c r="B2343" t="s">
        <v>19855</v>
      </c>
      <c r="C2343" t="s">
        <v>19857</v>
      </c>
      <c r="D2343" t="s">
        <v>19858</v>
      </c>
      <c r="E2343" t="s">
        <v>13694</v>
      </c>
      <c r="F2343" t="s">
        <v>7</v>
      </c>
      <c r="G2343" s="1">
        <v>43755</v>
      </c>
      <c r="H2343">
        <v>18222</v>
      </c>
      <c r="I2343">
        <v>18221</v>
      </c>
      <c r="J2343" s="2">
        <v>18221</v>
      </c>
      <c r="K2343" s="2">
        <v>8970.35</v>
      </c>
    </row>
    <row r="2344" spans="1:11" x14ac:dyDescent="0.25">
      <c r="A2344" t="s">
        <v>19860</v>
      </c>
      <c r="B2344" t="s">
        <v>19859</v>
      </c>
      <c r="C2344" t="s">
        <v>19861</v>
      </c>
      <c r="D2344" t="s">
        <v>19862</v>
      </c>
      <c r="E2344" t="s">
        <v>13694</v>
      </c>
      <c r="F2344" t="s">
        <v>718</v>
      </c>
      <c r="G2344" s="1">
        <v>43755</v>
      </c>
      <c r="H2344">
        <v>53252</v>
      </c>
      <c r="I2344">
        <v>53251</v>
      </c>
      <c r="J2344" s="2">
        <v>53251</v>
      </c>
      <c r="K2344" s="2">
        <v>25746.55</v>
      </c>
    </row>
    <row r="2345" spans="1:11" x14ac:dyDescent="0.25">
      <c r="A2345" t="s">
        <v>19864</v>
      </c>
      <c r="B2345" t="s">
        <v>19863</v>
      </c>
      <c r="C2345" t="s">
        <v>4040</v>
      </c>
      <c r="D2345" t="s">
        <v>4041</v>
      </c>
      <c r="E2345" t="s">
        <v>13694</v>
      </c>
      <c r="F2345" t="s">
        <v>718</v>
      </c>
      <c r="G2345" s="1">
        <v>43770</v>
      </c>
      <c r="H2345">
        <v>2594926</v>
      </c>
      <c r="I2345">
        <v>2591597</v>
      </c>
      <c r="J2345" s="2">
        <v>2591597</v>
      </c>
      <c r="K2345" s="2">
        <v>1298793.97</v>
      </c>
    </row>
    <row r="2346" spans="1:11" x14ac:dyDescent="0.25">
      <c r="A2346" t="s">
        <v>19866</v>
      </c>
      <c r="B2346" t="s">
        <v>19865</v>
      </c>
      <c r="C2346" t="s">
        <v>4916</v>
      </c>
      <c r="D2346" t="s">
        <v>4917</v>
      </c>
      <c r="E2346" t="s">
        <v>13694</v>
      </c>
      <c r="F2346" t="s">
        <v>718</v>
      </c>
      <c r="G2346" s="1">
        <v>43774</v>
      </c>
      <c r="H2346">
        <v>526879</v>
      </c>
      <c r="I2346">
        <v>508293</v>
      </c>
      <c r="J2346" s="2">
        <v>508293</v>
      </c>
      <c r="K2346" s="2">
        <v>240098.83</v>
      </c>
    </row>
    <row r="2347" spans="1:11" x14ac:dyDescent="0.25">
      <c r="A2347" t="s">
        <v>19868</v>
      </c>
      <c r="B2347" t="s">
        <v>19867</v>
      </c>
      <c r="C2347" t="s">
        <v>19869</v>
      </c>
      <c r="D2347" t="s">
        <v>19870</v>
      </c>
      <c r="E2347" t="s">
        <v>13694</v>
      </c>
      <c r="F2347" t="s">
        <v>718</v>
      </c>
      <c r="G2347" s="1">
        <v>43770</v>
      </c>
      <c r="H2347">
        <v>470396</v>
      </c>
      <c r="I2347">
        <v>450852</v>
      </c>
      <c r="J2347" s="2">
        <v>450852</v>
      </c>
      <c r="K2347" s="2">
        <v>212610.1</v>
      </c>
    </row>
    <row r="2348" spans="1:11" x14ac:dyDescent="0.25">
      <c r="A2348" t="s">
        <v>19872</v>
      </c>
      <c r="B2348" t="s">
        <v>19871</v>
      </c>
      <c r="C2348" t="s">
        <v>4365</v>
      </c>
      <c r="D2348" t="s">
        <v>4366</v>
      </c>
      <c r="E2348" t="s">
        <v>13694</v>
      </c>
      <c r="F2348" t="s">
        <v>7</v>
      </c>
      <c r="G2348" s="1">
        <v>43781</v>
      </c>
      <c r="H2348">
        <v>12318</v>
      </c>
      <c r="I2348">
        <v>12281</v>
      </c>
      <c r="J2348" s="2">
        <v>12281</v>
      </c>
      <c r="K2348" s="2">
        <v>5526.45</v>
      </c>
    </row>
    <row r="2349" spans="1:11" x14ac:dyDescent="0.25">
      <c r="A2349" t="s">
        <v>19874</v>
      </c>
      <c r="B2349" t="s">
        <v>19873</v>
      </c>
      <c r="C2349" t="s">
        <v>5476</v>
      </c>
      <c r="D2349" t="s">
        <v>5477</v>
      </c>
      <c r="E2349" t="s">
        <v>13694</v>
      </c>
      <c r="F2349" t="s">
        <v>7</v>
      </c>
      <c r="G2349" s="1">
        <v>43759</v>
      </c>
      <c r="H2349">
        <v>27188</v>
      </c>
      <c r="I2349">
        <v>25230</v>
      </c>
      <c r="J2349" s="2">
        <v>25230</v>
      </c>
      <c r="K2349" s="2">
        <v>12615</v>
      </c>
    </row>
    <row r="2350" spans="1:11" x14ac:dyDescent="0.25">
      <c r="A2350" t="s">
        <v>19876</v>
      </c>
      <c r="B2350" t="s">
        <v>19875</v>
      </c>
      <c r="C2350" t="s">
        <v>6848</v>
      </c>
      <c r="D2350" t="s">
        <v>6849</v>
      </c>
      <c r="E2350" t="s">
        <v>13694</v>
      </c>
      <c r="F2350" t="s">
        <v>7</v>
      </c>
      <c r="G2350" s="1">
        <v>43798</v>
      </c>
      <c r="H2350">
        <v>668696</v>
      </c>
      <c r="I2350">
        <v>668412</v>
      </c>
      <c r="J2350" s="2">
        <v>668412</v>
      </c>
      <c r="K2350" s="2">
        <v>320978.03999999998</v>
      </c>
    </row>
    <row r="2351" spans="1:11" x14ac:dyDescent="0.25">
      <c r="A2351" t="s">
        <v>19878</v>
      </c>
      <c r="B2351" t="s">
        <v>19877</v>
      </c>
      <c r="C2351" t="s">
        <v>11327</v>
      </c>
      <c r="D2351" t="s">
        <v>11328</v>
      </c>
      <c r="E2351" t="s">
        <v>13694</v>
      </c>
      <c r="F2351" t="s">
        <v>7</v>
      </c>
      <c r="G2351" s="1">
        <v>43788</v>
      </c>
      <c r="H2351">
        <v>118324</v>
      </c>
      <c r="I2351">
        <v>118265</v>
      </c>
      <c r="J2351" s="2">
        <v>118265</v>
      </c>
      <c r="K2351" s="2">
        <v>53219.25</v>
      </c>
    </row>
    <row r="2352" spans="1:11" x14ac:dyDescent="0.25">
      <c r="A2352" t="s">
        <v>19880</v>
      </c>
      <c r="B2352" t="s">
        <v>19879</v>
      </c>
      <c r="C2352" t="s">
        <v>19881</v>
      </c>
      <c r="D2352" t="s">
        <v>19882</v>
      </c>
      <c r="E2352" t="s">
        <v>13694</v>
      </c>
      <c r="F2352" t="s">
        <v>718</v>
      </c>
      <c r="G2352" s="1">
        <v>43719</v>
      </c>
      <c r="H2352">
        <v>19132</v>
      </c>
      <c r="I2352">
        <v>19123</v>
      </c>
      <c r="J2352" s="2">
        <v>19123</v>
      </c>
      <c r="K2352" s="2">
        <v>8880.9500000000007</v>
      </c>
    </row>
    <row r="2353" spans="1:11" x14ac:dyDescent="0.25">
      <c r="A2353" t="s">
        <v>19884</v>
      </c>
      <c r="B2353" t="s">
        <v>19883</v>
      </c>
      <c r="C2353" t="s">
        <v>19885</v>
      </c>
      <c r="D2353" t="s">
        <v>19886</v>
      </c>
      <c r="E2353" t="s">
        <v>13694</v>
      </c>
      <c r="F2353" t="s">
        <v>718</v>
      </c>
      <c r="G2353" s="1">
        <v>43745</v>
      </c>
      <c r="H2353">
        <v>11800</v>
      </c>
      <c r="I2353">
        <v>11794</v>
      </c>
      <c r="J2353" s="2">
        <v>11794</v>
      </c>
      <c r="K2353" s="2">
        <v>5567.82</v>
      </c>
    </row>
    <row r="2354" spans="1:11" x14ac:dyDescent="0.25">
      <c r="A2354" t="s">
        <v>19888</v>
      </c>
      <c r="B2354" t="s">
        <v>19887</v>
      </c>
      <c r="C2354" t="s">
        <v>19889</v>
      </c>
      <c r="D2354" t="s">
        <v>19890</v>
      </c>
      <c r="E2354" t="s">
        <v>13694</v>
      </c>
      <c r="F2354" t="s">
        <v>718</v>
      </c>
      <c r="G2354" s="1">
        <v>43719</v>
      </c>
      <c r="H2354">
        <v>6784</v>
      </c>
      <c r="I2354">
        <v>6782</v>
      </c>
      <c r="J2354" s="2">
        <v>6782</v>
      </c>
      <c r="K2354" s="2">
        <v>3051.9</v>
      </c>
    </row>
    <row r="2355" spans="1:11" x14ac:dyDescent="0.25">
      <c r="A2355" t="s">
        <v>19892</v>
      </c>
      <c r="B2355" t="s">
        <v>19891</v>
      </c>
      <c r="C2355" t="s">
        <v>19893</v>
      </c>
      <c r="D2355" t="s">
        <v>19894</v>
      </c>
      <c r="E2355" t="s">
        <v>13694</v>
      </c>
      <c r="F2355" t="s">
        <v>718</v>
      </c>
      <c r="G2355" s="1">
        <v>43741</v>
      </c>
      <c r="H2355">
        <v>29153</v>
      </c>
      <c r="I2355">
        <v>29153</v>
      </c>
      <c r="J2355" s="2">
        <v>29153</v>
      </c>
      <c r="K2355" s="2">
        <v>14597.47</v>
      </c>
    </row>
    <row r="2356" spans="1:11" x14ac:dyDescent="0.25">
      <c r="A2356" t="s">
        <v>19896</v>
      </c>
      <c r="B2356" t="s">
        <v>19895</v>
      </c>
      <c r="C2356" t="s">
        <v>19897</v>
      </c>
      <c r="D2356" t="s">
        <v>19898</v>
      </c>
      <c r="E2356" t="s">
        <v>13694</v>
      </c>
      <c r="F2356" t="s">
        <v>718</v>
      </c>
      <c r="G2356" s="1">
        <v>43733</v>
      </c>
      <c r="H2356">
        <v>7604</v>
      </c>
      <c r="I2356">
        <v>6739</v>
      </c>
      <c r="J2356" s="2">
        <v>6739</v>
      </c>
      <c r="K2356" s="2">
        <v>3614.26</v>
      </c>
    </row>
    <row r="2357" spans="1:11" x14ac:dyDescent="0.25">
      <c r="A2357" t="s">
        <v>19900</v>
      </c>
      <c r="B2357" t="s">
        <v>19899</v>
      </c>
      <c r="C2357" t="s">
        <v>19901</v>
      </c>
      <c r="D2357" t="s">
        <v>19902</v>
      </c>
      <c r="E2357" t="s">
        <v>13694</v>
      </c>
      <c r="F2357" t="s">
        <v>718</v>
      </c>
      <c r="G2357" s="1">
        <v>43763</v>
      </c>
      <c r="H2357">
        <v>25948</v>
      </c>
      <c r="I2357">
        <v>25935</v>
      </c>
      <c r="J2357" s="2">
        <v>25935</v>
      </c>
      <c r="K2357" s="2">
        <v>11730.68</v>
      </c>
    </row>
    <row r="2358" spans="1:11" x14ac:dyDescent="0.25">
      <c r="A2358" t="s">
        <v>19904</v>
      </c>
      <c r="B2358" t="s">
        <v>19903</v>
      </c>
      <c r="C2358" t="s">
        <v>12762</v>
      </c>
      <c r="D2358" t="s">
        <v>12763</v>
      </c>
      <c r="E2358" t="s">
        <v>13694</v>
      </c>
      <c r="F2358" t="s">
        <v>718</v>
      </c>
      <c r="G2358" s="1">
        <v>43704</v>
      </c>
      <c r="H2358">
        <v>355514</v>
      </c>
      <c r="I2358">
        <v>345243</v>
      </c>
      <c r="J2358" s="2">
        <v>345243</v>
      </c>
      <c r="K2358" s="2">
        <v>200240.94</v>
      </c>
    </row>
    <row r="2359" spans="1:11" x14ac:dyDescent="0.25">
      <c r="A2359" t="s">
        <v>19906</v>
      </c>
      <c r="B2359" t="s">
        <v>19905</v>
      </c>
      <c r="C2359" t="s">
        <v>2644</v>
      </c>
      <c r="D2359" t="s">
        <v>2645</v>
      </c>
      <c r="E2359" t="s">
        <v>13694</v>
      </c>
      <c r="F2359" t="s">
        <v>718</v>
      </c>
      <c r="G2359" s="1">
        <v>43741</v>
      </c>
      <c r="H2359">
        <v>328124</v>
      </c>
      <c r="I2359">
        <v>325852</v>
      </c>
      <c r="J2359" s="2">
        <v>325852</v>
      </c>
      <c r="K2359" s="2">
        <v>148264.35</v>
      </c>
    </row>
    <row r="2360" spans="1:11" x14ac:dyDescent="0.25">
      <c r="A2360" t="s">
        <v>19908</v>
      </c>
      <c r="B2360" t="s">
        <v>19907</v>
      </c>
      <c r="C2360" t="s">
        <v>19909</v>
      </c>
      <c r="D2360" t="s">
        <v>19910</v>
      </c>
      <c r="E2360" t="s">
        <v>13694</v>
      </c>
      <c r="F2360" t="s">
        <v>718</v>
      </c>
      <c r="G2360" s="1">
        <v>43704</v>
      </c>
      <c r="H2360">
        <v>92444</v>
      </c>
      <c r="I2360">
        <v>92426</v>
      </c>
      <c r="J2360" s="2">
        <v>92426</v>
      </c>
      <c r="K2360" s="2">
        <v>50278.95</v>
      </c>
    </row>
    <row r="2361" spans="1:11" x14ac:dyDescent="0.25">
      <c r="A2361" t="s">
        <v>19912</v>
      </c>
      <c r="B2361" t="s">
        <v>19911</v>
      </c>
      <c r="C2361" t="s">
        <v>4818</v>
      </c>
      <c r="D2361" t="s">
        <v>19913</v>
      </c>
      <c r="E2361" t="s">
        <v>13694</v>
      </c>
      <c r="F2361" t="s">
        <v>718</v>
      </c>
      <c r="G2361" s="1">
        <v>43704</v>
      </c>
      <c r="H2361">
        <v>8382</v>
      </c>
      <c r="I2361">
        <v>8382</v>
      </c>
      <c r="J2361" s="2">
        <v>8382</v>
      </c>
      <c r="K2361" s="2">
        <v>3771.9</v>
      </c>
    </row>
    <row r="2362" spans="1:11" x14ac:dyDescent="0.25">
      <c r="A2362" t="s">
        <v>19915</v>
      </c>
      <c r="B2362" t="s">
        <v>19914</v>
      </c>
      <c r="C2362" t="s">
        <v>19916</v>
      </c>
      <c r="D2362" t="s">
        <v>19917</v>
      </c>
      <c r="E2362" t="s">
        <v>13694</v>
      </c>
      <c r="F2362" t="s">
        <v>718</v>
      </c>
      <c r="G2362" s="1">
        <v>43770</v>
      </c>
      <c r="H2362">
        <v>2343752</v>
      </c>
      <c r="I2362">
        <v>2336692</v>
      </c>
      <c r="J2362" s="2">
        <v>2336692</v>
      </c>
      <c r="K2362" s="2">
        <v>1243737.94</v>
      </c>
    </row>
    <row r="2363" spans="1:11" x14ac:dyDescent="0.25">
      <c r="A2363" t="s">
        <v>19919</v>
      </c>
      <c r="B2363" t="s">
        <v>19918</v>
      </c>
      <c r="C2363" t="s">
        <v>19920</v>
      </c>
      <c r="D2363" t="s">
        <v>19921</v>
      </c>
      <c r="E2363" t="s">
        <v>13694</v>
      </c>
      <c r="F2363" t="s">
        <v>718</v>
      </c>
      <c r="G2363" s="1">
        <v>43704</v>
      </c>
      <c r="H2363">
        <v>5800</v>
      </c>
      <c r="I2363">
        <v>5797</v>
      </c>
      <c r="J2363" s="2">
        <v>5797</v>
      </c>
      <c r="K2363" s="2">
        <v>2608.65</v>
      </c>
    </row>
    <row r="2364" spans="1:11" x14ac:dyDescent="0.25">
      <c r="A2364" t="s">
        <v>19923</v>
      </c>
      <c r="B2364" t="s">
        <v>19922</v>
      </c>
      <c r="C2364" t="s">
        <v>19924</v>
      </c>
      <c r="D2364" t="s">
        <v>19925</v>
      </c>
      <c r="E2364" t="s">
        <v>13694</v>
      </c>
      <c r="F2364" t="s">
        <v>718</v>
      </c>
      <c r="G2364" s="1">
        <v>43704</v>
      </c>
      <c r="H2364">
        <v>8290</v>
      </c>
      <c r="I2364">
        <v>8286</v>
      </c>
      <c r="J2364" s="2">
        <v>8286</v>
      </c>
      <c r="K2364" s="2">
        <v>3728.7</v>
      </c>
    </row>
    <row r="2365" spans="1:11" x14ac:dyDescent="0.25">
      <c r="A2365" t="s">
        <v>19927</v>
      </c>
      <c r="B2365" t="s">
        <v>19926</v>
      </c>
      <c r="C2365" t="s">
        <v>19928</v>
      </c>
      <c r="D2365" t="s">
        <v>19929</v>
      </c>
      <c r="E2365" t="s">
        <v>13694</v>
      </c>
      <c r="F2365" t="s">
        <v>7</v>
      </c>
      <c r="G2365" s="1">
        <v>43704</v>
      </c>
      <c r="H2365">
        <v>95770</v>
      </c>
      <c r="I2365">
        <v>95722</v>
      </c>
      <c r="J2365" s="2">
        <v>95722</v>
      </c>
      <c r="K2365" s="2">
        <v>43080.62</v>
      </c>
    </row>
    <row r="2366" spans="1:11" x14ac:dyDescent="0.25">
      <c r="A2366" t="s">
        <v>19931</v>
      </c>
      <c r="B2366" t="s">
        <v>19930</v>
      </c>
      <c r="C2366" t="s">
        <v>11456</v>
      </c>
      <c r="D2366" t="s">
        <v>11457</v>
      </c>
      <c r="E2366" t="s">
        <v>13694</v>
      </c>
      <c r="F2366" t="s">
        <v>7</v>
      </c>
      <c r="G2366" s="1">
        <v>43748</v>
      </c>
      <c r="H2366">
        <v>33410</v>
      </c>
      <c r="I2366">
        <v>32420</v>
      </c>
      <c r="J2366" s="2">
        <v>32420</v>
      </c>
      <c r="K2366" s="2">
        <v>15288.01</v>
      </c>
    </row>
    <row r="2367" spans="1:11" x14ac:dyDescent="0.25">
      <c r="A2367" t="s">
        <v>19933</v>
      </c>
      <c r="B2367" t="s">
        <v>19932</v>
      </c>
      <c r="C2367" t="s">
        <v>19934</v>
      </c>
      <c r="D2367" t="s">
        <v>19935</v>
      </c>
      <c r="E2367" t="s">
        <v>13694</v>
      </c>
      <c r="F2367" t="s">
        <v>718</v>
      </c>
      <c r="G2367" s="1">
        <v>43755</v>
      </c>
      <c r="H2367">
        <v>614781</v>
      </c>
      <c r="I2367">
        <v>466217</v>
      </c>
      <c r="J2367" s="2">
        <v>466217</v>
      </c>
      <c r="K2367" s="2">
        <v>229429.34</v>
      </c>
    </row>
    <row r="2368" spans="1:11" x14ac:dyDescent="0.25">
      <c r="A2368" t="s">
        <v>19937</v>
      </c>
      <c r="B2368" t="s">
        <v>19936</v>
      </c>
      <c r="C2368" t="s">
        <v>19938</v>
      </c>
      <c r="D2368" t="s">
        <v>19939</v>
      </c>
      <c r="E2368" t="s">
        <v>13694</v>
      </c>
      <c r="F2368" t="s">
        <v>718</v>
      </c>
      <c r="G2368" s="1">
        <v>43768</v>
      </c>
      <c r="H2368">
        <v>536442</v>
      </c>
      <c r="I2368">
        <v>638748</v>
      </c>
      <c r="J2368" s="2">
        <v>638748</v>
      </c>
      <c r="K2368" s="2">
        <v>306601.51</v>
      </c>
    </row>
    <row r="2369" spans="1:11" x14ac:dyDescent="0.25">
      <c r="A2369" t="s">
        <v>19941</v>
      </c>
      <c r="B2369" t="s">
        <v>19940</v>
      </c>
      <c r="C2369" t="s">
        <v>19942</v>
      </c>
      <c r="D2369" t="s">
        <v>19943</v>
      </c>
      <c r="E2369" t="s">
        <v>13694</v>
      </c>
      <c r="F2369" t="s">
        <v>7</v>
      </c>
      <c r="G2369" s="1">
        <v>43696</v>
      </c>
      <c r="H2369">
        <v>15532</v>
      </c>
      <c r="I2369">
        <v>15532</v>
      </c>
      <c r="J2369" s="2">
        <v>15532</v>
      </c>
      <c r="K2369" s="2">
        <v>6989.4</v>
      </c>
    </row>
    <row r="2370" spans="1:11" x14ac:dyDescent="0.25">
      <c r="A2370" t="s">
        <v>19945</v>
      </c>
      <c r="B2370" t="s">
        <v>19944</v>
      </c>
      <c r="C2370" t="s">
        <v>12469</v>
      </c>
      <c r="D2370" t="s">
        <v>12470</v>
      </c>
      <c r="E2370" t="s">
        <v>13694</v>
      </c>
      <c r="F2370" t="s">
        <v>718</v>
      </c>
      <c r="G2370" s="1">
        <v>43696</v>
      </c>
      <c r="H2370">
        <v>60449</v>
      </c>
      <c r="I2370">
        <v>60449</v>
      </c>
      <c r="J2370" s="2">
        <v>60449</v>
      </c>
      <c r="K2370" s="2">
        <v>27494.45</v>
      </c>
    </row>
    <row r="2371" spans="1:11" x14ac:dyDescent="0.25">
      <c r="A2371" t="s">
        <v>19947</v>
      </c>
      <c r="B2371" t="s">
        <v>19946</v>
      </c>
      <c r="C2371" t="s">
        <v>439</v>
      </c>
      <c r="D2371" t="s">
        <v>440</v>
      </c>
      <c r="E2371" t="s">
        <v>13694</v>
      </c>
      <c r="F2371" t="s">
        <v>718</v>
      </c>
      <c r="G2371" s="1">
        <v>43759</v>
      </c>
      <c r="H2371">
        <v>175617</v>
      </c>
      <c r="I2371">
        <v>175617</v>
      </c>
      <c r="J2371" s="2">
        <v>175617</v>
      </c>
      <c r="K2371" s="2">
        <v>81355.100000000006</v>
      </c>
    </row>
    <row r="2372" spans="1:11" x14ac:dyDescent="0.25">
      <c r="A2372" t="s">
        <v>19949</v>
      </c>
      <c r="B2372" t="s">
        <v>19948</v>
      </c>
      <c r="C2372" t="s">
        <v>19950</v>
      </c>
      <c r="D2372" t="s">
        <v>19951</v>
      </c>
      <c r="E2372" t="s">
        <v>13694</v>
      </c>
      <c r="F2372" t="s">
        <v>718</v>
      </c>
      <c r="G2372" s="1">
        <v>43696</v>
      </c>
      <c r="H2372">
        <v>11746</v>
      </c>
      <c r="I2372">
        <v>11746</v>
      </c>
      <c r="J2372" s="2">
        <v>11746</v>
      </c>
      <c r="K2372" s="2">
        <v>5285.7</v>
      </c>
    </row>
    <row r="2373" spans="1:11" x14ac:dyDescent="0.25">
      <c r="A2373" t="s">
        <v>19953</v>
      </c>
      <c r="B2373" t="s">
        <v>19952</v>
      </c>
      <c r="C2373" t="s">
        <v>19954</v>
      </c>
      <c r="D2373" t="s">
        <v>19955</v>
      </c>
      <c r="E2373" t="s">
        <v>13694</v>
      </c>
      <c r="F2373" t="s">
        <v>718</v>
      </c>
      <c r="G2373" s="1">
        <v>43696</v>
      </c>
      <c r="H2373">
        <v>8154</v>
      </c>
      <c r="I2373">
        <v>8154</v>
      </c>
      <c r="J2373" s="2">
        <v>8154</v>
      </c>
      <c r="K2373" s="2">
        <v>3669.3</v>
      </c>
    </row>
    <row r="2374" spans="1:11" x14ac:dyDescent="0.25">
      <c r="A2374" t="s">
        <v>19957</v>
      </c>
      <c r="B2374" t="s">
        <v>19956</v>
      </c>
      <c r="C2374" t="s">
        <v>19958</v>
      </c>
      <c r="D2374" t="s">
        <v>19959</v>
      </c>
      <c r="E2374" t="s">
        <v>13694</v>
      </c>
      <c r="F2374" t="s">
        <v>718</v>
      </c>
      <c r="G2374" s="1">
        <v>43781</v>
      </c>
      <c r="H2374">
        <v>14654</v>
      </c>
      <c r="I2374">
        <v>14654</v>
      </c>
      <c r="J2374" s="2">
        <v>14654</v>
      </c>
      <c r="K2374" s="2">
        <v>6775.78</v>
      </c>
    </row>
    <row r="2375" spans="1:11" x14ac:dyDescent="0.25">
      <c r="A2375" t="s">
        <v>19961</v>
      </c>
      <c r="B2375" t="s">
        <v>19960</v>
      </c>
      <c r="C2375" t="s">
        <v>19962</v>
      </c>
      <c r="D2375" t="s">
        <v>19963</v>
      </c>
      <c r="E2375" t="s">
        <v>13694</v>
      </c>
      <c r="F2375" t="s">
        <v>718</v>
      </c>
      <c r="G2375" s="1">
        <v>43755</v>
      </c>
      <c r="H2375">
        <v>2339</v>
      </c>
      <c r="I2375">
        <v>2339</v>
      </c>
      <c r="J2375" s="2">
        <v>2339</v>
      </c>
      <c r="K2375" s="2">
        <v>1052.55</v>
      </c>
    </row>
    <row r="2376" spans="1:11" x14ac:dyDescent="0.25">
      <c r="A2376" t="s">
        <v>19965</v>
      </c>
      <c r="B2376" t="s">
        <v>19964</v>
      </c>
      <c r="C2376" t="s">
        <v>19966</v>
      </c>
      <c r="D2376" t="s">
        <v>19967</v>
      </c>
      <c r="E2376" t="s">
        <v>13694</v>
      </c>
      <c r="F2376" t="s">
        <v>718</v>
      </c>
      <c r="G2376" s="1">
        <v>43755</v>
      </c>
      <c r="H2376">
        <v>11986</v>
      </c>
      <c r="I2376">
        <v>11986</v>
      </c>
      <c r="J2376" s="2">
        <v>11986</v>
      </c>
      <c r="K2376" s="2">
        <v>5393.7</v>
      </c>
    </row>
    <row r="2377" spans="1:11" x14ac:dyDescent="0.25">
      <c r="A2377" t="s">
        <v>19969</v>
      </c>
      <c r="B2377" t="s">
        <v>19968</v>
      </c>
      <c r="C2377" t="s">
        <v>19970</v>
      </c>
      <c r="D2377" t="s">
        <v>19971</v>
      </c>
      <c r="E2377" t="s">
        <v>13694</v>
      </c>
      <c r="F2377" t="s">
        <v>718</v>
      </c>
      <c r="G2377" s="1">
        <v>43759</v>
      </c>
      <c r="H2377">
        <v>28324</v>
      </c>
      <c r="I2377">
        <v>28324</v>
      </c>
      <c r="J2377" s="2">
        <v>28324</v>
      </c>
      <c r="K2377" s="2">
        <v>12745.8</v>
      </c>
    </row>
    <row r="2378" spans="1:11" x14ac:dyDescent="0.25">
      <c r="A2378" t="s">
        <v>19973</v>
      </c>
      <c r="B2378" t="s">
        <v>19972</v>
      </c>
      <c r="C2378" t="s">
        <v>4992</v>
      </c>
      <c r="D2378" t="s">
        <v>4993</v>
      </c>
      <c r="E2378" t="s">
        <v>13694</v>
      </c>
      <c r="F2378" t="s">
        <v>718</v>
      </c>
      <c r="G2378" s="1">
        <v>43759</v>
      </c>
      <c r="H2378">
        <v>1129118</v>
      </c>
      <c r="I2378">
        <v>1129118</v>
      </c>
      <c r="J2378" s="2">
        <v>1129118</v>
      </c>
      <c r="K2378" s="2">
        <v>546772.69999999995</v>
      </c>
    </row>
    <row r="2379" spans="1:11" x14ac:dyDescent="0.25">
      <c r="A2379" t="s">
        <v>19975</v>
      </c>
      <c r="B2379" t="s">
        <v>19974</v>
      </c>
      <c r="C2379" t="s">
        <v>3139</v>
      </c>
      <c r="D2379" t="s">
        <v>3140</v>
      </c>
      <c r="E2379" t="s">
        <v>13694</v>
      </c>
      <c r="F2379" t="s">
        <v>718</v>
      </c>
      <c r="G2379" s="1">
        <v>43782</v>
      </c>
      <c r="H2379">
        <v>3449838</v>
      </c>
      <c r="I2379">
        <v>3449838</v>
      </c>
      <c r="J2379" s="2">
        <v>3449838</v>
      </c>
      <c r="K2379" s="2">
        <v>1621042.75</v>
      </c>
    </row>
    <row r="2380" spans="1:11" x14ac:dyDescent="0.25">
      <c r="A2380" t="s">
        <v>19977</v>
      </c>
      <c r="B2380" t="s">
        <v>19976</v>
      </c>
      <c r="C2380" t="s">
        <v>10991</v>
      </c>
      <c r="D2380" t="s">
        <v>10992</v>
      </c>
      <c r="E2380" t="s">
        <v>13694</v>
      </c>
      <c r="F2380" t="s">
        <v>7</v>
      </c>
      <c r="G2380" s="1">
        <v>43755</v>
      </c>
      <c r="H2380">
        <v>320184</v>
      </c>
      <c r="J2380" s="2">
        <v>320184</v>
      </c>
      <c r="K2380" s="2">
        <v>144082.79999999999</v>
      </c>
    </row>
    <row r="2381" spans="1:11" x14ac:dyDescent="0.25">
      <c r="A2381" t="s">
        <v>19979</v>
      </c>
      <c r="B2381" t="s">
        <v>19978</v>
      </c>
      <c r="C2381" t="s">
        <v>19980</v>
      </c>
      <c r="D2381" t="s">
        <v>19981</v>
      </c>
      <c r="E2381" t="s">
        <v>13694</v>
      </c>
      <c r="F2381" t="s">
        <v>718</v>
      </c>
      <c r="G2381" s="1">
        <v>43755</v>
      </c>
      <c r="H2381">
        <v>142008</v>
      </c>
      <c r="I2381">
        <v>142008</v>
      </c>
      <c r="J2381" s="2">
        <v>142008</v>
      </c>
      <c r="K2381" s="2">
        <v>63903.6</v>
      </c>
    </row>
    <row r="2382" spans="1:11" x14ac:dyDescent="0.25">
      <c r="A2382" t="s">
        <v>19983</v>
      </c>
      <c r="B2382" t="s">
        <v>19982</v>
      </c>
      <c r="C2382" t="s">
        <v>5524</v>
      </c>
      <c r="D2382" t="s">
        <v>19984</v>
      </c>
      <c r="E2382" t="s">
        <v>13694</v>
      </c>
      <c r="F2382" t="s">
        <v>718</v>
      </c>
      <c r="G2382" s="1">
        <v>43755</v>
      </c>
      <c r="H2382">
        <v>51806</v>
      </c>
      <c r="I2382">
        <v>51806</v>
      </c>
      <c r="J2382" s="2">
        <v>51806</v>
      </c>
      <c r="K2382" s="2">
        <v>23312.7</v>
      </c>
    </row>
    <row r="2383" spans="1:11" x14ac:dyDescent="0.25">
      <c r="A2383" t="s">
        <v>19986</v>
      </c>
      <c r="B2383" t="s">
        <v>19985</v>
      </c>
      <c r="C2383" t="s">
        <v>6476</v>
      </c>
      <c r="D2383" t="s">
        <v>6477</v>
      </c>
      <c r="E2383" t="s">
        <v>13694</v>
      </c>
      <c r="F2383" t="s">
        <v>718</v>
      </c>
      <c r="G2383" s="1">
        <v>43752</v>
      </c>
      <c r="H2383">
        <v>67388</v>
      </c>
      <c r="I2383">
        <v>65140</v>
      </c>
      <c r="J2383" s="2">
        <v>65140</v>
      </c>
      <c r="K2383" s="2">
        <v>32570</v>
      </c>
    </row>
    <row r="2384" spans="1:11" x14ac:dyDescent="0.25">
      <c r="A2384" t="s">
        <v>19992</v>
      </c>
      <c r="B2384" t="s">
        <v>19991</v>
      </c>
      <c r="C2384" t="s">
        <v>19993</v>
      </c>
      <c r="D2384" t="s">
        <v>19994</v>
      </c>
      <c r="E2384" t="s">
        <v>13694</v>
      </c>
      <c r="F2384" t="s">
        <v>718</v>
      </c>
      <c r="G2384" s="1">
        <v>43707</v>
      </c>
      <c r="H2384">
        <v>186918</v>
      </c>
      <c r="I2384">
        <v>186918</v>
      </c>
      <c r="J2384" s="2">
        <v>186918</v>
      </c>
      <c r="K2384" s="2">
        <v>85421.55</v>
      </c>
    </row>
    <row r="2385" spans="1:11" x14ac:dyDescent="0.25">
      <c r="A2385" t="s">
        <v>19996</v>
      </c>
      <c r="B2385" t="s">
        <v>19995</v>
      </c>
      <c r="C2385" t="s">
        <v>12491</v>
      </c>
      <c r="D2385" t="s">
        <v>12492</v>
      </c>
      <c r="E2385" t="s">
        <v>13694</v>
      </c>
      <c r="F2385" t="s">
        <v>718</v>
      </c>
      <c r="G2385" s="1">
        <v>43768</v>
      </c>
      <c r="H2385">
        <v>379642</v>
      </c>
      <c r="I2385">
        <v>379642</v>
      </c>
      <c r="J2385" s="2">
        <v>379642</v>
      </c>
      <c r="K2385" s="2">
        <v>172775.45</v>
      </c>
    </row>
    <row r="2386" spans="1:11" x14ac:dyDescent="0.25">
      <c r="A2386" t="s">
        <v>19998</v>
      </c>
      <c r="B2386" t="s">
        <v>19997</v>
      </c>
      <c r="C2386" t="s">
        <v>2122</v>
      </c>
      <c r="D2386" t="s">
        <v>2123</v>
      </c>
      <c r="E2386" t="s">
        <v>13694</v>
      </c>
      <c r="F2386" t="s">
        <v>718</v>
      </c>
      <c r="G2386" s="1">
        <v>43780</v>
      </c>
      <c r="H2386">
        <v>31584</v>
      </c>
      <c r="I2386">
        <v>31584</v>
      </c>
      <c r="J2386" s="2">
        <v>31584</v>
      </c>
      <c r="K2386" s="2">
        <v>15258.65</v>
      </c>
    </row>
    <row r="2387" spans="1:11" x14ac:dyDescent="0.25">
      <c r="A2387" t="s">
        <v>20002</v>
      </c>
      <c r="B2387" t="s">
        <v>20001</v>
      </c>
      <c r="C2387" t="s">
        <v>20003</v>
      </c>
      <c r="D2387" t="s">
        <v>20004</v>
      </c>
      <c r="E2387" t="s">
        <v>13694</v>
      </c>
      <c r="F2387" t="s">
        <v>718</v>
      </c>
      <c r="G2387" s="1">
        <v>43755</v>
      </c>
      <c r="H2387">
        <v>230930</v>
      </c>
      <c r="I2387">
        <v>230930</v>
      </c>
      <c r="J2387" s="2">
        <v>230930</v>
      </c>
      <c r="K2387" s="2">
        <v>107551.05</v>
      </c>
    </row>
    <row r="2388" spans="1:11" x14ac:dyDescent="0.25">
      <c r="A2388" t="s">
        <v>20006</v>
      </c>
      <c r="B2388" t="s">
        <v>20005</v>
      </c>
      <c r="C2388" t="s">
        <v>20007</v>
      </c>
      <c r="D2388" t="s">
        <v>20008</v>
      </c>
      <c r="E2388" t="s">
        <v>13694</v>
      </c>
      <c r="F2388" t="s">
        <v>718</v>
      </c>
      <c r="G2388" s="1">
        <v>43768</v>
      </c>
      <c r="H2388">
        <v>27438</v>
      </c>
      <c r="I2388">
        <v>27438</v>
      </c>
      <c r="J2388" s="2">
        <v>27438</v>
      </c>
      <c r="K2388" s="2">
        <v>12540.02</v>
      </c>
    </row>
    <row r="2389" spans="1:11" x14ac:dyDescent="0.25">
      <c r="A2389" t="s">
        <v>20010</v>
      </c>
      <c r="B2389" t="s">
        <v>20009</v>
      </c>
      <c r="C2389" t="s">
        <v>2138</v>
      </c>
      <c r="D2389" t="s">
        <v>2139</v>
      </c>
      <c r="E2389" t="s">
        <v>13694</v>
      </c>
      <c r="F2389" t="s">
        <v>718</v>
      </c>
      <c r="G2389" s="1">
        <v>43752</v>
      </c>
      <c r="H2389">
        <v>20894</v>
      </c>
      <c r="I2389">
        <v>20894</v>
      </c>
      <c r="J2389" s="2">
        <v>20894</v>
      </c>
      <c r="K2389" s="2">
        <v>11011.57</v>
      </c>
    </row>
    <row r="2390" spans="1:11" x14ac:dyDescent="0.25">
      <c r="A2390" t="s">
        <v>20016</v>
      </c>
      <c r="B2390" t="s">
        <v>20015</v>
      </c>
      <c r="C2390" t="s">
        <v>20017</v>
      </c>
      <c r="D2390" t="s">
        <v>20018</v>
      </c>
      <c r="E2390" t="s">
        <v>13694</v>
      </c>
      <c r="F2390" t="s">
        <v>718</v>
      </c>
      <c r="G2390" s="1">
        <v>43752</v>
      </c>
      <c r="H2390">
        <v>17113</v>
      </c>
      <c r="I2390">
        <v>17113</v>
      </c>
      <c r="J2390" s="2">
        <v>17113</v>
      </c>
      <c r="K2390" s="2">
        <v>8006.75</v>
      </c>
    </row>
    <row r="2391" spans="1:11" x14ac:dyDescent="0.25">
      <c r="A2391" t="s">
        <v>20020</v>
      </c>
      <c r="B2391" t="s">
        <v>20019</v>
      </c>
      <c r="C2391" t="s">
        <v>20021</v>
      </c>
      <c r="D2391" t="s">
        <v>20022</v>
      </c>
      <c r="E2391" t="s">
        <v>13694</v>
      </c>
      <c r="F2391" t="s">
        <v>718</v>
      </c>
      <c r="G2391" s="1">
        <v>43782</v>
      </c>
      <c r="H2391">
        <v>9116</v>
      </c>
      <c r="I2391">
        <v>9116</v>
      </c>
      <c r="J2391" s="2">
        <v>9116</v>
      </c>
      <c r="K2391" s="2">
        <v>4102.2</v>
      </c>
    </row>
    <row r="2392" spans="1:11" x14ac:dyDescent="0.25">
      <c r="A2392" t="s">
        <v>20024</v>
      </c>
      <c r="B2392" t="s">
        <v>20023</v>
      </c>
      <c r="C2392" t="s">
        <v>149</v>
      </c>
      <c r="D2392" t="s">
        <v>150</v>
      </c>
      <c r="E2392" t="s">
        <v>13694</v>
      </c>
      <c r="F2392" t="s">
        <v>718</v>
      </c>
      <c r="G2392" s="1">
        <v>43782</v>
      </c>
      <c r="H2392">
        <v>131733</v>
      </c>
      <c r="I2392">
        <v>131733</v>
      </c>
      <c r="J2392" s="2">
        <v>131733</v>
      </c>
      <c r="K2392" s="2">
        <v>59754.35</v>
      </c>
    </row>
    <row r="2393" spans="1:11" x14ac:dyDescent="0.25">
      <c r="A2393" t="s">
        <v>20026</v>
      </c>
      <c r="B2393" t="s">
        <v>20025</v>
      </c>
      <c r="C2393" t="s">
        <v>20027</v>
      </c>
      <c r="D2393" t="s">
        <v>20028</v>
      </c>
      <c r="E2393" t="s">
        <v>13694</v>
      </c>
      <c r="F2393" t="s">
        <v>718</v>
      </c>
      <c r="G2393" s="1">
        <v>43696</v>
      </c>
      <c r="H2393">
        <v>1235</v>
      </c>
      <c r="I2393">
        <v>1235</v>
      </c>
      <c r="J2393" s="2">
        <v>1235</v>
      </c>
      <c r="K2393" s="2">
        <v>555.75</v>
      </c>
    </row>
    <row r="2394" spans="1:11" x14ac:dyDescent="0.25">
      <c r="A2394" t="s">
        <v>20030</v>
      </c>
      <c r="B2394" t="s">
        <v>20029</v>
      </c>
      <c r="C2394" t="s">
        <v>4978</v>
      </c>
      <c r="D2394" t="s">
        <v>4979</v>
      </c>
      <c r="E2394" t="s">
        <v>13694</v>
      </c>
      <c r="F2394" t="s">
        <v>718</v>
      </c>
      <c r="G2394" s="1">
        <v>43804</v>
      </c>
      <c r="H2394">
        <v>461451</v>
      </c>
      <c r="I2394">
        <v>461451</v>
      </c>
      <c r="J2394" s="2">
        <v>461451</v>
      </c>
      <c r="K2394" s="2">
        <v>212044.79</v>
      </c>
    </row>
    <row r="2395" spans="1:11" x14ac:dyDescent="0.25">
      <c r="A2395" t="s">
        <v>20032</v>
      </c>
      <c r="B2395" t="s">
        <v>20031</v>
      </c>
      <c r="C2395" t="s">
        <v>20033</v>
      </c>
      <c r="D2395" t="s">
        <v>20034</v>
      </c>
      <c r="E2395" t="s">
        <v>13694</v>
      </c>
      <c r="F2395" t="s">
        <v>718</v>
      </c>
      <c r="G2395" s="1">
        <v>43696</v>
      </c>
      <c r="H2395">
        <v>16451</v>
      </c>
      <c r="I2395">
        <v>16447</v>
      </c>
      <c r="J2395" s="2">
        <v>16447</v>
      </c>
      <c r="K2395" s="2">
        <v>9539.26</v>
      </c>
    </row>
    <row r="2396" spans="1:11" x14ac:dyDescent="0.25">
      <c r="A2396" t="s">
        <v>20036</v>
      </c>
      <c r="B2396" t="s">
        <v>20035</v>
      </c>
      <c r="C2396" t="s">
        <v>20037</v>
      </c>
      <c r="D2396" t="s">
        <v>20038</v>
      </c>
      <c r="E2396" t="s">
        <v>13694</v>
      </c>
      <c r="F2396" t="s">
        <v>718</v>
      </c>
      <c r="G2396" s="1">
        <v>43696</v>
      </c>
      <c r="H2396">
        <v>66708</v>
      </c>
      <c r="I2396">
        <v>66687</v>
      </c>
      <c r="J2396" s="2">
        <v>66687</v>
      </c>
      <c r="K2396" s="2">
        <v>38678.46</v>
      </c>
    </row>
    <row r="2397" spans="1:11" x14ac:dyDescent="0.25">
      <c r="A2397" t="s">
        <v>20040</v>
      </c>
      <c r="B2397" t="s">
        <v>20039</v>
      </c>
      <c r="C2397" t="s">
        <v>20041</v>
      </c>
      <c r="D2397" t="s">
        <v>20042</v>
      </c>
      <c r="E2397" t="s">
        <v>13694</v>
      </c>
      <c r="F2397" t="s">
        <v>718</v>
      </c>
      <c r="G2397" s="1">
        <v>43784</v>
      </c>
      <c r="H2397">
        <v>8112</v>
      </c>
      <c r="I2397">
        <v>8014</v>
      </c>
      <c r="J2397" s="2">
        <v>8014</v>
      </c>
      <c r="K2397" s="2">
        <v>4039.07</v>
      </c>
    </row>
    <row r="2398" spans="1:11" x14ac:dyDescent="0.25">
      <c r="A2398" t="s">
        <v>20044</v>
      </c>
      <c r="B2398" t="s">
        <v>20043</v>
      </c>
      <c r="C2398" t="s">
        <v>2756</v>
      </c>
      <c r="D2398" t="s">
        <v>2757</v>
      </c>
      <c r="E2398" t="s">
        <v>13694</v>
      </c>
      <c r="F2398" t="s">
        <v>718</v>
      </c>
      <c r="G2398" s="1">
        <v>43741</v>
      </c>
      <c r="H2398">
        <v>1081156</v>
      </c>
      <c r="I2398">
        <v>1080915</v>
      </c>
      <c r="J2398" s="2">
        <v>1080915</v>
      </c>
      <c r="K2398" s="2">
        <v>614258.04</v>
      </c>
    </row>
    <row r="2399" spans="1:11" x14ac:dyDescent="0.25">
      <c r="A2399" t="s">
        <v>20046</v>
      </c>
      <c r="B2399" t="s">
        <v>20045</v>
      </c>
      <c r="C2399" t="s">
        <v>815</v>
      </c>
      <c r="D2399" t="s">
        <v>816</v>
      </c>
      <c r="E2399" t="s">
        <v>13694</v>
      </c>
      <c r="F2399" t="s">
        <v>7</v>
      </c>
      <c r="G2399" s="1">
        <v>43746</v>
      </c>
      <c r="H2399">
        <v>867714</v>
      </c>
      <c r="I2399">
        <v>867493</v>
      </c>
      <c r="J2399" s="2">
        <v>867493</v>
      </c>
      <c r="K2399" s="2">
        <v>493016.99</v>
      </c>
    </row>
    <row r="2400" spans="1:11" x14ac:dyDescent="0.25">
      <c r="A2400" t="s">
        <v>20048</v>
      </c>
      <c r="B2400" t="s">
        <v>20047</v>
      </c>
      <c r="C2400" t="s">
        <v>6208</v>
      </c>
      <c r="D2400" t="s">
        <v>6209</v>
      </c>
      <c r="E2400" t="s">
        <v>13694</v>
      </c>
      <c r="F2400" t="s">
        <v>718</v>
      </c>
      <c r="G2400" s="1">
        <v>43784</v>
      </c>
      <c r="H2400">
        <v>893864</v>
      </c>
      <c r="I2400">
        <v>950860</v>
      </c>
      <c r="J2400" s="2">
        <v>950860</v>
      </c>
      <c r="K2400" s="2">
        <v>428831.97</v>
      </c>
    </row>
    <row r="2401" spans="1:11" x14ac:dyDescent="0.25">
      <c r="A2401" t="s">
        <v>20050</v>
      </c>
      <c r="B2401" t="s">
        <v>20049</v>
      </c>
      <c r="C2401" t="s">
        <v>20051</v>
      </c>
      <c r="D2401" t="s">
        <v>20052</v>
      </c>
      <c r="E2401" t="s">
        <v>13694</v>
      </c>
      <c r="F2401" t="s">
        <v>718</v>
      </c>
      <c r="G2401" s="1">
        <v>43672</v>
      </c>
      <c r="H2401">
        <v>66478</v>
      </c>
      <c r="I2401">
        <v>66444</v>
      </c>
      <c r="J2401" s="2">
        <v>66444</v>
      </c>
      <c r="K2401" s="2">
        <v>30852.44</v>
      </c>
    </row>
    <row r="2402" spans="1:11" x14ac:dyDescent="0.25">
      <c r="A2402" t="s">
        <v>20054</v>
      </c>
      <c r="B2402" t="s">
        <v>20053</v>
      </c>
      <c r="C2402" t="s">
        <v>20055</v>
      </c>
      <c r="D2402" t="s">
        <v>20056</v>
      </c>
      <c r="E2402" t="s">
        <v>13694</v>
      </c>
      <c r="F2402" t="s">
        <v>718</v>
      </c>
      <c r="G2402" s="1">
        <v>43699</v>
      </c>
      <c r="H2402">
        <v>8346</v>
      </c>
      <c r="I2402">
        <v>10653</v>
      </c>
      <c r="J2402" s="2">
        <v>10653</v>
      </c>
      <c r="K2402" s="2">
        <v>5326.5</v>
      </c>
    </row>
    <row r="2403" spans="1:11" x14ac:dyDescent="0.25">
      <c r="A2403" t="s">
        <v>20058</v>
      </c>
      <c r="B2403" t="s">
        <v>20057</v>
      </c>
      <c r="C2403" t="s">
        <v>10564</v>
      </c>
      <c r="D2403" t="s">
        <v>10565</v>
      </c>
      <c r="E2403" t="s">
        <v>13694</v>
      </c>
      <c r="F2403" t="s">
        <v>718</v>
      </c>
      <c r="G2403" s="1">
        <v>43776</v>
      </c>
      <c r="H2403">
        <v>162148</v>
      </c>
      <c r="I2403">
        <v>158847</v>
      </c>
      <c r="J2403" s="2">
        <v>158847</v>
      </c>
      <c r="K2403" s="2">
        <v>76239.350000000006</v>
      </c>
    </row>
    <row r="2404" spans="1:11" x14ac:dyDescent="0.25">
      <c r="A2404" t="s">
        <v>20060</v>
      </c>
      <c r="B2404" t="s">
        <v>20059</v>
      </c>
      <c r="C2404" t="s">
        <v>20061</v>
      </c>
      <c r="D2404" t="s">
        <v>20062</v>
      </c>
      <c r="E2404" t="s">
        <v>13694</v>
      </c>
      <c r="F2404" t="s">
        <v>718</v>
      </c>
      <c r="G2404" s="1">
        <v>43776</v>
      </c>
      <c r="H2404">
        <v>16094</v>
      </c>
      <c r="I2404">
        <v>15748</v>
      </c>
      <c r="J2404" s="2">
        <v>15748</v>
      </c>
      <c r="K2404" s="2">
        <v>7584.15</v>
      </c>
    </row>
    <row r="2405" spans="1:11" x14ac:dyDescent="0.25">
      <c r="A2405" t="s">
        <v>20068</v>
      </c>
      <c r="B2405" t="s">
        <v>20067</v>
      </c>
      <c r="C2405" t="s">
        <v>20069</v>
      </c>
      <c r="D2405" t="s">
        <v>20070</v>
      </c>
      <c r="E2405" t="s">
        <v>13694</v>
      </c>
      <c r="F2405" t="s">
        <v>7</v>
      </c>
      <c r="G2405" s="1">
        <v>43686</v>
      </c>
      <c r="H2405">
        <v>30308</v>
      </c>
      <c r="I2405">
        <v>37865</v>
      </c>
      <c r="J2405" s="2">
        <v>37865</v>
      </c>
      <c r="K2405" s="2">
        <v>17039.25</v>
      </c>
    </row>
    <row r="2406" spans="1:11" x14ac:dyDescent="0.25">
      <c r="A2406" t="s">
        <v>20072</v>
      </c>
      <c r="B2406" t="s">
        <v>20071</v>
      </c>
      <c r="C2406" t="s">
        <v>20073</v>
      </c>
      <c r="D2406" t="s">
        <v>20074</v>
      </c>
      <c r="E2406" t="s">
        <v>13694</v>
      </c>
      <c r="F2406" t="s">
        <v>718</v>
      </c>
      <c r="G2406" s="1">
        <v>43672</v>
      </c>
      <c r="H2406">
        <v>3124</v>
      </c>
      <c r="I2406">
        <v>3123</v>
      </c>
      <c r="J2406" s="2">
        <v>3123</v>
      </c>
      <c r="K2406" s="2">
        <v>1410.68</v>
      </c>
    </row>
    <row r="2407" spans="1:11" x14ac:dyDescent="0.25">
      <c r="A2407" t="s">
        <v>20076</v>
      </c>
      <c r="B2407" t="s">
        <v>20075</v>
      </c>
      <c r="C2407" t="s">
        <v>6220</v>
      </c>
      <c r="D2407" t="s">
        <v>6221</v>
      </c>
      <c r="E2407" t="s">
        <v>13694</v>
      </c>
      <c r="F2407" t="s">
        <v>718</v>
      </c>
      <c r="G2407" s="1">
        <v>43752</v>
      </c>
      <c r="H2407">
        <v>275936</v>
      </c>
      <c r="I2407">
        <v>274205</v>
      </c>
      <c r="J2407" s="2">
        <v>274205</v>
      </c>
      <c r="K2407" s="2">
        <v>128072.8</v>
      </c>
    </row>
    <row r="2408" spans="1:11" x14ac:dyDescent="0.25">
      <c r="A2408" t="s">
        <v>20078</v>
      </c>
      <c r="B2408" t="s">
        <v>20077</v>
      </c>
      <c r="C2408" t="s">
        <v>20079</v>
      </c>
      <c r="D2408" t="s">
        <v>20080</v>
      </c>
      <c r="E2408" t="s">
        <v>13694</v>
      </c>
      <c r="F2408" t="s">
        <v>718</v>
      </c>
      <c r="G2408" s="1">
        <v>43672</v>
      </c>
      <c r="H2408">
        <v>18172</v>
      </c>
      <c r="I2408">
        <v>18154</v>
      </c>
      <c r="J2408" s="2">
        <v>18154</v>
      </c>
      <c r="K2408" s="2">
        <v>8169.3</v>
      </c>
    </row>
    <row r="2409" spans="1:11" x14ac:dyDescent="0.25">
      <c r="A2409" t="s">
        <v>20082</v>
      </c>
      <c r="B2409" t="s">
        <v>20081</v>
      </c>
      <c r="C2409" t="s">
        <v>20083</v>
      </c>
      <c r="D2409" t="s">
        <v>20084</v>
      </c>
      <c r="E2409" t="s">
        <v>13694</v>
      </c>
      <c r="F2409" t="s">
        <v>718</v>
      </c>
      <c r="G2409" s="1">
        <v>43699</v>
      </c>
      <c r="H2409">
        <v>142766</v>
      </c>
      <c r="I2409">
        <v>142715</v>
      </c>
      <c r="J2409" s="2">
        <v>142715</v>
      </c>
      <c r="K2409" s="2">
        <v>64221.75</v>
      </c>
    </row>
    <row r="2410" spans="1:11" x14ac:dyDescent="0.25">
      <c r="A2410" t="s">
        <v>20086</v>
      </c>
      <c r="B2410" t="s">
        <v>20085</v>
      </c>
      <c r="C2410" t="s">
        <v>10734</v>
      </c>
      <c r="D2410" t="s">
        <v>10735</v>
      </c>
      <c r="E2410" t="s">
        <v>13694</v>
      </c>
      <c r="F2410" t="s">
        <v>718</v>
      </c>
      <c r="G2410" s="1">
        <v>43672</v>
      </c>
      <c r="H2410">
        <v>17902</v>
      </c>
      <c r="I2410">
        <v>17895</v>
      </c>
      <c r="J2410" s="2">
        <v>17895</v>
      </c>
      <c r="K2410" s="2">
        <v>8052.75</v>
      </c>
    </row>
    <row r="2411" spans="1:11" x14ac:dyDescent="0.25">
      <c r="A2411" t="s">
        <v>20088</v>
      </c>
      <c r="B2411" t="s">
        <v>20087</v>
      </c>
      <c r="C2411" t="s">
        <v>20089</v>
      </c>
      <c r="D2411" t="s">
        <v>20090</v>
      </c>
      <c r="E2411" t="s">
        <v>13694</v>
      </c>
      <c r="F2411" t="s">
        <v>718</v>
      </c>
      <c r="G2411" s="1">
        <v>43672</v>
      </c>
      <c r="H2411">
        <v>101630</v>
      </c>
      <c r="I2411">
        <v>101587</v>
      </c>
      <c r="J2411" s="2">
        <v>101587</v>
      </c>
      <c r="K2411" s="2">
        <v>45714.15</v>
      </c>
    </row>
    <row r="2412" spans="1:11" x14ac:dyDescent="0.25">
      <c r="A2412" t="s">
        <v>20092</v>
      </c>
      <c r="B2412" t="s">
        <v>20091</v>
      </c>
      <c r="C2412" t="s">
        <v>20093</v>
      </c>
      <c r="D2412" t="s">
        <v>20094</v>
      </c>
      <c r="E2412" t="s">
        <v>13694</v>
      </c>
      <c r="F2412" t="s">
        <v>718</v>
      </c>
      <c r="G2412" s="1">
        <v>43672</v>
      </c>
      <c r="H2412">
        <v>21774</v>
      </c>
      <c r="I2412">
        <v>21763</v>
      </c>
      <c r="J2412" s="2">
        <v>21763</v>
      </c>
      <c r="K2412" s="2">
        <v>9817.5300000000007</v>
      </c>
    </row>
    <row r="2413" spans="1:11" x14ac:dyDescent="0.25">
      <c r="A2413" t="s">
        <v>20098</v>
      </c>
      <c r="B2413" t="s">
        <v>20097</v>
      </c>
      <c r="C2413" t="s">
        <v>20099</v>
      </c>
      <c r="D2413" t="s">
        <v>20100</v>
      </c>
      <c r="E2413" t="s">
        <v>13694</v>
      </c>
      <c r="F2413" t="s">
        <v>718</v>
      </c>
      <c r="G2413" s="1">
        <v>43752</v>
      </c>
      <c r="H2413">
        <v>66746</v>
      </c>
      <c r="I2413">
        <v>61750</v>
      </c>
      <c r="J2413" s="2">
        <v>61750</v>
      </c>
      <c r="K2413" s="2">
        <v>29698.240000000002</v>
      </c>
    </row>
    <row r="2414" spans="1:11" x14ac:dyDescent="0.25">
      <c r="A2414" t="s">
        <v>20102</v>
      </c>
      <c r="B2414" t="s">
        <v>20101</v>
      </c>
      <c r="C2414" t="s">
        <v>6212</v>
      </c>
      <c r="D2414" t="s">
        <v>6213</v>
      </c>
      <c r="E2414" t="s">
        <v>13694</v>
      </c>
      <c r="F2414" t="s">
        <v>718</v>
      </c>
      <c r="G2414" s="1">
        <v>43732</v>
      </c>
      <c r="H2414">
        <v>108922</v>
      </c>
      <c r="I2414">
        <v>107994</v>
      </c>
      <c r="J2414" s="2">
        <v>107994</v>
      </c>
      <c r="K2414" s="2">
        <v>49861</v>
      </c>
    </row>
    <row r="2415" spans="1:11" x14ac:dyDescent="0.25">
      <c r="A2415" t="s">
        <v>20104</v>
      </c>
      <c r="B2415" t="s">
        <v>20103</v>
      </c>
      <c r="C2415" t="s">
        <v>20105</v>
      </c>
      <c r="D2415" t="s">
        <v>20106</v>
      </c>
      <c r="E2415" t="s">
        <v>13694</v>
      </c>
      <c r="F2415" t="s">
        <v>718</v>
      </c>
      <c r="G2415" s="1">
        <v>43685</v>
      </c>
      <c r="H2415">
        <v>15429</v>
      </c>
      <c r="I2415">
        <v>15071</v>
      </c>
      <c r="J2415" s="2">
        <v>15071</v>
      </c>
      <c r="K2415" s="2">
        <v>7278.55</v>
      </c>
    </row>
    <row r="2416" spans="1:11" x14ac:dyDescent="0.25">
      <c r="A2416" t="s">
        <v>20108</v>
      </c>
      <c r="B2416" t="s">
        <v>20107</v>
      </c>
      <c r="C2416" t="s">
        <v>13091</v>
      </c>
      <c r="D2416" t="s">
        <v>13092</v>
      </c>
      <c r="E2416" t="s">
        <v>13694</v>
      </c>
      <c r="F2416" t="s">
        <v>718</v>
      </c>
      <c r="G2416" s="1">
        <v>43752</v>
      </c>
      <c r="H2416">
        <v>27919</v>
      </c>
      <c r="I2416">
        <v>25110</v>
      </c>
      <c r="J2416" s="2">
        <v>25110</v>
      </c>
      <c r="K2416" s="2">
        <v>11578.5</v>
      </c>
    </row>
    <row r="2417" spans="1:11" x14ac:dyDescent="0.25">
      <c r="A2417" t="s">
        <v>20110</v>
      </c>
      <c r="B2417" t="s">
        <v>20109</v>
      </c>
      <c r="C2417" t="s">
        <v>7806</v>
      </c>
      <c r="D2417" t="s">
        <v>7807</v>
      </c>
      <c r="E2417" t="s">
        <v>13694</v>
      </c>
      <c r="F2417" t="s">
        <v>718</v>
      </c>
      <c r="G2417" s="1">
        <v>43782</v>
      </c>
      <c r="H2417">
        <v>96448</v>
      </c>
      <c r="I2417">
        <v>94488</v>
      </c>
      <c r="J2417" s="2">
        <v>94488</v>
      </c>
      <c r="K2417" s="2">
        <v>45681.02</v>
      </c>
    </row>
    <row r="2418" spans="1:11" x14ac:dyDescent="0.25">
      <c r="A2418" t="s">
        <v>20112</v>
      </c>
      <c r="B2418" t="s">
        <v>20111</v>
      </c>
      <c r="C2418" t="s">
        <v>15811</v>
      </c>
      <c r="D2418" t="s">
        <v>20113</v>
      </c>
      <c r="E2418" t="s">
        <v>13694</v>
      </c>
      <c r="F2418" t="s">
        <v>718</v>
      </c>
      <c r="G2418" s="1">
        <v>43719</v>
      </c>
      <c r="H2418">
        <v>27516</v>
      </c>
      <c r="I2418">
        <v>27502</v>
      </c>
      <c r="J2418" s="2">
        <v>27502</v>
      </c>
      <c r="K2418" s="2">
        <v>12867.69</v>
      </c>
    </row>
    <row r="2419" spans="1:11" x14ac:dyDescent="0.25">
      <c r="A2419" t="s">
        <v>20115</v>
      </c>
      <c r="B2419" t="s">
        <v>20114</v>
      </c>
      <c r="C2419" t="s">
        <v>20116</v>
      </c>
      <c r="D2419" t="s">
        <v>20117</v>
      </c>
      <c r="E2419" t="s">
        <v>13694</v>
      </c>
      <c r="F2419" t="s">
        <v>718</v>
      </c>
      <c r="G2419" s="1">
        <v>43719</v>
      </c>
      <c r="H2419">
        <v>20068</v>
      </c>
      <c r="I2419">
        <v>20058</v>
      </c>
      <c r="J2419" s="2">
        <v>20058</v>
      </c>
      <c r="K2419" s="2">
        <v>9603.9500000000007</v>
      </c>
    </row>
    <row r="2420" spans="1:11" x14ac:dyDescent="0.25">
      <c r="A2420" t="s">
        <v>20119</v>
      </c>
      <c r="B2420" t="s">
        <v>20118</v>
      </c>
      <c r="C2420" t="s">
        <v>2858</v>
      </c>
      <c r="D2420" t="s">
        <v>2859</v>
      </c>
      <c r="E2420" t="s">
        <v>13694</v>
      </c>
      <c r="F2420" t="s">
        <v>718</v>
      </c>
      <c r="G2420" s="1">
        <v>43685</v>
      </c>
      <c r="H2420">
        <v>14162</v>
      </c>
      <c r="I2420">
        <v>14159</v>
      </c>
      <c r="J2420" s="2">
        <v>14159</v>
      </c>
      <c r="K2420" s="2">
        <v>6975.79</v>
      </c>
    </row>
    <row r="2421" spans="1:11" x14ac:dyDescent="0.25">
      <c r="A2421" t="s">
        <v>20121</v>
      </c>
      <c r="B2421" t="s">
        <v>20120</v>
      </c>
      <c r="C2421" t="s">
        <v>2738</v>
      </c>
      <c r="D2421" t="s">
        <v>2739</v>
      </c>
      <c r="E2421" t="s">
        <v>13694</v>
      </c>
      <c r="F2421" t="s">
        <v>718</v>
      </c>
      <c r="G2421" s="1">
        <v>43752</v>
      </c>
      <c r="H2421">
        <v>27102</v>
      </c>
      <c r="I2421">
        <v>24778</v>
      </c>
      <c r="J2421" s="2">
        <v>24778</v>
      </c>
      <c r="K2421" s="2">
        <v>11991.9</v>
      </c>
    </row>
    <row r="2422" spans="1:11" x14ac:dyDescent="0.25">
      <c r="A2422" t="s">
        <v>20123</v>
      </c>
      <c r="B2422" t="s">
        <v>20122</v>
      </c>
      <c r="C2422" t="s">
        <v>4762</v>
      </c>
      <c r="D2422" t="s">
        <v>4763</v>
      </c>
      <c r="E2422" t="s">
        <v>13694</v>
      </c>
      <c r="F2422" t="s">
        <v>718</v>
      </c>
      <c r="G2422" s="1">
        <v>43797</v>
      </c>
      <c r="H2422">
        <v>844743</v>
      </c>
      <c r="I2422">
        <v>839439</v>
      </c>
      <c r="J2422" s="2">
        <v>839439</v>
      </c>
      <c r="K2422" s="2">
        <v>384200.5</v>
      </c>
    </row>
    <row r="2423" spans="1:11" x14ac:dyDescent="0.25">
      <c r="A2423" t="s">
        <v>20125</v>
      </c>
      <c r="B2423" t="s">
        <v>20124</v>
      </c>
      <c r="C2423" t="s">
        <v>640</v>
      </c>
      <c r="D2423" t="s">
        <v>641</v>
      </c>
      <c r="E2423" t="s">
        <v>13694</v>
      </c>
      <c r="F2423" t="s">
        <v>718</v>
      </c>
      <c r="G2423" s="1">
        <v>43768</v>
      </c>
      <c r="H2423">
        <v>3554</v>
      </c>
      <c r="I2423">
        <v>3553</v>
      </c>
      <c r="J2423" s="2">
        <v>3553</v>
      </c>
      <c r="K2423" s="2">
        <v>1598.85</v>
      </c>
    </row>
    <row r="2424" spans="1:11" x14ac:dyDescent="0.25">
      <c r="A2424" t="s">
        <v>20127</v>
      </c>
      <c r="B2424" t="s">
        <v>20126</v>
      </c>
      <c r="C2424" t="s">
        <v>20128</v>
      </c>
      <c r="D2424" t="s">
        <v>20129</v>
      </c>
      <c r="E2424" t="s">
        <v>13694</v>
      </c>
      <c r="F2424" t="s">
        <v>7</v>
      </c>
      <c r="G2424" s="1">
        <v>43685</v>
      </c>
      <c r="H2424">
        <v>14552</v>
      </c>
      <c r="J2424" s="2">
        <v>14552</v>
      </c>
      <c r="K2424" s="2">
        <v>6548.4</v>
      </c>
    </row>
    <row r="2425" spans="1:11" x14ac:dyDescent="0.25">
      <c r="A2425" t="s">
        <v>20131</v>
      </c>
      <c r="B2425" t="s">
        <v>20130</v>
      </c>
      <c r="C2425" t="s">
        <v>20132</v>
      </c>
      <c r="D2425" t="s">
        <v>20133</v>
      </c>
      <c r="E2425" t="s">
        <v>13694</v>
      </c>
      <c r="F2425" t="s">
        <v>718</v>
      </c>
      <c r="G2425" s="1">
        <v>43685</v>
      </c>
      <c r="H2425">
        <v>5412</v>
      </c>
      <c r="I2425">
        <v>5409</v>
      </c>
      <c r="J2425" s="2">
        <v>5409</v>
      </c>
      <c r="K2425" s="2">
        <v>2434.0500000000002</v>
      </c>
    </row>
    <row r="2426" spans="1:11" x14ac:dyDescent="0.25">
      <c r="A2426" t="s">
        <v>20135</v>
      </c>
      <c r="B2426" t="s">
        <v>20134</v>
      </c>
      <c r="C2426" t="s">
        <v>20136</v>
      </c>
      <c r="D2426" t="s">
        <v>20137</v>
      </c>
      <c r="E2426" t="s">
        <v>13694</v>
      </c>
      <c r="F2426" t="s">
        <v>718</v>
      </c>
      <c r="G2426" s="1">
        <v>43672</v>
      </c>
      <c r="H2426">
        <v>8864</v>
      </c>
      <c r="I2426">
        <v>8663</v>
      </c>
      <c r="J2426" s="2">
        <v>8663</v>
      </c>
      <c r="K2426" s="2">
        <v>4188.3500000000004</v>
      </c>
    </row>
    <row r="2427" spans="1:11" x14ac:dyDescent="0.25">
      <c r="A2427" t="s">
        <v>20139</v>
      </c>
      <c r="B2427" t="s">
        <v>20138</v>
      </c>
      <c r="C2427" t="s">
        <v>20136</v>
      </c>
      <c r="D2427" t="s">
        <v>20140</v>
      </c>
      <c r="E2427" t="s">
        <v>13694</v>
      </c>
      <c r="F2427" t="s">
        <v>7</v>
      </c>
      <c r="G2427" s="1">
        <v>43672</v>
      </c>
      <c r="H2427">
        <v>15607</v>
      </c>
      <c r="I2427">
        <v>5104</v>
      </c>
      <c r="J2427" s="2">
        <v>5104</v>
      </c>
      <c r="K2427" s="2">
        <v>4958.6000000000004</v>
      </c>
    </row>
    <row r="2428" spans="1:11" x14ac:dyDescent="0.25">
      <c r="A2428" t="s">
        <v>20142</v>
      </c>
      <c r="B2428" t="s">
        <v>20141</v>
      </c>
      <c r="C2428" t="s">
        <v>4609</v>
      </c>
      <c r="D2428" t="s">
        <v>4610</v>
      </c>
      <c r="E2428" t="s">
        <v>13694</v>
      </c>
      <c r="F2428" t="s">
        <v>718</v>
      </c>
      <c r="G2428" s="1">
        <v>43732</v>
      </c>
      <c r="H2428">
        <v>593000</v>
      </c>
      <c r="I2428">
        <v>585358</v>
      </c>
      <c r="J2428" s="2">
        <v>585358</v>
      </c>
      <c r="K2428" s="2">
        <v>271430.42</v>
      </c>
    </row>
    <row r="2429" spans="1:11" x14ac:dyDescent="0.25">
      <c r="A2429" t="s">
        <v>20144</v>
      </c>
      <c r="B2429" t="s">
        <v>20143</v>
      </c>
      <c r="C2429" t="s">
        <v>20145</v>
      </c>
      <c r="D2429" t="s">
        <v>20146</v>
      </c>
      <c r="E2429" t="s">
        <v>13694</v>
      </c>
      <c r="F2429" t="s">
        <v>718</v>
      </c>
      <c r="G2429" s="1">
        <v>43672</v>
      </c>
      <c r="H2429">
        <v>20227</v>
      </c>
      <c r="I2429">
        <v>20227</v>
      </c>
      <c r="J2429" s="2">
        <v>20227</v>
      </c>
      <c r="K2429" s="2">
        <v>9102.15</v>
      </c>
    </row>
    <row r="2430" spans="1:11" x14ac:dyDescent="0.25">
      <c r="A2430" t="s">
        <v>20148</v>
      </c>
      <c r="B2430" t="s">
        <v>20147</v>
      </c>
      <c r="C2430" t="s">
        <v>10568</v>
      </c>
      <c r="D2430" t="s">
        <v>10569</v>
      </c>
      <c r="E2430" t="s">
        <v>13694</v>
      </c>
      <c r="F2430" t="s">
        <v>718</v>
      </c>
      <c r="G2430" s="1">
        <v>43782</v>
      </c>
      <c r="H2430">
        <v>508574</v>
      </c>
      <c r="I2430">
        <v>503375</v>
      </c>
      <c r="J2430" s="2">
        <v>503375</v>
      </c>
      <c r="K2430" s="2">
        <v>232984.5</v>
      </c>
    </row>
    <row r="2431" spans="1:11" x14ac:dyDescent="0.25">
      <c r="A2431" t="s">
        <v>20150</v>
      </c>
      <c r="B2431" t="s">
        <v>20149</v>
      </c>
      <c r="C2431" t="s">
        <v>20151</v>
      </c>
      <c r="D2431" t="s">
        <v>20152</v>
      </c>
      <c r="E2431" t="s">
        <v>13694</v>
      </c>
      <c r="F2431" t="s">
        <v>718</v>
      </c>
      <c r="G2431" s="1">
        <v>43672</v>
      </c>
      <c r="H2431">
        <v>61810</v>
      </c>
      <c r="I2431">
        <v>68644</v>
      </c>
      <c r="J2431" s="2">
        <v>68644</v>
      </c>
      <c r="K2431" s="2">
        <v>31997.66</v>
      </c>
    </row>
    <row r="2432" spans="1:11" x14ac:dyDescent="0.25">
      <c r="A2432" t="s">
        <v>20154</v>
      </c>
      <c r="B2432" t="s">
        <v>20153</v>
      </c>
      <c r="C2432" t="s">
        <v>20155</v>
      </c>
      <c r="D2432" t="s">
        <v>20156</v>
      </c>
      <c r="E2432" t="s">
        <v>13694</v>
      </c>
      <c r="F2432" t="s">
        <v>7</v>
      </c>
      <c r="G2432" s="1">
        <v>43762</v>
      </c>
      <c r="H2432">
        <v>762948</v>
      </c>
      <c r="I2432">
        <v>762891</v>
      </c>
      <c r="J2432" s="2">
        <v>762891</v>
      </c>
      <c r="K2432" s="2">
        <v>442476.78</v>
      </c>
    </row>
    <row r="2433" spans="1:11" x14ac:dyDescent="0.25">
      <c r="A2433" t="s">
        <v>20158</v>
      </c>
      <c r="B2433" t="s">
        <v>20157</v>
      </c>
      <c r="C2433" t="s">
        <v>20159</v>
      </c>
      <c r="D2433" t="s">
        <v>20160</v>
      </c>
      <c r="E2433" t="s">
        <v>13694</v>
      </c>
      <c r="F2433" t="s">
        <v>7</v>
      </c>
      <c r="G2433" s="1">
        <v>43769</v>
      </c>
      <c r="H2433">
        <v>18733</v>
      </c>
      <c r="I2433">
        <v>18678</v>
      </c>
      <c r="J2433" s="2">
        <v>18678</v>
      </c>
      <c r="K2433" s="2">
        <v>8405.1</v>
      </c>
    </row>
    <row r="2434" spans="1:11" x14ac:dyDescent="0.25">
      <c r="A2434" t="s">
        <v>20162</v>
      </c>
      <c r="B2434" t="s">
        <v>20161</v>
      </c>
      <c r="C2434" t="s">
        <v>20163</v>
      </c>
      <c r="D2434" t="s">
        <v>20164</v>
      </c>
      <c r="E2434" t="s">
        <v>13694</v>
      </c>
      <c r="F2434" t="s">
        <v>7</v>
      </c>
      <c r="G2434" s="1">
        <v>43746</v>
      </c>
      <c r="H2434">
        <v>71529</v>
      </c>
      <c r="I2434">
        <v>102112</v>
      </c>
      <c r="J2434" s="2">
        <v>102112</v>
      </c>
      <c r="K2434" s="2">
        <v>45950.400000000001</v>
      </c>
    </row>
    <row r="2435" spans="1:11" x14ac:dyDescent="0.25">
      <c r="A2435" t="s">
        <v>20166</v>
      </c>
      <c r="B2435" t="s">
        <v>20165</v>
      </c>
      <c r="C2435" t="s">
        <v>3227</v>
      </c>
      <c r="D2435" t="s">
        <v>3228</v>
      </c>
      <c r="E2435" t="s">
        <v>13694</v>
      </c>
      <c r="F2435" t="s">
        <v>718</v>
      </c>
      <c r="G2435" s="1">
        <v>43803</v>
      </c>
      <c r="H2435">
        <v>332998</v>
      </c>
      <c r="I2435">
        <v>327995</v>
      </c>
      <c r="J2435" s="2">
        <v>327995</v>
      </c>
      <c r="K2435" s="2">
        <v>154224.5</v>
      </c>
    </row>
    <row r="2436" spans="1:11" x14ac:dyDescent="0.25">
      <c r="A2436" t="s">
        <v>20168</v>
      </c>
      <c r="B2436" t="s">
        <v>20167</v>
      </c>
      <c r="C2436" t="s">
        <v>20169</v>
      </c>
      <c r="D2436" t="s">
        <v>20170</v>
      </c>
      <c r="E2436" t="s">
        <v>13694</v>
      </c>
      <c r="F2436" t="s">
        <v>718</v>
      </c>
      <c r="G2436" s="1">
        <v>43803</v>
      </c>
      <c r="H2436">
        <v>90560</v>
      </c>
      <c r="I2436">
        <v>90515</v>
      </c>
      <c r="J2436" s="2">
        <v>90515</v>
      </c>
      <c r="K2436" s="2">
        <v>40731.75</v>
      </c>
    </row>
    <row r="2437" spans="1:11" x14ac:dyDescent="0.25">
      <c r="A2437" t="s">
        <v>20172</v>
      </c>
      <c r="B2437" t="s">
        <v>20171</v>
      </c>
      <c r="C2437" t="s">
        <v>20173</v>
      </c>
      <c r="D2437" t="s">
        <v>20174</v>
      </c>
      <c r="E2437" t="s">
        <v>13694</v>
      </c>
      <c r="F2437" t="s">
        <v>718</v>
      </c>
      <c r="G2437" s="1">
        <v>43732</v>
      </c>
      <c r="H2437">
        <v>130050</v>
      </c>
      <c r="I2437">
        <v>130008</v>
      </c>
      <c r="J2437" s="2">
        <v>130008</v>
      </c>
      <c r="K2437" s="2">
        <v>58503.6</v>
      </c>
    </row>
    <row r="2438" spans="1:11" x14ac:dyDescent="0.25">
      <c r="A2438" t="s">
        <v>20176</v>
      </c>
      <c r="B2438" t="s">
        <v>20175</v>
      </c>
      <c r="C2438" t="s">
        <v>20177</v>
      </c>
      <c r="D2438" t="s">
        <v>20178</v>
      </c>
      <c r="E2438" t="s">
        <v>13694</v>
      </c>
      <c r="F2438" t="s">
        <v>718</v>
      </c>
      <c r="G2438" s="1">
        <v>43698</v>
      </c>
      <c r="H2438">
        <v>15187</v>
      </c>
      <c r="I2438">
        <v>15187</v>
      </c>
      <c r="J2438" s="2">
        <v>15187</v>
      </c>
      <c r="K2438" s="2">
        <v>6834.15</v>
      </c>
    </row>
    <row r="2439" spans="1:11" x14ac:dyDescent="0.25">
      <c r="A2439" t="s">
        <v>20180</v>
      </c>
      <c r="B2439" t="s">
        <v>20179</v>
      </c>
      <c r="C2439" t="s">
        <v>13063</v>
      </c>
      <c r="D2439" t="s">
        <v>13064</v>
      </c>
      <c r="E2439" t="s">
        <v>13694</v>
      </c>
      <c r="F2439" t="s">
        <v>718</v>
      </c>
      <c r="G2439" s="1">
        <v>43704</v>
      </c>
      <c r="H2439">
        <v>55649</v>
      </c>
      <c r="I2439">
        <v>55649</v>
      </c>
      <c r="J2439" s="2">
        <v>55649</v>
      </c>
      <c r="K2439" s="2">
        <v>25042.05</v>
      </c>
    </row>
    <row r="2440" spans="1:11" x14ac:dyDescent="0.25">
      <c r="A2440" t="s">
        <v>20182</v>
      </c>
      <c r="B2440" t="s">
        <v>20181</v>
      </c>
      <c r="C2440" t="s">
        <v>652</v>
      </c>
      <c r="D2440" t="s">
        <v>10146</v>
      </c>
      <c r="E2440" t="s">
        <v>13694</v>
      </c>
      <c r="F2440" t="s">
        <v>718</v>
      </c>
      <c r="G2440" s="1">
        <v>43734</v>
      </c>
      <c r="H2440">
        <v>204529</v>
      </c>
      <c r="I2440">
        <v>204386</v>
      </c>
      <c r="J2440" s="2">
        <v>204386</v>
      </c>
      <c r="K2440" s="2">
        <v>91973.7</v>
      </c>
    </row>
    <row r="2441" spans="1:11" x14ac:dyDescent="0.25">
      <c r="A2441" t="s">
        <v>20188</v>
      </c>
      <c r="B2441" t="s">
        <v>20187</v>
      </c>
      <c r="C2441" t="s">
        <v>20189</v>
      </c>
      <c r="D2441" t="s">
        <v>20190</v>
      </c>
      <c r="E2441" t="s">
        <v>13694</v>
      </c>
      <c r="F2441" t="s">
        <v>718</v>
      </c>
      <c r="G2441" s="1">
        <v>43707</v>
      </c>
      <c r="H2441">
        <v>4196</v>
      </c>
      <c r="I2441">
        <v>4194</v>
      </c>
      <c r="J2441" s="2">
        <v>4194</v>
      </c>
      <c r="K2441" s="2">
        <v>1887.3</v>
      </c>
    </row>
    <row r="2442" spans="1:11" x14ac:dyDescent="0.25">
      <c r="A2442" t="s">
        <v>20192</v>
      </c>
      <c r="B2442" t="s">
        <v>20191</v>
      </c>
      <c r="C2442" t="s">
        <v>20193</v>
      </c>
      <c r="D2442" t="s">
        <v>20194</v>
      </c>
      <c r="E2442" t="s">
        <v>13694</v>
      </c>
      <c r="F2442" t="s">
        <v>718</v>
      </c>
      <c r="G2442" s="1">
        <v>43707</v>
      </c>
      <c r="H2442">
        <v>4780</v>
      </c>
      <c r="I2442">
        <v>4778</v>
      </c>
      <c r="J2442" s="2">
        <v>4778</v>
      </c>
      <c r="K2442" s="2">
        <v>2150.1</v>
      </c>
    </row>
    <row r="2443" spans="1:11" x14ac:dyDescent="0.25">
      <c r="A2443" t="s">
        <v>20196</v>
      </c>
      <c r="B2443" t="s">
        <v>20195</v>
      </c>
      <c r="C2443" t="s">
        <v>20197</v>
      </c>
      <c r="D2443" t="s">
        <v>20198</v>
      </c>
      <c r="E2443" t="s">
        <v>13694</v>
      </c>
      <c r="F2443" t="s">
        <v>718</v>
      </c>
      <c r="G2443" s="1">
        <v>43707</v>
      </c>
      <c r="H2443">
        <v>105463</v>
      </c>
      <c r="I2443">
        <v>105463</v>
      </c>
      <c r="J2443" s="2">
        <v>105463</v>
      </c>
      <c r="K2443" s="2">
        <v>47458.35</v>
      </c>
    </row>
    <row r="2444" spans="1:11" x14ac:dyDescent="0.25">
      <c r="A2444" t="s">
        <v>20200</v>
      </c>
      <c r="B2444" t="s">
        <v>20199</v>
      </c>
      <c r="C2444" t="s">
        <v>10128</v>
      </c>
      <c r="D2444" t="s">
        <v>10129</v>
      </c>
      <c r="E2444" t="s">
        <v>13694</v>
      </c>
      <c r="F2444" t="s">
        <v>718</v>
      </c>
      <c r="G2444" s="1">
        <v>43769</v>
      </c>
      <c r="H2444">
        <v>700568</v>
      </c>
      <c r="I2444">
        <v>692370</v>
      </c>
      <c r="J2444" s="2">
        <v>692370</v>
      </c>
      <c r="K2444" s="2">
        <v>323109.15000000002</v>
      </c>
    </row>
    <row r="2445" spans="1:11" x14ac:dyDescent="0.25">
      <c r="A2445" t="s">
        <v>20202</v>
      </c>
      <c r="B2445" t="s">
        <v>20201</v>
      </c>
      <c r="C2445" t="s">
        <v>20203</v>
      </c>
      <c r="D2445" t="s">
        <v>20204</v>
      </c>
      <c r="E2445" t="s">
        <v>13694</v>
      </c>
      <c r="F2445" t="s">
        <v>718</v>
      </c>
      <c r="G2445" s="1">
        <v>43789</v>
      </c>
      <c r="H2445">
        <v>154908</v>
      </c>
      <c r="I2445">
        <v>154831</v>
      </c>
      <c r="J2445" s="2">
        <v>154831</v>
      </c>
      <c r="K2445" s="2">
        <v>69673.95</v>
      </c>
    </row>
    <row r="2446" spans="1:11" x14ac:dyDescent="0.25">
      <c r="A2446" t="s">
        <v>20206</v>
      </c>
      <c r="B2446" t="s">
        <v>20205</v>
      </c>
      <c r="C2446" t="s">
        <v>20207</v>
      </c>
      <c r="D2446" t="s">
        <v>20208</v>
      </c>
      <c r="E2446" t="s">
        <v>13694</v>
      </c>
      <c r="F2446" t="s">
        <v>718</v>
      </c>
      <c r="G2446" s="1">
        <v>43741</v>
      </c>
      <c r="H2446">
        <v>140982</v>
      </c>
      <c r="I2446">
        <v>140911</v>
      </c>
      <c r="J2446" s="2">
        <v>140911</v>
      </c>
      <c r="K2446" s="2">
        <v>63476.9</v>
      </c>
    </row>
    <row r="2447" spans="1:11" x14ac:dyDescent="0.25">
      <c r="A2447" t="s">
        <v>20210</v>
      </c>
      <c r="B2447" t="s">
        <v>20209</v>
      </c>
      <c r="C2447" t="s">
        <v>19080</v>
      </c>
      <c r="D2447" t="s">
        <v>20211</v>
      </c>
      <c r="E2447" t="s">
        <v>13694</v>
      </c>
      <c r="F2447" t="s">
        <v>718</v>
      </c>
      <c r="G2447" s="1">
        <v>43712</v>
      </c>
      <c r="H2447">
        <v>28328</v>
      </c>
      <c r="I2447">
        <v>28314</v>
      </c>
      <c r="J2447" s="2">
        <v>28314</v>
      </c>
      <c r="K2447" s="2">
        <v>12741.3</v>
      </c>
    </row>
    <row r="2448" spans="1:11" x14ac:dyDescent="0.25">
      <c r="A2448" t="s">
        <v>20213</v>
      </c>
      <c r="B2448" t="s">
        <v>20212</v>
      </c>
      <c r="C2448" t="s">
        <v>20214</v>
      </c>
      <c r="D2448" t="s">
        <v>20215</v>
      </c>
      <c r="E2448" t="s">
        <v>13694</v>
      </c>
      <c r="F2448" t="s">
        <v>718</v>
      </c>
      <c r="G2448" s="1">
        <v>43712</v>
      </c>
      <c r="H2448">
        <v>3250</v>
      </c>
      <c r="I2448">
        <v>3248</v>
      </c>
      <c r="J2448" s="2">
        <v>3248</v>
      </c>
      <c r="K2448" s="2">
        <v>1461.6</v>
      </c>
    </row>
    <row r="2449" spans="1:11" x14ac:dyDescent="0.25">
      <c r="A2449" t="s">
        <v>20217</v>
      </c>
      <c r="B2449" t="s">
        <v>20216</v>
      </c>
      <c r="C2449" t="s">
        <v>20218</v>
      </c>
      <c r="D2449" t="s">
        <v>20219</v>
      </c>
      <c r="E2449" t="s">
        <v>13694</v>
      </c>
      <c r="F2449" t="s">
        <v>718</v>
      </c>
      <c r="G2449" s="1">
        <v>43787</v>
      </c>
      <c r="H2449">
        <v>32378</v>
      </c>
      <c r="I2449">
        <v>32362</v>
      </c>
      <c r="J2449" s="2">
        <v>32362</v>
      </c>
      <c r="K2449" s="2">
        <v>14562.9</v>
      </c>
    </row>
    <row r="2450" spans="1:11" x14ac:dyDescent="0.25">
      <c r="A2450" t="s">
        <v>20221</v>
      </c>
      <c r="B2450" t="s">
        <v>20220</v>
      </c>
      <c r="C2450" t="s">
        <v>7509</v>
      </c>
      <c r="D2450" t="s">
        <v>7510</v>
      </c>
      <c r="E2450" t="s">
        <v>13694</v>
      </c>
      <c r="F2450" t="s">
        <v>718</v>
      </c>
      <c r="G2450" s="1">
        <v>43748</v>
      </c>
      <c r="H2450">
        <v>14357</v>
      </c>
      <c r="I2450">
        <v>14323</v>
      </c>
      <c r="J2450" s="2">
        <v>14323</v>
      </c>
      <c r="K2450" s="2">
        <v>6533.04</v>
      </c>
    </row>
    <row r="2451" spans="1:11" x14ac:dyDescent="0.25">
      <c r="A2451" t="s">
        <v>20223</v>
      </c>
      <c r="B2451" t="s">
        <v>20222</v>
      </c>
      <c r="C2451" t="s">
        <v>20224</v>
      </c>
      <c r="D2451" t="s">
        <v>20225</v>
      </c>
      <c r="E2451" t="s">
        <v>13694</v>
      </c>
      <c r="F2451" t="s">
        <v>718</v>
      </c>
      <c r="G2451" s="1">
        <v>43763</v>
      </c>
      <c r="H2451">
        <v>6632</v>
      </c>
      <c r="I2451">
        <v>5911</v>
      </c>
      <c r="J2451" s="2">
        <v>5911</v>
      </c>
      <c r="K2451" s="2">
        <v>2926.7</v>
      </c>
    </row>
    <row r="2452" spans="1:11" x14ac:dyDescent="0.25">
      <c r="A2452" t="s">
        <v>20227</v>
      </c>
      <c r="B2452" t="s">
        <v>20226</v>
      </c>
      <c r="C2452" t="s">
        <v>20228</v>
      </c>
      <c r="D2452" t="s">
        <v>20229</v>
      </c>
      <c r="E2452" t="s">
        <v>13694</v>
      </c>
      <c r="F2452" t="s">
        <v>718</v>
      </c>
      <c r="G2452" s="1">
        <v>43712</v>
      </c>
      <c r="H2452">
        <v>10083</v>
      </c>
      <c r="I2452">
        <v>8931</v>
      </c>
      <c r="J2452" s="2">
        <v>8931</v>
      </c>
      <c r="K2452" s="2">
        <v>4436.3999999999996</v>
      </c>
    </row>
    <row r="2453" spans="1:11" x14ac:dyDescent="0.25">
      <c r="A2453" t="s">
        <v>20231</v>
      </c>
      <c r="B2453" t="s">
        <v>20230</v>
      </c>
      <c r="C2453" t="s">
        <v>20232</v>
      </c>
      <c r="D2453" t="s">
        <v>20233</v>
      </c>
      <c r="E2453" t="s">
        <v>13694</v>
      </c>
      <c r="F2453" t="s">
        <v>718</v>
      </c>
      <c r="G2453" s="1">
        <v>43740</v>
      </c>
      <c r="H2453">
        <v>422504</v>
      </c>
      <c r="I2453">
        <v>418438</v>
      </c>
      <c r="J2453" s="2">
        <v>418438</v>
      </c>
      <c r="K2453" s="2">
        <v>193965.05</v>
      </c>
    </row>
    <row r="2454" spans="1:11" x14ac:dyDescent="0.25">
      <c r="A2454" t="s">
        <v>20235</v>
      </c>
      <c r="B2454" t="s">
        <v>20234</v>
      </c>
      <c r="C2454" t="s">
        <v>20236</v>
      </c>
      <c r="D2454" t="s">
        <v>20237</v>
      </c>
      <c r="E2454" t="s">
        <v>13694</v>
      </c>
      <c r="F2454" t="s">
        <v>718</v>
      </c>
      <c r="G2454" s="1">
        <v>43720</v>
      </c>
      <c r="H2454">
        <v>27556</v>
      </c>
      <c r="I2454">
        <v>27542</v>
      </c>
      <c r="J2454" s="2">
        <v>27542</v>
      </c>
      <c r="K2454" s="2">
        <v>12400.4</v>
      </c>
    </row>
    <row r="2455" spans="1:11" x14ac:dyDescent="0.25">
      <c r="A2455" t="s">
        <v>20239</v>
      </c>
      <c r="B2455" t="s">
        <v>20238</v>
      </c>
      <c r="C2455" t="s">
        <v>10233</v>
      </c>
      <c r="D2455" t="s">
        <v>10234</v>
      </c>
      <c r="E2455" t="s">
        <v>13694</v>
      </c>
      <c r="F2455" t="s">
        <v>718</v>
      </c>
      <c r="G2455" s="1">
        <v>43732</v>
      </c>
      <c r="H2455">
        <v>231571</v>
      </c>
      <c r="I2455">
        <v>231571</v>
      </c>
      <c r="J2455" s="2">
        <v>231571</v>
      </c>
      <c r="K2455" s="2">
        <v>104206.95</v>
      </c>
    </row>
    <row r="2456" spans="1:11" x14ac:dyDescent="0.25">
      <c r="A2456" t="s">
        <v>20241</v>
      </c>
      <c r="B2456" t="s">
        <v>20240</v>
      </c>
      <c r="C2456" t="s">
        <v>20242</v>
      </c>
      <c r="D2456" t="s">
        <v>20243</v>
      </c>
      <c r="E2456" t="s">
        <v>13694</v>
      </c>
      <c r="F2456" t="s">
        <v>718</v>
      </c>
      <c r="G2456" s="1">
        <v>43763</v>
      </c>
      <c r="H2456">
        <v>159297</v>
      </c>
      <c r="I2456">
        <v>167362</v>
      </c>
      <c r="J2456" s="2">
        <v>167362</v>
      </c>
      <c r="K2456" s="2">
        <v>79545.83</v>
      </c>
    </row>
    <row r="2457" spans="1:11" x14ac:dyDescent="0.25">
      <c r="A2457" t="s">
        <v>20245</v>
      </c>
      <c r="B2457" t="s">
        <v>20244</v>
      </c>
      <c r="C2457" t="s">
        <v>20246</v>
      </c>
      <c r="D2457" t="s">
        <v>20247</v>
      </c>
      <c r="E2457" t="s">
        <v>13694</v>
      </c>
      <c r="F2457" t="s">
        <v>718</v>
      </c>
      <c r="G2457" s="1">
        <v>43712</v>
      </c>
      <c r="H2457">
        <v>9059</v>
      </c>
      <c r="I2457">
        <v>9952</v>
      </c>
      <c r="J2457" s="2">
        <v>9952</v>
      </c>
      <c r="K2457" s="2">
        <v>4486.07</v>
      </c>
    </row>
    <row r="2458" spans="1:11" x14ac:dyDescent="0.25">
      <c r="A2458" t="s">
        <v>20249</v>
      </c>
      <c r="B2458" t="s">
        <v>20248</v>
      </c>
      <c r="C2458" t="s">
        <v>20250</v>
      </c>
      <c r="D2458" t="s">
        <v>20251</v>
      </c>
      <c r="E2458" t="s">
        <v>13694</v>
      </c>
      <c r="F2458" t="s">
        <v>718</v>
      </c>
      <c r="G2458" s="1">
        <v>43720</v>
      </c>
      <c r="H2458">
        <v>10354</v>
      </c>
      <c r="I2458">
        <v>10349</v>
      </c>
      <c r="J2458" s="2">
        <v>10349</v>
      </c>
      <c r="K2458" s="2">
        <v>5542.74</v>
      </c>
    </row>
    <row r="2459" spans="1:11" x14ac:dyDescent="0.25">
      <c r="A2459" t="s">
        <v>20253</v>
      </c>
      <c r="B2459" t="s">
        <v>20252</v>
      </c>
      <c r="C2459" t="s">
        <v>1438</v>
      </c>
      <c r="D2459" t="s">
        <v>20254</v>
      </c>
      <c r="E2459" t="s">
        <v>13694</v>
      </c>
      <c r="F2459" t="s">
        <v>718</v>
      </c>
      <c r="G2459" s="1">
        <v>43711</v>
      </c>
      <c r="I2459">
        <v>19869</v>
      </c>
      <c r="J2459" s="2">
        <v>19869</v>
      </c>
      <c r="K2459" s="2">
        <v>8941.0499999999993</v>
      </c>
    </row>
    <row r="2460" spans="1:11" x14ac:dyDescent="0.25">
      <c r="A2460" t="s">
        <v>20256</v>
      </c>
      <c r="B2460" t="s">
        <v>20255</v>
      </c>
      <c r="C2460" t="s">
        <v>20257</v>
      </c>
      <c r="D2460" t="s">
        <v>20258</v>
      </c>
      <c r="E2460" t="s">
        <v>13694</v>
      </c>
      <c r="F2460" t="s">
        <v>718</v>
      </c>
      <c r="G2460" s="1">
        <v>43711</v>
      </c>
      <c r="I2460">
        <v>181068</v>
      </c>
      <c r="J2460" s="2">
        <v>181068</v>
      </c>
      <c r="K2460" s="2">
        <v>105019.44</v>
      </c>
    </row>
    <row r="2461" spans="1:11" x14ac:dyDescent="0.25">
      <c r="A2461" t="s">
        <v>20260</v>
      </c>
      <c r="B2461" t="s">
        <v>20259</v>
      </c>
      <c r="C2461" t="s">
        <v>20261</v>
      </c>
      <c r="D2461" t="s">
        <v>20262</v>
      </c>
      <c r="E2461" t="s">
        <v>13694</v>
      </c>
      <c r="F2461" t="s">
        <v>718</v>
      </c>
      <c r="G2461" s="1">
        <v>43711</v>
      </c>
      <c r="I2461">
        <v>405261</v>
      </c>
      <c r="J2461" s="2">
        <v>405261</v>
      </c>
      <c r="K2461" s="2">
        <v>182955.96</v>
      </c>
    </row>
    <row r="2462" spans="1:11" x14ac:dyDescent="0.25">
      <c r="A2462" t="s">
        <v>20264</v>
      </c>
      <c r="B2462" t="s">
        <v>20263</v>
      </c>
      <c r="C2462" t="s">
        <v>5740</v>
      </c>
      <c r="D2462" t="s">
        <v>5741</v>
      </c>
      <c r="E2462" t="s">
        <v>13694</v>
      </c>
      <c r="F2462" t="s">
        <v>718</v>
      </c>
      <c r="G2462" s="1">
        <v>43711</v>
      </c>
      <c r="I2462">
        <v>95702</v>
      </c>
      <c r="J2462" s="2">
        <v>95702</v>
      </c>
      <c r="K2462" s="2">
        <v>43065.9</v>
      </c>
    </row>
    <row r="2463" spans="1:11" x14ac:dyDescent="0.25">
      <c r="A2463" t="s">
        <v>20266</v>
      </c>
      <c r="B2463" t="s">
        <v>20265</v>
      </c>
      <c r="C2463" t="s">
        <v>20267</v>
      </c>
      <c r="D2463" t="s">
        <v>20268</v>
      </c>
      <c r="E2463" t="s">
        <v>13694</v>
      </c>
      <c r="F2463" t="s">
        <v>7</v>
      </c>
      <c r="G2463" s="1">
        <v>43711</v>
      </c>
      <c r="I2463">
        <v>20756</v>
      </c>
      <c r="J2463" s="2">
        <v>20756</v>
      </c>
      <c r="K2463" s="2">
        <v>9340.2000000000007</v>
      </c>
    </row>
    <row r="2464" spans="1:11" x14ac:dyDescent="0.25">
      <c r="A2464" t="s">
        <v>20270</v>
      </c>
      <c r="B2464" t="s">
        <v>20269</v>
      </c>
      <c r="C2464" t="s">
        <v>5068</v>
      </c>
      <c r="D2464" t="s">
        <v>20271</v>
      </c>
      <c r="E2464" t="s">
        <v>13694</v>
      </c>
      <c r="F2464" t="s">
        <v>7</v>
      </c>
      <c r="G2464" s="1">
        <v>43711</v>
      </c>
      <c r="I2464">
        <v>29239</v>
      </c>
      <c r="J2464" s="2">
        <v>29239</v>
      </c>
      <c r="K2464" s="2">
        <v>13998.91</v>
      </c>
    </row>
    <row r="2465" spans="1:11" x14ac:dyDescent="0.25">
      <c r="A2465" t="s">
        <v>20273</v>
      </c>
      <c r="B2465" t="s">
        <v>20272</v>
      </c>
      <c r="C2465" t="s">
        <v>3327</v>
      </c>
      <c r="D2465" t="s">
        <v>3328</v>
      </c>
      <c r="E2465" t="s">
        <v>13694</v>
      </c>
      <c r="F2465" t="s">
        <v>718</v>
      </c>
      <c r="G2465" s="1">
        <v>43803</v>
      </c>
      <c r="I2465">
        <v>98490</v>
      </c>
      <c r="J2465" s="2">
        <v>98490</v>
      </c>
      <c r="K2465" s="2">
        <v>44949.58</v>
      </c>
    </row>
    <row r="2466" spans="1:11" x14ac:dyDescent="0.25">
      <c r="A2466" t="s">
        <v>20275</v>
      </c>
      <c r="B2466" t="s">
        <v>20274</v>
      </c>
      <c r="C2466" t="s">
        <v>20276</v>
      </c>
      <c r="D2466" t="s">
        <v>20277</v>
      </c>
      <c r="E2466" t="s">
        <v>13694</v>
      </c>
      <c r="F2466" t="s">
        <v>7</v>
      </c>
      <c r="G2466" s="1">
        <v>43700</v>
      </c>
      <c r="I2466">
        <v>12248</v>
      </c>
      <c r="J2466" s="2">
        <v>12248</v>
      </c>
      <c r="K2466" s="2">
        <v>6124</v>
      </c>
    </row>
    <row r="2467" spans="1:11" x14ac:dyDescent="0.25">
      <c r="A2467" t="s">
        <v>20279</v>
      </c>
      <c r="B2467" t="s">
        <v>20278</v>
      </c>
      <c r="C2467" t="s">
        <v>20280</v>
      </c>
      <c r="D2467" t="s">
        <v>20281</v>
      </c>
      <c r="E2467" t="s">
        <v>13694</v>
      </c>
      <c r="F2467" t="s">
        <v>7</v>
      </c>
      <c r="G2467" s="1">
        <v>43776</v>
      </c>
      <c r="H2467">
        <v>85858</v>
      </c>
      <c r="I2467">
        <v>85815</v>
      </c>
      <c r="J2467" s="2">
        <v>85815</v>
      </c>
      <c r="K2467" s="2">
        <v>38616.75</v>
      </c>
    </row>
    <row r="2468" spans="1:11" x14ac:dyDescent="0.25">
      <c r="A2468" t="s">
        <v>20283</v>
      </c>
      <c r="B2468" t="s">
        <v>20282</v>
      </c>
      <c r="C2468" t="s">
        <v>20284</v>
      </c>
      <c r="D2468" t="s">
        <v>20285</v>
      </c>
      <c r="E2468" t="s">
        <v>13694</v>
      </c>
      <c r="F2468" t="s">
        <v>7</v>
      </c>
      <c r="G2468" s="1">
        <v>43746</v>
      </c>
      <c r="H2468">
        <v>16023</v>
      </c>
      <c r="I2468">
        <v>15374</v>
      </c>
      <c r="J2468" s="2">
        <v>15374</v>
      </c>
      <c r="K2468" s="2">
        <v>7149.44</v>
      </c>
    </row>
    <row r="2469" spans="1:11" x14ac:dyDescent="0.25">
      <c r="A2469" t="s">
        <v>20287</v>
      </c>
      <c r="B2469" t="s">
        <v>20286</v>
      </c>
      <c r="C2469" t="s">
        <v>20288</v>
      </c>
      <c r="D2469" t="s">
        <v>20289</v>
      </c>
      <c r="E2469" t="s">
        <v>13694</v>
      </c>
      <c r="F2469" t="s">
        <v>7</v>
      </c>
      <c r="G2469" s="1">
        <v>43787</v>
      </c>
      <c r="H2469">
        <v>259145</v>
      </c>
      <c r="I2469">
        <v>259052</v>
      </c>
      <c r="J2469" s="2">
        <v>259052</v>
      </c>
      <c r="K2469" s="2">
        <v>129061.98</v>
      </c>
    </row>
    <row r="2470" spans="1:11" x14ac:dyDescent="0.25">
      <c r="A2470" t="s">
        <v>20291</v>
      </c>
      <c r="B2470" t="s">
        <v>20290</v>
      </c>
      <c r="C2470" t="s">
        <v>8436</v>
      </c>
      <c r="D2470" t="s">
        <v>8437</v>
      </c>
      <c r="E2470" t="s">
        <v>13694</v>
      </c>
      <c r="F2470" t="s">
        <v>7</v>
      </c>
      <c r="G2470" s="1">
        <v>43735</v>
      </c>
      <c r="H2470">
        <v>27859</v>
      </c>
      <c r="I2470">
        <v>27794</v>
      </c>
      <c r="J2470" s="2">
        <v>27794</v>
      </c>
      <c r="K2470" s="2">
        <v>12631.32</v>
      </c>
    </row>
    <row r="2471" spans="1:11" x14ac:dyDescent="0.25">
      <c r="A2471" t="s">
        <v>20293</v>
      </c>
      <c r="B2471" t="s">
        <v>20292</v>
      </c>
      <c r="C2471" t="s">
        <v>20294</v>
      </c>
      <c r="D2471" t="s">
        <v>20295</v>
      </c>
      <c r="E2471" t="s">
        <v>13694</v>
      </c>
      <c r="F2471" t="s">
        <v>7</v>
      </c>
      <c r="G2471" s="1">
        <v>43774</v>
      </c>
      <c r="H2471">
        <v>107724</v>
      </c>
      <c r="I2471">
        <v>105625</v>
      </c>
      <c r="J2471" s="2">
        <v>105625</v>
      </c>
      <c r="K2471" s="2">
        <v>49153.2</v>
      </c>
    </row>
    <row r="2472" spans="1:11" x14ac:dyDescent="0.25">
      <c r="A2472" t="s">
        <v>20297</v>
      </c>
      <c r="B2472" t="s">
        <v>20296</v>
      </c>
      <c r="C2472" t="s">
        <v>12776</v>
      </c>
      <c r="D2472" t="s">
        <v>12777</v>
      </c>
      <c r="E2472" t="s">
        <v>13694</v>
      </c>
      <c r="F2472" t="s">
        <v>7</v>
      </c>
      <c r="G2472" s="1">
        <v>43735</v>
      </c>
      <c r="H2472">
        <v>16242</v>
      </c>
      <c r="I2472">
        <v>16122</v>
      </c>
      <c r="J2472" s="2">
        <v>16122</v>
      </c>
      <c r="K2472" s="2">
        <v>7254.9</v>
      </c>
    </row>
    <row r="2473" spans="1:11" x14ac:dyDescent="0.25">
      <c r="A2473" t="s">
        <v>20301</v>
      </c>
      <c r="B2473" t="s">
        <v>20300</v>
      </c>
      <c r="C2473" t="s">
        <v>6066</v>
      </c>
      <c r="D2473" t="s">
        <v>6067</v>
      </c>
      <c r="E2473" t="s">
        <v>13694</v>
      </c>
      <c r="F2473" t="s">
        <v>718</v>
      </c>
      <c r="G2473" s="1">
        <v>43700</v>
      </c>
      <c r="I2473">
        <v>203633</v>
      </c>
      <c r="J2473" s="2">
        <v>203633</v>
      </c>
      <c r="K2473" s="2">
        <v>92785.09</v>
      </c>
    </row>
    <row r="2474" spans="1:11" x14ac:dyDescent="0.25">
      <c r="A2474" t="s">
        <v>20303</v>
      </c>
      <c r="B2474" t="s">
        <v>20302</v>
      </c>
      <c r="C2474" t="s">
        <v>9039</v>
      </c>
      <c r="D2474" t="s">
        <v>9040</v>
      </c>
      <c r="E2474" t="s">
        <v>13694</v>
      </c>
      <c r="F2474" t="s">
        <v>718</v>
      </c>
      <c r="G2474" s="1">
        <v>43810</v>
      </c>
      <c r="I2474">
        <v>193935</v>
      </c>
      <c r="J2474" s="2">
        <v>193935</v>
      </c>
      <c r="K2474" s="2">
        <v>87270.75</v>
      </c>
    </row>
    <row r="2475" spans="1:11" x14ac:dyDescent="0.25">
      <c r="A2475" t="s">
        <v>20305</v>
      </c>
      <c r="B2475" t="s">
        <v>20304</v>
      </c>
      <c r="C2475" t="s">
        <v>8997</v>
      </c>
      <c r="D2475" t="s">
        <v>8998</v>
      </c>
      <c r="E2475" t="s">
        <v>13694</v>
      </c>
      <c r="F2475" t="s">
        <v>718</v>
      </c>
      <c r="G2475" s="1">
        <v>43704</v>
      </c>
      <c r="I2475">
        <v>26080</v>
      </c>
      <c r="J2475" s="2">
        <v>26080</v>
      </c>
      <c r="K2475" s="2">
        <v>11793.2</v>
      </c>
    </row>
    <row r="2476" spans="1:11" x14ac:dyDescent="0.25">
      <c r="A2476" t="s">
        <v>20307</v>
      </c>
      <c r="B2476" t="s">
        <v>20306</v>
      </c>
      <c r="C2476" t="s">
        <v>20308</v>
      </c>
      <c r="D2476" t="s">
        <v>20309</v>
      </c>
      <c r="E2476" t="s">
        <v>13694</v>
      </c>
      <c r="F2476" t="s">
        <v>718</v>
      </c>
      <c r="G2476" s="1">
        <v>43759</v>
      </c>
      <c r="H2476">
        <v>24442</v>
      </c>
      <c r="I2476">
        <v>24332</v>
      </c>
      <c r="J2476" s="2">
        <v>24332</v>
      </c>
      <c r="K2476" s="2">
        <v>12166</v>
      </c>
    </row>
    <row r="2477" spans="1:11" x14ac:dyDescent="0.25">
      <c r="A2477" t="s">
        <v>20311</v>
      </c>
      <c r="B2477" t="s">
        <v>20310</v>
      </c>
      <c r="C2477" t="s">
        <v>12377</v>
      </c>
      <c r="D2477" t="s">
        <v>12378</v>
      </c>
      <c r="E2477" t="s">
        <v>13694</v>
      </c>
      <c r="F2477" t="s">
        <v>718</v>
      </c>
      <c r="G2477" s="1">
        <v>43759</v>
      </c>
      <c r="H2477">
        <v>359466</v>
      </c>
      <c r="I2477">
        <v>358397</v>
      </c>
      <c r="J2477" s="2">
        <v>358397</v>
      </c>
      <c r="K2477" s="2">
        <v>164733.07</v>
      </c>
    </row>
    <row r="2478" spans="1:11" x14ac:dyDescent="0.25">
      <c r="A2478" t="s">
        <v>20313</v>
      </c>
      <c r="B2478" t="s">
        <v>20312</v>
      </c>
      <c r="C2478" t="s">
        <v>7816</v>
      </c>
      <c r="D2478" t="s">
        <v>7817</v>
      </c>
      <c r="E2478" t="s">
        <v>13694</v>
      </c>
      <c r="F2478" t="s">
        <v>718</v>
      </c>
      <c r="G2478" s="1">
        <v>43712</v>
      </c>
      <c r="I2478">
        <v>91821</v>
      </c>
      <c r="J2478" s="2">
        <v>91821</v>
      </c>
      <c r="K2478" s="2">
        <v>41850.14</v>
      </c>
    </row>
    <row r="2479" spans="1:11" x14ac:dyDescent="0.25">
      <c r="A2479" t="s">
        <v>20315</v>
      </c>
      <c r="B2479" t="s">
        <v>20314</v>
      </c>
      <c r="C2479" t="s">
        <v>20316</v>
      </c>
      <c r="D2479" t="s">
        <v>20317</v>
      </c>
      <c r="E2479" t="s">
        <v>13694</v>
      </c>
      <c r="F2479" t="s">
        <v>7</v>
      </c>
      <c r="G2479" s="1">
        <v>43712</v>
      </c>
      <c r="H2479">
        <v>13045</v>
      </c>
      <c r="I2479">
        <v>8169</v>
      </c>
      <c r="J2479" s="2">
        <v>8169</v>
      </c>
      <c r="K2479" s="2">
        <v>3974.6</v>
      </c>
    </row>
    <row r="2480" spans="1:11" x14ac:dyDescent="0.25">
      <c r="A2480" t="s">
        <v>20319</v>
      </c>
      <c r="B2480" t="s">
        <v>20318</v>
      </c>
      <c r="C2480" t="s">
        <v>20320</v>
      </c>
      <c r="D2480" t="s">
        <v>20321</v>
      </c>
      <c r="E2480" t="s">
        <v>13694</v>
      </c>
      <c r="F2480" t="s">
        <v>718</v>
      </c>
      <c r="G2480" s="1">
        <v>43704</v>
      </c>
      <c r="I2480">
        <v>229205</v>
      </c>
      <c r="J2480" s="2">
        <v>229205</v>
      </c>
      <c r="K2480" s="2">
        <v>103142.25</v>
      </c>
    </row>
    <row r="2481" spans="1:11" x14ac:dyDescent="0.25">
      <c r="A2481" t="s">
        <v>20323</v>
      </c>
      <c r="B2481" t="s">
        <v>20322</v>
      </c>
      <c r="C2481" t="s">
        <v>5102</v>
      </c>
      <c r="D2481" t="s">
        <v>5103</v>
      </c>
      <c r="E2481" t="s">
        <v>13694</v>
      </c>
      <c r="F2481" t="s">
        <v>718</v>
      </c>
      <c r="G2481" s="1">
        <v>43712</v>
      </c>
      <c r="H2481">
        <v>43034</v>
      </c>
      <c r="I2481">
        <v>39470</v>
      </c>
      <c r="J2481" s="2">
        <v>39470</v>
      </c>
      <c r="K2481" s="2">
        <v>19124.75</v>
      </c>
    </row>
    <row r="2482" spans="1:11" x14ac:dyDescent="0.25">
      <c r="A2482" t="s">
        <v>20325</v>
      </c>
      <c r="B2482" t="s">
        <v>20324</v>
      </c>
      <c r="C2482" t="s">
        <v>20326</v>
      </c>
      <c r="D2482" t="s">
        <v>20327</v>
      </c>
      <c r="E2482" t="s">
        <v>13694</v>
      </c>
      <c r="F2482" t="s">
        <v>718</v>
      </c>
      <c r="G2482" s="1">
        <v>43704</v>
      </c>
      <c r="H2482">
        <v>8460</v>
      </c>
      <c r="I2482">
        <v>8217</v>
      </c>
      <c r="J2482" s="2">
        <v>8217</v>
      </c>
      <c r="K2482" s="2">
        <v>4048.35</v>
      </c>
    </row>
    <row r="2483" spans="1:11" x14ac:dyDescent="0.25">
      <c r="A2483" t="s">
        <v>20329</v>
      </c>
      <c r="B2483" t="s">
        <v>20328</v>
      </c>
      <c r="C2483" t="s">
        <v>393</v>
      </c>
      <c r="D2483" t="s">
        <v>394</v>
      </c>
      <c r="E2483" t="s">
        <v>13694</v>
      </c>
      <c r="F2483" t="s">
        <v>718</v>
      </c>
      <c r="G2483" s="1">
        <v>43748</v>
      </c>
      <c r="H2483">
        <v>322138</v>
      </c>
      <c r="I2483">
        <v>318675</v>
      </c>
      <c r="J2483" s="2">
        <v>318675</v>
      </c>
      <c r="K2483" s="2">
        <v>148293</v>
      </c>
    </row>
    <row r="2484" spans="1:11" x14ac:dyDescent="0.25">
      <c r="A2484" t="s">
        <v>20331</v>
      </c>
      <c r="B2484" t="s">
        <v>20330</v>
      </c>
      <c r="C2484" t="s">
        <v>6010</v>
      </c>
      <c r="D2484" t="s">
        <v>6011</v>
      </c>
      <c r="E2484" t="s">
        <v>13694</v>
      </c>
      <c r="F2484" t="s">
        <v>718</v>
      </c>
      <c r="G2484" s="1">
        <v>43704</v>
      </c>
      <c r="I2484">
        <v>29166</v>
      </c>
      <c r="J2484" s="2">
        <v>29166</v>
      </c>
      <c r="K2484" s="2">
        <v>13139</v>
      </c>
    </row>
    <row r="2485" spans="1:11" x14ac:dyDescent="0.25">
      <c r="A2485" t="s">
        <v>20333</v>
      </c>
      <c r="B2485" t="s">
        <v>20332</v>
      </c>
      <c r="C2485" t="s">
        <v>6076</v>
      </c>
      <c r="D2485" t="s">
        <v>6077</v>
      </c>
      <c r="E2485" t="s">
        <v>13694</v>
      </c>
      <c r="F2485" t="s">
        <v>718</v>
      </c>
      <c r="G2485" s="1">
        <v>43810</v>
      </c>
      <c r="I2485">
        <v>273996</v>
      </c>
      <c r="J2485" s="2">
        <v>273996</v>
      </c>
      <c r="K2485" s="2">
        <v>135864.45000000001</v>
      </c>
    </row>
    <row r="2486" spans="1:11" x14ac:dyDescent="0.25">
      <c r="A2486" t="s">
        <v>20335</v>
      </c>
      <c r="B2486" t="s">
        <v>20334</v>
      </c>
      <c r="C2486" t="s">
        <v>20336</v>
      </c>
      <c r="D2486" t="s">
        <v>20337</v>
      </c>
      <c r="E2486" t="s">
        <v>13694</v>
      </c>
      <c r="F2486" t="s">
        <v>718</v>
      </c>
      <c r="G2486" s="1">
        <v>43704</v>
      </c>
      <c r="H2486">
        <v>16238</v>
      </c>
      <c r="I2486">
        <v>16221</v>
      </c>
      <c r="J2486" s="2">
        <v>16221</v>
      </c>
      <c r="K2486" s="2">
        <v>7302.05</v>
      </c>
    </row>
    <row r="2487" spans="1:11" x14ac:dyDescent="0.25">
      <c r="A2487" t="s">
        <v>20339</v>
      </c>
      <c r="B2487" t="s">
        <v>20338</v>
      </c>
      <c r="C2487" t="s">
        <v>20340</v>
      </c>
      <c r="D2487" t="s">
        <v>20341</v>
      </c>
      <c r="E2487" t="s">
        <v>13694</v>
      </c>
      <c r="F2487" t="s">
        <v>718</v>
      </c>
      <c r="G2487" s="1">
        <v>43704</v>
      </c>
      <c r="I2487">
        <v>300201</v>
      </c>
      <c r="J2487" s="2">
        <v>300201</v>
      </c>
      <c r="K2487" s="2">
        <v>135127.37</v>
      </c>
    </row>
    <row r="2488" spans="1:11" x14ac:dyDescent="0.25">
      <c r="A2488" t="s">
        <v>20343</v>
      </c>
      <c r="B2488" t="s">
        <v>20342</v>
      </c>
      <c r="C2488" t="s">
        <v>7314</v>
      </c>
      <c r="D2488" t="s">
        <v>7315</v>
      </c>
      <c r="E2488" t="s">
        <v>13694</v>
      </c>
      <c r="F2488" t="s">
        <v>718</v>
      </c>
      <c r="G2488" s="1">
        <v>43748</v>
      </c>
      <c r="H2488">
        <v>512814</v>
      </c>
      <c r="I2488">
        <v>515131</v>
      </c>
      <c r="J2488" s="2">
        <v>515131</v>
      </c>
      <c r="K2488" s="2">
        <v>239199.65</v>
      </c>
    </row>
    <row r="2489" spans="1:11" x14ac:dyDescent="0.25">
      <c r="A2489" t="s">
        <v>20345</v>
      </c>
      <c r="B2489" t="s">
        <v>20344</v>
      </c>
      <c r="C2489" t="s">
        <v>20346</v>
      </c>
      <c r="D2489" t="s">
        <v>20347</v>
      </c>
      <c r="E2489" t="s">
        <v>13694</v>
      </c>
      <c r="F2489" t="s">
        <v>718</v>
      </c>
      <c r="G2489" s="1">
        <v>43712</v>
      </c>
      <c r="H2489">
        <v>21184</v>
      </c>
      <c r="I2489">
        <v>21177</v>
      </c>
      <c r="J2489" s="2">
        <v>21177</v>
      </c>
      <c r="K2489" s="2">
        <v>9529.65</v>
      </c>
    </row>
    <row r="2490" spans="1:11" x14ac:dyDescent="0.25">
      <c r="A2490" t="s">
        <v>20349</v>
      </c>
      <c r="B2490" t="s">
        <v>20348</v>
      </c>
      <c r="C2490" t="s">
        <v>20350</v>
      </c>
      <c r="D2490" t="s">
        <v>20351</v>
      </c>
      <c r="E2490" t="s">
        <v>13694</v>
      </c>
      <c r="F2490" t="s">
        <v>718</v>
      </c>
      <c r="G2490" s="1">
        <v>43712</v>
      </c>
      <c r="H2490">
        <v>12980</v>
      </c>
      <c r="I2490">
        <v>12547</v>
      </c>
      <c r="J2490" s="2">
        <v>12547</v>
      </c>
      <c r="K2490" s="2">
        <v>6273.5</v>
      </c>
    </row>
    <row r="2491" spans="1:11" x14ac:dyDescent="0.25">
      <c r="A2491" t="s">
        <v>20353</v>
      </c>
      <c r="B2491" t="s">
        <v>20352</v>
      </c>
      <c r="C2491" t="s">
        <v>4282</v>
      </c>
      <c r="D2491" t="s">
        <v>4283</v>
      </c>
      <c r="E2491" t="s">
        <v>13694</v>
      </c>
      <c r="F2491" t="s">
        <v>718</v>
      </c>
      <c r="G2491" s="1">
        <v>43733</v>
      </c>
      <c r="H2491">
        <v>16348</v>
      </c>
      <c r="I2491">
        <v>15803</v>
      </c>
      <c r="J2491" s="2">
        <v>15803</v>
      </c>
      <c r="K2491" s="2">
        <v>7901.5</v>
      </c>
    </row>
    <row r="2492" spans="1:11" x14ac:dyDescent="0.25">
      <c r="A2492" t="s">
        <v>20355</v>
      </c>
      <c r="B2492" t="s">
        <v>20354</v>
      </c>
      <c r="C2492" t="s">
        <v>20356</v>
      </c>
      <c r="D2492" t="s">
        <v>20357</v>
      </c>
      <c r="E2492" t="s">
        <v>13694</v>
      </c>
      <c r="F2492" t="s">
        <v>718</v>
      </c>
      <c r="G2492" s="1">
        <v>43725</v>
      </c>
      <c r="I2492">
        <v>90847</v>
      </c>
      <c r="J2492" s="2">
        <v>90847</v>
      </c>
      <c r="K2492" s="2">
        <v>40881.15</v>
      </c>
    </row>
    <row r="2493" spans="1:11" x14ac:dyDescent="0.25">
      <c r="A2493" t="s">
        <v>20361</v>
      </c>
      <c r="B2493" t="s">
        <v>20360</v>
      </c>
      <c r="C2493" t="s">
        <v>20362</v>
      </c>
      <c r="D2493" t="s">
        <v>20363</v>
      </c>
      <c r="E2493" t="s">
        <v>13694</v>
      </c>
      <c r="F2493" t="s">
        <v>718</v>
      </c>
      <c r="G2493" s="1">
        <v>43733</v>
      </c>
      <c r="H2493">
        <v>31227</v>
      </c>
      <c r="I2493">
        <v>31000</v>
      </c>
      <c r="J2493" s="2">
        <v>31000</v>
      </c>
      <c r="K2493" s="2">
        <v>14231.8</v>
      </c>
    </row>
    <row r="2494" spans="1:11" x14ac:dyDescent="0.25">
      <c r="A2494" t="s">
        <v>20365</v>
      </c>
      <c r="B2494" t="s">
        <v>20364</v>
      </c>
      <c r="C2494" t="s">
        <v>20366</v>
      </c>
      <c r="D2494" t="s">
        <v>20367</v>
      </c>
      <c r="E2494" t="s">
        <v>13694</v>
      </c>
      <c r="F2494" t="s">
        <v>718</v>
      </c>
      <c r="G2494" s="1">
        <v>43712</v>
      </c>
      <c r="H2494">
        <v>3744</v>
      </c>
      <c r="I2494">
        <v>3741</v>
      </c>
      <c r="J2494" s="2">
        <v>3741</v>
      </c>
      <c r="K2494" s="2">
        <v>1683.45</v>
      </c>
    </row>
    <row r="2495" spans="1:11" x14ac:dyDescent="0.25">
      <c r="A2495" t="s">
        <v>20369</v>
      </c>
      <c r="B2495" t="s">
        <v>20368</v>
      </c>
      <c r="C2495" t="s">
        <v>20370</v>
      </c>
      <c r="D2495" t="s">
        <v>20371</v>
      </c>
      <c r="E2495" t="s">
        <v>13694</v>
      </c>
      <c r="F2495" t="s">
        <v>718</v>
      </c>
      <c r="G2495" s="1">
        <v>43752</v>
      </c>
      <c r="H2495">
        <v>9284</v>
      </c>
      <c r="I2495">
        <v>9279</v>
      </c>
      <c r="J2495" s="2">
        <v>9279</v>
      </c>
      <c r="K2495" s="2">
        <v>4175.55</v>
      </c>
    </row>
    <row r="2496" spans="1:11" x14ac:dyDescent="0.25">
      <c r="A2496" t="s">
        <v>20373</v>
      </c>
      <c r="B2496" t="s">
        <v>20372</v>
      </c>
      <c r="C2496" t="s">
        <v>7479</v>
      </c>
      <c r="D2496" t="s">
        <v>7480</v>
      </c>
      <c r="E2496" t="s">
        <v>13694</v>
      </c>
      <c r="F2496" t="s">
        <v>718</v>
      </c>
      <c r="G2496" s="1">
        <v>43752</v>
      </c>
      <c r="H2496">
        <v>146965</v>
      </c>
      <c r="I2496">
        <v>141015</v>
      </c>
      <c r="J2496" s="2">
        <v>141015</v>
      </c>
      <c r="K2496" s="2">
        <v>63456.75</v>
      </c>
    </row>
    <row r="2497" spans="1:11" x14ac:dyDescent="0.25">
      <c r="A2497" t="s">
        <v>20375</v>
      </c>
      <c r="B2497" t="s">
        <v>20374</v>
      </c>
      <c r="C2497" t="s">
        <v>20376</v>
      </c>
      <c r="D2497" t="s">
        <v>20377</v>
      </c>
      <c r="E2497" t="s">
        <v>13694</v>
      </c>
      <c r="F2497" t="s">
        <v>718</v>
      </c>
      <c r="G2497" s="1">
        <v>43740</v>
      </c>
      <c r="H2497">
        <v>120326</v>
      </c>
      <c r="I2497">
        <v>120266</v>
      </c>
      <c r="J2497" s="2">
        <v>120266</v>
      </c>
      <c r="K2497" s="2">
        <v>54119.7</v>
      </c>
    </row>
    <row r="2498" spans="1:11" x14ac:dyDescent="0.25">
      <c r="A2498" t="s">
        <v>20379</v>
      </c>
      <c r="B2498" t="s">
        <v>20378</v>
      </c>
      <c r="C2498" t="s">
        <v>11117</v>
      </c>
      <c r="D2498" t="s">
        <v>11118</v>
      </c>
      <c r="E2498" t="s">
        <v>13694</v>
      </c>
      <c r="F2498" t="s">
        <v>718</v>
      </c>
      <c r="G2498" s="1">
        <v>43784</v>
      </c>
      <c r="H2498">
        <v>271590</v>
      </c>
      <c r="I2498">
        <v>269785</v>
      </c>
      <c r="J2498" s="2">
        <v>269785</v>
      </c>
      <c r="K2498" s="2">
        <v>123919.75</v>
      </c>
    </row>
    <row r="2499" spans="1:11" x14ac:dyDescent="0.25">
      <c r="A2499" t="s">
        <v>20381</v>
      </c>
      <c r="B2499" t="s">
        <v>20380</v>
      </c>
      <c r="C2499" t="s">
        <v>5270</v>
      </c>
      <c r="D2499" t="s">
        <v>5271</v>
      </c>
      <c r="E2499" t="s">
        <v>13694</v>
      </c>
      <c r="F2499" t="s">
        <v>718</v>
      </c>
      <c r="G2499" s="1">
        <v>43704</v>
      </c>
      <c r="H2499">
        <v>595652</v>
      </c>
      <c r="I2499">
        <v>595652</v>
      </c>
      <c r="J2499" s="2">
        <v>595652</v>
      </c>
      <c r="K2499" s="2">
        <v>291677.78999999998</v>
      </c>
    </row>
    <row r="2500" spans="1:11" x14ac:dyDescent="0.25">
      <c r="A2500" t="s">
        <v>20383</v>
      </c>
      <c r="B2500" t="s">
        <v>20382</v>
      </c>
      <c r="C2500" t="s">
        <v>20384</v>
      </c>
      <c r="D2500" t="s">
        <v>20385</v>
      </c>
      <c r="E2500" t="s">
        <v>13694</v>
      </c>
      <c r="F2500" t="s">
        <v>718</v>
      </c>
      <c r="G2500" s="1">
        <v>43697</v>
      </c>
      <c r="I2500">
        <v>22699</v>
      </c>
      <c r="J2500" s="2">
        <v>22699</v>
      </c>
      <c r="K2500" s="2">
        <v>10214.549999999999</v>
      </c>
    </row>
    <row r="2501" spans="1:11" x14ac:dyDescent="0.25">
      <c r="A2501" t="s">
        <v>20387</v>
      </c>
      <c r="B2501" t="s">
        <v>20386</v>
      </c>
      <c r="C2501" t="s">
        <v>20388</v>
      </c>
      <c r="D2501" t="s">
        <v>20389</v>
      </c>
      <c r="E2501" t="s">
        <v>13694</v>
      </c>
      <c r="F2501" t="s">
        <v>718</v>
      </c>
      <c r="G2501" s="1">
        <v>43712</v>
      </c>
      <c r="H2501">
        <v>11547</v>
      </c>
      <c r="I2501">
        <v>11525</v>
      </c>
      <c r="J2501" s="2">
        <v>11525</v>
      </c>
      <c r="K2501" s="2">
        <v>5186.25</v>
      </c>
    </row>
    <row r="2502" spans="1:11" x14ac:dyDescent="0.25">
      <c r="A2502" t="s">
        <v>20391</v>
      </c>
      <c r="B2502" t="s">
        <v>20390</v>
      </c>
      <c r="C2502" t="s">
        <v>20392</v>
      </c>
      <c r="D2502" t="s">
        <v>20393</v>
      </c>
      <c r="E2502" t="s">
        <v>13694</v>
      </c>
      <c r="F2502" t="s">
        <v>718</v>
      </c>
      <c r="G2502" s="1">
        <v>43697</v>
      </c>
      <c r="I2502">
        <v>110462</v>
      </c>
      <c r="J2502" s="2">
        <v>110462</v>
      </c>
      <c r="K2502" s="2">
        <v>63734.64</v>
      </c>
    </row>
    <row r="2503" spans="1:11" x14ac:dyDescent="0.25">
      <c r="A2503" t="s">
        <v>20395</v>
      </c>
      <c r="B2503" t="s">
        <v>20394</v>
      </c>
      <c r="C2503" t="s">
        <v>20396</v>
      </c>
      <c r="D2503" t="s">
        <v>20397</v>
      </c>
      <c r="E2503" t="s">
        <v>13694</v>
      </c>
      <c r="F2503" t="s">
        <v>718</v>
      </c>
      <c r="G2503" s="1">
        <v>43752</v>
      </c>
      <c r="H2503">
        <v>12571</v>
      </c>
      <c r="I2503">
        <v>12571</v>
      </c>
      <c r="J2503" s="2">
        <v>12571</v>
      </c>
      <c r="K2503" s="2">
        <v>5712.46</v>
      </c>
    </row>
    <row r="2504" spans="1:11" x14ac:dyDescent="0.25">
      <c r="A2504" t="s">
        <v>20399</v>
      </c>
      <c r="B2504" t="s">
        <v>20398</v>
      </c>
      <c r="C2504" t="s">
        <v>20400</v>
      </c>
      <c r="D2504" t="s">
        <v>20401</v>
      </c>
      <c r="E2504" t="s">
        <v>13694</v>
      </c>
      <c r="F2504" t="s">
        <v>7</v>
      </c>
      <c r="G2504" s="1">
        <v>43745</v>
      </c>
      <c r="I2504">
        <v>28948</v>
      </c>
      <c r="J2504" s="2">
        <v>28948</v>
      </c>
      <c r="K2504" s="2">
        <v>13172</v>
      </c>
    </row>
    <row r="2505" spans="1:11" x14ac:dyDescent="0.25">
      <c r="A2505" t="s">
        <v>20403</v>
      </c>
      <c r="B2505" t="s">
        <v>20402</v>
      </c>
      <c r="C2505" t="s">
        <v>20404</v>
      </c>
      <c r="D2505" t="s">
        <v>20405</v>
      </c>
      <c r="E2505" t="s">
        <v>13694</v>
      </c>
      <c r="F2505" t="s">
        <v>718</v>
      </c>
      <c r="G2505" s="1">
        <v>43712</v>
      </c>
      <c r="H2505">
        <v>37884</v>
      </c>
      <c r="I2505">
        <v>37870</v>
      </c>
      <c r="J2505" s="2">
        <v>37870</v>
      </c>
      <c r="K2505" s="2">
        <v>17041.5</v>
      </c>
    </row>
    <row r="2506" spans="1:11" x14ac:dyDescent="0.25">
      <c r="A2506" t="s">
        <v>20407</v>
      </c>
      <c r="B2506" t="s">
        <v>20406</v>
      </c>
      <c r="C2506" t="s">
        <v>20408</v>
      </c>
      <c r="D2506" t="s">
        <v>20409</v>
      </c>
      <c r="E2506" t="s">
        <v>13694</v>
      </c>
      <c r="F2506" t="s">
        <v>7</v>
      </c>
      <c r="G2506" s="1">
        <v>43712</v>
      </c>
      <c r="H2506">
        <v>14072</v>
      </c>
      <c r="I2506">
        <v>9886</v>
      </c>
      <c r="J2506" s="2">
        <v>9886</v>
      </c>
      <c r="K2506" s="2">
        <v>4448.7</v>
      </c>
    </row>
    <row r="2507" spans="1:11" x14ac:dyDescent="0.25">
      <c r="A2507" t="s">
        <v>20411</v>
      </c>
      <c r="B2507" t="s">
        <v>20410</v>
      </c>
      <c r="C2507" t="s">
        <v>20412</v>
      </c>
      <c r="D2507" t="s">
        <v>20413</v>
      </c>
      <c r="E2507" t="s">
        <v>13694</v>
      </c>
      <c r="F2507" t="s">
        <v>718</v>
      </c>
      <c r="G2507" s="1">
        <v>43719</v>
      </c>
      <c r="H2507">
        <v>7554</v>
      </c>
      <c r="I2507">
        <v>7554</v>
      </c>
      <c r="J2507" s="2">
        <v>7554</v>
      </c>
      <c r="K2507" s="2">
        <v>3399.3</v>
      </c>
    </row>
    <row r="2508" spans="1:11" x14ac:dyDescent="0.25">
      <c r="A2508" t="s">
        <v>20415</v>
      </c>
      <c r="B2508" t="s">
        <v>20414</v>
      </c>
      <c r="C2508" t="s">
        <v>20416</v>
      </c>
      <c r="D2508" t="s">
        <v>20417</v>
      </c>
      <c r="E2508" t="s">
        <v>13694</v>
      </c>
      <c r="F2508" t="s">
        <v>718</v>
      </c>
      <c r="G2508" s="1">
        <v>43712</v>
      </c>
      <c r="H2508">
        <v>62434</v>
      </c>
      <c r="I2508">
        <v>62414</v>
      </c>
      <c r="J2508" s="2">
        <v>62414</v>
      </c>
      <c r="K2508" s="2">
        <v>28086.3</v>
      </c>
    </row>
    <row r="2509" spans="1:11" x14ac:dyDescent="0.25">
      <c r="A2509" t="s">
        <v>20419</v>
      </c>
      <c r="B2509" t="s">
        <v>20418</v>
      </c>
      <c r="C2509" t="s">
        <v>20420</v>
      </c>
      <c r="D2509" t="s">
        <v>20421</v>
      </c>
      <c r="E2509" t="s">
        <v>13694</v>
      </c>
      <c r="F2509" t="s">
        <v>718</v>
      </c>
      <c r="G2509" s="1">
        <v>43713</v>
      </c>
      <c r="H2509">
        <v>34686</v>
      </c>
      <c r="I2509">
        <v>34258</v>
      </c>
      <c r="J2509" s="2">
        <v>34258</v>
      </c>
      <c r="K2509" s="2">
        <v>15908.95</v>
      </c>
    </row>
    <row r="2510" spans="1:11" x14ac:dyDescent="0.25">
      <c r="A2510" t="s">
        <v>20423</v>
      </c>
      <c r="B2510" t="s">
        <v>20422</v>
      </c>
      <c r="C2510" t="s">
        <v>20424</v>
      </c>
      <c r="D2510" t="s">
        <v>20425</v>
      </c>
      <c r="E2510" t="s">
        <v>13694</v>
      </c>
      <c r="F2510" t="s">
        <v>718</v>
      </c>
      <c r="G2510" s="1">
        <v>43752</v>
      </c>
      <c r="H2510">
        <v>1525414</v>
      </c>
      <c r="I2510">
        <v>1524812</v>
      </c>
      <c r="J2510" s="2">
        <v>1524812</v>
      </c>
      <c r="K2510" s="2">
        <v>884390.96</v>
      </c>
    </row>
    <row r="2511" spans="1:11" x14ac:dyDescent="0.25">
      <c r="A2511" t="s">
        <v>20427</v>
      </c>
      <c r="B2511" t="s">
        <v>20426</v>
      </c>
      <c r="C2511" t="s">
        <v>9540</v>
      </c>
      <c r="D2511" t="s">
        <v>9541</v>
      </c>
      <c r="E2511" t="s">
        <v>13694</v>
      </c>
      <c r="F2511" t="s">
        <v>718</v>
      </c>
      <c r="G2511" s="1">
        <v>43707</v>
      </c>
      <c r="H2511">
        <v>66955</v>
      </c>
      <c r="I2511">
        <v>64493</v>
      </c>
      <c r="J2511" s="2">
        <v>64493</v>
      </c>
      <c r="K2511" s="2">
        <v>30647.47</v>
      </c>
    </row>
    <row r="2512" spans="1:11" x14ac:dyDescent="0.25">
      <c r="A2512" t="s">
        <v>20429</v>
      </c>
      <c r="B2512" t="s">
        <v>20428</v>
      </c>
      <c r="C2512" t="s">
        <v>1900</v>
      </c>
      <c r="D2512" t="s">
        <v>1901</v>
      </c>
      <c r="E2512" t="s">
        <v>13694</v>
      </c>
      <c r="F2512" t="s">
        <v>7</v>
      </c>
      <c r="G2512" s="1">
        <v>43782</v>
      </c>
      <c r="H2512">
        <v>485474</v>
      </c>
      <c r="I2512">
        <v>475691</v>
      </c>
      <c r="J2512" s="2">
        <v>475691</v>
      </c>
      <c r="K2512" s="2">
        <v>217348.3</v>
      </c>
    </row>
    <row r="2513" spans="1:11" x14ac:dyDescent="0.25">
      <c r="A2513" t="s">
        <v>20433</v>
      </c>
      <c r="B2513" t="s">
        <v>20432</v>
      </c>
      <c r="C2513" t="s">
        <v>20434</v>
      </c>
      <c r="D2513" t="s">
        <v>20435</v>
      </c>
      <c r="E2513" t="s">
        <v>13694</v>
      </c>
      <c r="F2513" t="s">
        <v>7</v>
      </c>
      <c r="G2513" s="1">
        <v>43707</v>
      </c>
      <c r="H2513">
        <v>1798</v>
      </c>
      <c r="I2513">
        <v>1739</v>
      </c>
      <c r="J2513" s="2">
        <v>1739</v>
      </c>
      <c r="K2513" s="2">
        <v>869.5</v>
      </c>
    </row>
    <row r="2514" spans="1:11" x14ac:dyDescent="0.25">
      <c r="A2514" t="s">
        <v>20437</v>
      </c>
      <c r="B2514" t="s">
        <v>20436</v>
      </c>
      <c r="C2514" t="s">
        <v>20438</v>
      </c>
      <c r="D2514" t="s">
        <v>20439</v>
      </c>
      <c r="E2514" t="s">
        <v>13694</v>
      </c>
      <c r="F2514" t="s">
        <v>718</v>
      </c>
      <c r="G2514" s="1">
        <v>43788</v>
      </c>
      <c r="H2514">
        <v>52144</v>
      </c>
      <c r="I2514">
        <v>52123</v>
      </c>
      <c r="J2514" s="2">
        <v>52123</v>
      </c>
      <c r="K2514" s="2">
        <v>23455.35</v>
      </c>
    </row>
    <row r="2515" spans="1:11" x14ac:dyDescent="0.25">
      <c r="A2515" t="s">
        <v>20441</v>
      </c>
      <c r="B2515" t="s">
        <v>20440</v>
      </c>
      <c r="C2515" t="s">
        <v>20442</v>
      </c>
      <c r="D2515" t="s">
        <v>20443</v>
      </c>
      <c r="E2515" t="s">
        <v>13694</v>
      </c>
      <c r="F2515" t="s">
        <v>718</v>
      </c>
      <c r="G2515" s="1">
        <v>43746</v>
      </c>
      <c r="H2515">
        <v>114966</v>
      </c>
      <c r="I2515">
        <v>113596</v>
      </c>
      <c r="J2515" s="2">
        <v>113596</v>
      </c>
      <c r="K2515" s="2">
        <v>53050.65</v>
      </c>
    </row>
    <row r="2516" spans="1:11" x14ac:dyDescent="0.25">
      <c r="A2516" t="s">
        <v>20445</v>
      </c>
      <c r="B2516" t="s">
        <v>20444</v>
      </c>
      <c r="C2516" t="s">
        <v>10786</v>
      </c>
      <c r="D2516" t="s">
        <v>10787</v>
      </c>
      <c r="E2516" t="s">
        <v>13694</v>
      </c>
      <c r="F2516" t="s">
        <v>718</v>
      </c>
      <c r="G2516" s="1">
        <v>43787</v>
      </c>
      <c r="H2516">
        <v>1013703</v>
      </c>
      <c r="I2516">
        <v>1064975</v>
      </c>
      <c r="J2516" s="2">
        <v>1064975</v>
      </c>
      <c r="K2516" s="2">
        <v>487881.3</v>
      </c>
    </row>
    <row r="2517" spans="1:11" x14ac:dyDescent="0.25">
      <c r="A2517" t="s">
        <v>20447</v>
      </c>
      <c r="B2517" t="s">
        <v>20446</v>
      </c>
      <c r="C2517" t="s">
        <v>20448</v>
      </c>
      <c r="D2517" t="s">
        <v>20449</v>
      </c>
      <c r="E2517" t="s">
        <v>13694</v>
      </c>
      <c r="F2517" t="s">
        <v>718</v>
      </c>
      <c r="G2517" s="1">
        <v>43707</v>
      </c>
      <c r="H2517">
        <v>91970</v>
      </c>
      <c r="I2517">
        <v>91924</v>
      </c>
      <c r="J2517" s="2">
        <v>91924</v>
      </c>
      <c r="K2517" s="2">
        <v>53315.92</v>
      </c>
    </row>
    <row r="2518" spans="1:11" x14ac:dyDescent="0.25">
      <c r="A2518" t="s">
        <v>20451</v>
      </c>
      <c r="B2518" t="s">
        <v>20450</v>
      </c>
      <c r="C2518" t="s">
        <v>913</v>
      </c>
      <c r="D2518" t="s">
        <v>914</v>
      </c>
      <c r="E2518" t="s">
        <v>13694</v>
      </c>
      <c r="F2518" t="s">
        <v>718</v>
      </c>
      <c r="G2518" s="1">
        <v>43782</v>
      </c>
      <c r="H2518">
        <v>1103118</v>
      </c>
      <c r="I2518">
        <v>1240965</v>
      </c>
      <c r="J2518" s="2">
        <v>1240965</v>
      </c>
      <c r="K2518" s="2">
        <v>864587.25</v>
      </c>
    </row>
    <row r="2519" spans="1:11" x14ac:dyDescent="0.25">
      <c r="A2519" t="s">
        <v>20453</v>
      </c>
      <c r="B2519" t="s">
        <v>20452</v>
      </c>
      <c r="C2519" t="s">
        <v>7960</v>
      </c>
      <c r="D2519" t="s">
        <v>7961</v>
      </c>
      <c r="E2519" t="s">
        <v>13694</v>
      </c>
      <c r="F2519" t="s">
        <v>718</v>
      </c>
      <c r="G2519" s="1">
        <v>43804</v>
      </c>
      <c r="H2519">
        <v>344752</v>
      </c>
      <c r="I2519">
        <v>343868</v>
      </c>
      <c r="J2519" s="2">
        <v>343868</v>
      </c>
      <c r="K2519" s="2">
        <v>155843.79999999999</v>
      </c>
    </row>
    <row r="2520" spans="1:11" x14ac:dyDescent="0.25">
      <c r="A2520" t="s">
        <v>20455</v>
      </c>
      <c r="B2520" t="s">
        <v>20454</v>
      </c>
      <c r="C2520" t="s">
        <v>20456</v>
      </c>
      <c r="D2520" t="s">
        <v>20457</v>
      </c>
      <c r="E2520" t="s">
        <v>13694</v>
      </c>
      <c r="F2520" t="s">
        <v>718</v>
      </c>
      <c r="G2520" s="1">
        <v>43776</v>
      </c>
      <c r="H2520">
        <v>63864</v>
      </c>
      <c r="I2520">
        <v>63430</v>
      </c>
      <c r="J2520" s="2">
        <v>63430</v>
      </c>
      <c r="K2520" s="2">
        <v>34935</v>
      </c>
    </row>
    <row r="2521" spans="1:11" x14ac:dyDescent="0.25">
      <c r="A2521" t="s">
        <v>20459</v>
      </c>
      <c r="B2521" t="s">
        <v>20458</v>
      </c>
      <c r="C2521" t="s">
        <v>20460</v>
      </c>
      <c r="D2521" t="s">
        <v>20461</v>
      </c>
      <c r="E2521" t="s">
        <v>13694</v>
      </c>
      <c r="F2521" t="s">
        <v>7</v>
      </c>
      <c r="G2521" s="1">
        <v>43759</v>
      </c>
      <c r="H2521">
        <v>2458</v>
      </c>
      <c r="I2521">
        <v>2457</v>
      </c>
      <c r="J2521" s="2">
        <v>2457</v>
      </c>
      <c r="K2521" s="2">
        <v>1105.6500000000001</v>
      </c>
    </row>
    <row r="2522" spans="1:11" x14ac:dyDescent="0.25">
      <c r="A2522" t="s">
        <v>20463</v>
      </c>
      <c r="B2522" t="s">
        <v>20462</v>
      </c>
      <c r="C2522" t="s">
        <v>20464</v>
      </c>
      <c r="D2522" t="s">
        <v>20465</v>
      </c>
      <c r="E2522" t="s">
        <v>13694</v>
      </c>
      <c r="F2522" t="s">
        <v>718</v>
      </c>
      <c r="G2522" s="1">
        <v>43768</v>
      </c>
      <c r="H2522">
        <v>68016</v>
      </c>
      <c r="I2522">
        <v>67982</v>
      </c>
      <c r="J2522" s="2">
        <v>67982</v>
      </c>
      <c r="K2522" s="2">
        <v>30591.9</v>
      </c>
    </row>
    <row r="2523" spans="1:11" x14ac:dyDescent="0.25">
      <c r="A2523" t="s">
        <v>20467</v>
      </c>
      <c r="B2523" t="s">
        <v>20466</v>
      </c>
      <c r="C2523" t="s">
        <v>20468</v>
      </c>
      <c r="D2523" t="s">
        <v>20469</v>
      </c>
      <c r="E2523" t="s">
        <v>13694</v>
      </c>
      <c r="F2523" t="s">
        <v>7</v>
      </c>
      <c r="G2523" s="1">
        <v>43755</v>
      </c>
      <c r="H2523">
        <v>12790</v>
      </c>
      <c r="I2523">
        <v>12784</v>
      </c>
      <c r="J2523" s="2">
        <v>12784</v>
      </c>
      <c r="K2523" s="2">
        <v>6370.56</v>
      </c>
    </row>
    <row r="2524" spans="1:11" x14ac:dyDescent="0.25">
      <c r="A2524" t="s">
        <v>20471</v>
      </c>
      <c r="B2524" t="s">
        <v>20470</v>
      </c>
      <c r="C2524" t="s">
        <v>20472</v>
      </c>
      <c r="D2524" t="s">
        <v>20473</v>
      </c>
      <c r="E2524" t="s">
        <v>13694</v>
      </c>
      <c r="F2524" t="s">
        <v>718</v>
      </c>
      <c r="G2524" s="1">
        <v>43803</v>
      </c>
      <c r="H2524">
        <v>537792</v>
      </c>
      <c r="I2524">
        <v>533423</v>
      </c>
      <c r="J2524" s="2">
        <v>533423</v>
      </c>
      <c r="K2524" s="2">
        <v>246188.71</v>
      </c>
    </row>
    <row r="2525" spans="1:11" x14ac:dyDescent="0.25">
      <c r="A2525" t="s">
        <v>20475</v>
      </c>
      <c r="B2525" t="s">
        <v>20474</v>
      </c>
      <c r="C2525" t="s">
        <v>20476</v>
      </c>
      <c r="D2525" t="s">
        <v>20477</v>
      </c>
      <c r="E2525" t="s">
        <v>13694</v>
      </c>
      <c r="F2525" t="s">
        <v>7</v>
      </c>
      <c r="G2525" s="1">
        <v>43755</v>
      </c>
      <c r="H2525">
        <v>48408</v>
      </c>
      <c r="I2525">
        <v>43238</v>
      </c>
      <c r="J2525" s="2">
        <v>43238</v>
      </c>
      <c r="K2525" s="2">
        <v>21370.9</v>
      </c>
    </row>
    <row r="2526" spans="1:11" x14ac:dyDescent="0.25">
      <c r="A2526" t="s">
        <v>20479</v>
      </c>
      <c r="B2526" t="s">
        <v>20478</v>
      </c>
      <c r="C2526" t="s">
        <v>20480</v>
      </c>
      <c r="D2526" t="s">
        <v>20481</v>
      </c>
      <c r="E2526" t="s">
        <v>13694</v>
      </c>
      <c r="F2526" t="s">
        <v>718</v>
      </c>
      <c r="G2526" s="1">
        <v>43768</v>
      </c>
      <c r="H2526">
        <v>56780</v>
      </c>
      <c r="I2526">
        <v>56751</v>
      </c>
      <c r="J2526" s="2">
        <v>56751</v>
      </c>
      <c r="K2526" s="2">
        <v>25570.19</v>
      </c>
    </row>
    <row r="2527" spans="1:11" x14ac:dyDescent="0.25">
      <c r="A2527" t="s">
        <v>20483</v>
      </c>
      <c r="B2527" t="s">
        <v>20482</v>
      </c>
      <c r="C2527" t="s">
        <v>19134</v>
      </c>
      <c r="D2527" t="s">
        <v>19135</v>
      </c>
      <c r="E2527" t="s">
        <v>13694</v>
      </c>
      <c r="F2527" t="s">
        <v>718</v>
      </c>
      <c r="G2527" s="1">
        <v>43804</v>
      </c>
      <c r="H2527">
        <v>87960</v>
      </c>
      <c r="I2527">
        <v>82680</v>
      </c>
      <c r="J2527" s="2">
        <v>82680</v>
      </c>
      <c r="K2527" s="2">
        <v>41340</v>
      </c>
    </row>
    <row r="2528" spans="1:11" x14ac:dyDescent="0.25">
      <c r="A2528" t="s">
        <v>20485</v>
      </c>
      <c r="B2528" t="s">
        <v>20484</v>
      </c>
      <c r="C2528" t="s">
        <v>20486</v>
      </c>
      <c r="D2528" t="s">
        <v>20487</v>
      </c>
      <c r="E2528" t="s">
        <v>13694</v>
      </c>
      <c r="F2528" t="s">
        <v>718</v>
      </c>
      <c r="G2528" s="1">
        <v>43804</v>
      </c>
      <c r="H2528">
        <v>415114</v>
      </c>
      <c r="I2528">
        <v>377364</v>
      </c>
      <c r="J2528" s="2">
        <v>377364</v>
      </c>
      <c r="K2528" s="2">
        <v>188682</v>
      </c>
    </row>
    <row r="2529" spans="1:11" x14ac:dyDescent="0.25">
      <c r="A2529" t="s">
        <v>20489</v>
      </c>
      <c r="B2529" t="s">
        <v>20488</v>
      </c>
      <c r="C2529" t="s">
        <v>20490</v>
      </c>
      <c r="D2529" t="s">
        <v>20491</v>
      </c>
      <c r="E2529" t="s">
        <v>13694</v>
      </c>
      <c r="F2529" t="s">
        <v>718</v>
      </c>
      <c r="G2529" s="1">
        <v>43803</v>
      </c>
      <c r="H2529">
        <v>263274</v>
      </c>
      <c r="I2529">
        <v>257594</v>
      </c>
      <c r="J2529" s="2">
        <v>257594</v>
      </c>
      <c r="K2529" s="2">
        <v>118906.15</v>
      </c>
    </row>
    <row r="2530" spans="1:11" x14ac:dyDescent="0.25">
      <c r="A2530" t="s">
        <v>20493</v>
      </c>
      <c r="B2530" t="s">
        <v>20492</v>
      </c>
      <c r="C2530" t="s">
        <v>20494</v>
      </c>
      <c r="D2530" t="s">
        <v>20495</v>
      </c>
      <c r="E2530" t="s">
        <v>13694</v>
      </c>
      <c r="F2530" t="s">
        <v>7</v>
      </c>
      <c r="G2530" s="1">
        <v>43752</v>
      </c>
      <c r="H2530">
        <v>104682</v>
      </c>
      <c r="I2530">
        <v>103356</v>
      </c>
      <c r="J2530" s="2">
        <v>103356</v>
      </c>
      <c r="K2530" s="2">
        <v>48383.75</v>
      </c>
    </row>
    <row r="2531" spans="1:11" x14ac:dyDescent="0.25">
      <c r="A2531" t="s">
        <v>20497</v>
      </c>
      <c r="B2531" t="s">
        <v>20496</v>
      </c>
      <c r="C2531" t="s">
        <v>20498</v>
      </c>
      <c r="D2531" t="s">
        <v>20499</v>
      </c>
      <c r="E2531" t="s">
        <v>13694</v>
      </c>
      <c r="F2531" t="s">
        <v>7</v>
      </c>
      <c r="G2531" s="1">
        <v>43769</v>
      </c>
      <c r="H2531">
        <v>28980</v>
      </c>
      <c r="I2531">
        <v>28460</v>
      </c>
      <c r="J2531" s="2">
        <v>28460</v>
      </c>
      <c r="K2531" s="2">
        <v>13409.3</v>
      </c>
    </row>
    <row r="2532" spans="1:11" x14ac:dyDescent="0.25">
      <c r="A2532" t="s">
        <v>20501</v>
      </c>
      <c r="B2532" t="s">
        <v>20500</v>
      </c>
      <c r="C2532" t="s">
        <v>20502</v>
      </c>
      <c r="D2532" t="s">
        <v>20503</v>
      </c>
      <c r="E2532" t="s">
        <v>13694</v>
      </c>
      <c r="F2532" t="s">
        <v>7</v>
      </c>
      <c r="G2532" s="1">
        <v>43746</v>
      </c>
      <c r="H2532">
        <v>100528</v>
      </c>
      <c r="I2532">
        <v>100458</v>
      </c>
      <c r="J2532" s="2">
        <v>100458</v>
      </c>
      <c r="K2532" s="2">
        <v>45206.1</v>
      </c>
    </row>
    <row r="2533" spans="1:11" x14ac:dyDescent="0.25">
      <c r="A2533" t="s">
        <v>20505</v>
      </c>
      <c r="B2533" t="s">
        <v>20504</v>
      </c>
      <c r="C2533" t="s">
        <v>20506</v>
      </c>
      <c r="D2533" t="s">
        <v>20507</v>
      </c>
      <c r="E2533" t="s">
        <v>13694</v>
      </c>
      <c r="F2533" t="s">
        <v>7</v>
      </c>
      <c r="G2533" s="1">
        <v>43746</v>
      </c>
      <c r="H2533">
        <v>111662</v>
      </c>
      <c r="I2533">
        <v>111606</v>
      </c>
      <c r="J2533" s="2">
        <v>111606</v>
      </c>
      <c r="K2533" s="2">
        <v>50227.25</v>
      </c>
    </row>
    <row r="2534" spans="1:11" x14ac:dyDescent="0.25">
      <c r="A2534" t="s">
        <v>20509</v>
      </c>
      <c r="B2534" t="s">
        <v>20508</v>
      </c>
      <c r="C2534" t="s">
        <v>12425</v>
      </c>
      <c r="D2534" t="s">
        <v>12426</v>
      </c>
      <c r="E2534" t="s">
        <v>13694</v>
      </c>
      <c r="F2534" t="s">
        <v>718</v>
      </c>
      <c r="G2534" s="1">
        <v>43803</v>
      </c>
      <c r="H2534">
        <v>160885</v>
      </c>
      <c r="I2534">
        <v>160885</v>
      </c>
      <c r="J2534" s="2">
        <v>160885</v>
      </c>
      <c r="K2534" s="2">
        <v>72398.25</v>
      </c>
    </row>
    <row r="2535" spans="1:11" x14ac:dyDescent="0.25">
      <c r="A2535" t="s">
        <v>20511</v>
      </c>
      <c r="B2535" t="s">
        <v>20510</v>
      </c>
      <c r="C2535" t="s">
        <v>20512</v>
      </c>
      <c r="D2535" t="s">
        <v>20513</v>
      </c>
      <c r="E2535" t="s">
        <v>13694</v>
      </c>
      <c r="F2535" t="s">
        <v>7</v>
      </c>
      <c r="G2535" s="1">
        <v>43767</v>
      </c>
      <c r="H2535">
        <v>47408</v>
      </c>
      <c r="I2535">
        <v>47112</v>
      </c>
      <c r="J2535" s="2">
        <v>47112</v>
      </c>
      <c r="K2535" s="2">
        <v>21493.95</v>
      </c>
    </row>
    <row r="2536" spans="1:11" x14ac:dyDescent="0.25">
      <c r="A2536" t="s">
        <v>20515</v>
      </c>
      <c r="B2536" t="s">
        <v>20514</v>
      </c>
      <c r="C2536" t="s">
        <v>20516</v>
      </c>
      <c r="D2536" t="s">
        <v>20517</v>
      </c>
      <c r="E2536" t="s">
        <v>13694</v>
      </c>
      <c r="F2536" t="s">
        <v>7</v>
      </c>
      <c r="G2536" s="1">
        <v>43752</v>
      </c>
      <c r="H2536">
        <v>9772</v>
      </c>
      <c r="I2536">
        <v>9686</v>
      </c>
      <c r="J2536" s="2">
        <v>9686</v>
      </c>
      <c r="K2536" s="2">
        <v>4632.5</v>
      </c>
    </row>
    <row r="2537" spans="1:11" x14ac:dyDescent="0.25">
      <c r="A2537" t="s">
        <v>20519</v>
      </c>
      <c r="B2537" t="s">
        <v>20518</v>
      </c>
      <c r="C2537" t="s">
        <v>20520</v>
      </c>
      <c r="D2537" t="s">
        <v>20521</v>
      </c>
      <c r="E2537" t="s">
        <v>13694</v>
      </c>
      <c r="F2537" t="s">
        <v>7</v>
      </c>
      <c r="G2537" s="1">
        <v>43796</v>
      </c>
      <c r="H2537">
        <v>6410</v>
      </c>
      <c r="I2537">
        <v>6409</v>
      </c>
      <c r="J2537" s="2">
        <v>6409</v>
      </c>
      <c r="K2537" s="2">
        <v>2884.05</v>
      </c>
    </row>
    <row r="2538" spans="1:11" x14ac:dyDescent="0.25">
      <c r="A2538" t="s">
        <v>20523</v>
      </c>
      <c r="B2538" t="s">
        <v>20522</v>
      </c>
      <c r="C2538" t="s">
        <v>20524</v>
      </c>
      <c r="D2538" t="s">
        <v>20525</v>
      </c>
      <c r="E2538" t="s">
        <v>13694</v>
      </c>
      <c r="F2538" t="s">
        <v>7</v>
      </c>
      <c r="G2538" s="1">
        <v>43752</v>
      </c>
      <c r="H2538">
        <v>543310</v>
      </c>
      <c r="I2538">
        <v>543162</v>
      </c>
      <c r="J2538" s="2">
        <v>543162</v>
      </c>
      <c r="K2538" s="2">
        <v>268803.49</v>
      </c>
    </row>
    <row r="2539" spans="1:11" x14ac:dyDescent="0.25">
      <c r="A2539" t="s">
        <v>20529</v>
      </c>
      <c r="B2539" t="s">
        <v>20528</v>
      </c>
      <c r="C2539" t="s">
        <v>20530</v>
      </c>
      <c r="D2539" t="s">
        <v>20531</v>
      </c>
      <c r="E2539" t="s">
        <v>13694</v>
      </c>
      <c r="F2539" t="s">
        <v>718</v>
      </c>
      <c r="G2539" s="1">
        <v>43810</v>
      </c>
      <c r="I2539">
        <v>373279</v>
      </c>
      <c r="J2539" s="2">
        <v>373279</v>
      </c>
      <c r="K2539" s="2">
        <v>167975.55</v>
      </c>
    </row>
    <row r="2540" spans="1:11" x14ac:dyDescent="0.25">
      <c r="A2540" t="s">
        <v>20533</v>
      </c>
      <c r="B2540" t="s">
        <v>20532</v>
      </c>
      <c r="C2540" t="s">
        <v>8088</v>
      </c>
      <c r="D2540" t="s">
        <v>8089</v>
      </c>
      <c r="E2540" t="s">
        <v>13694</v>
      </c>
      <c r="F2540" t="s">
        <v>718</v>
      </c>
      <c r="G2540" s="1">
        <v>43745</v>
      </c>
      <c r="I2540">
        <v>55004</v>
      </c>
      <c r="J2540" s="2">
        <v>55004</v>
      </c>
      <c r="K2540" s="2">
        <v>24882.06</v>
      </c>
    </row>
    <row r="2541" spans="1:11" x14ac:dyDescent="0.25">
      <c r="A2541" t="s">
        <v>20535</v>
      </c>
      <c r="B2541" t="s">
        <v>20534</v>
      </c>
      <c r="C2541" t="s">
        <v>20536</v>
      </c>
      <c r="D2541" t="s">
        <v>20537</v>
      </c>
      <c r="E2541" t="s">
        <v>13694</v>
      </c>
      <c r="F2541" t="s">
        <v>718</v>
      </c>
      <c r="G2541" s="1">
        <v>43697</v>
      </c>
      <c r="I2541">
        <v>4395</v>
      </c>
      <c r="J2541" s="2">
        <v>4395</v>
      </c>
      <c r="K2541" s="2">
        <v>1977.75</v>
      </c>
    </row>
    <row r="2542" spans="1:11" x14ac:dyDescent="0.25">
      <c r="A2542" t="s">
        <v>20539</v>
      </c>
      <c r="B2542" t="s">
        <v>20538</v>
      </c>
      <c r="C2542" t="s">
        <v>20540</v>
      </c>
      <c r="D2542" t="s">
        <v>20541</v>
      </c>
      <c r="E2542" t="s">
        <v>13694</v>
      </c>
      <c r="F2542" t="s">
        <v>718</v>
      </c>
      <c r="G2542" s="1">
        <v>43697</v>
      </c>
      <c r="I2542">
        <v>86971</v>
      </c>
      <c r="J2542" s="2">
        <v>86971</v>
      </c>
      <c r="K2542" s="2">
        <v>50443.18</v>
      </c>
    </row>
    <row r="2543" spans="1:11" x14ac:dyDescent="0.25">
      <c r="A2543" t="s">
        <v>20543</v>
      </c>
      <c r="B2543" t="s">
        <v>20542</v>
      </c>
      <c r="C2543" t="s">
        <v>20544</v>
      </c>
      <c r="D2543" t="s">
        <v>20545</v>
      </c>
      <c r="E2543" t="s">
        <v>13694</v>
      </c>
      <c r="F2543" t="s">
        <v>7</v>
      </c>
      <c r="G2543" s="1">
        <v>43706</v>
      </c>
      <c r="H2543">
        <v>77554</v>
      </c>
      <c r="J2543" s="2">
        <v>77554</v>
      </c>
      <c r="K2543" s="2">
        <v>44981.32</v>
      </c>
    </row>
    <row r="2544" spans="1:11" x14ac:dyDescent="0.25">
      <c r="A2544" t="s">
        <v>20551</v>
      </c>
      <c r="B2544" t="s">
        <v>20550</v>
      </c>
      <c r="C2544" t="s">
        <v>20552</v>
      </c>
      <c r="D2544" t="s">
        <v>20553</v>
      </c>
      <c r="E2544" t="s">
        <v>13694</v>
      </c>
      <c r="F2544" t="s">
        <v>7</v>
      </c>
      <c r="G2544" s="1">
        <v>43763</v>
      </c>
      <c r="H2544">
        <v>43258</v>
      </c>
      <c r="I2544">
        <v>57653</v>
      </c>
      <c r="J2544" s="2">
        <v>57653</v>
      </c>
      <c r="K2544" s="2">
        <v>25943.85</v>
      </c>
    </row>
    <row r="2545" spans="1:11" x14ac:dyDescent="0.25">
      <c r="A2545" t="s">
        <v>20555</v>
      </c>
      <c r="B2545" t="s">
        <v>20554</v>
      </c>
      <c r="C2545" t="s">
        <v>20556</v>
      </c>
      <c r="D2545" t="s">
        <v>20557</v>
      </c>
      <c r="E2545" t="s">
        <v>13694</v>
      </c>
      <c r="F2545" t="s">
        <v>718</v>
      </c>
      <c r="G2545" s="1">
        <v>43763</v>
      </c>
      <c r="H2545">
        <v>23962</v>
      </c>
      <c r="I2545">
        <v>23208</v>
      </c>
      <c r="J2545" s="2">
        <v>23208</v>
      </c>
      <c r="K2545" s="2">
        <v>11604</v>
      </c>
    </row>
    <row r="2546" spans="1:11" x14ac:dyDescent="0.25">
      <c r="A2546" t="s">
        <v>20559</v>
      </c>
      <c r="B2546" t="s">
        <v>20558</v>
      </c>
      <c r="C2546" t="s">
        <v>20560</v>
      </c>
      <c r="D2546" t="s">
        <v>20561</v>
      </c>
      <c r="E2546" t="s">
        <v>13694</v>
      </c>
      <c r="F2546" t="s">
        <v>718</v>
      </c>
      <c r="G2546" s="1">
        <v>43788</v>
      </c>
      <c r="H2546">
        <v>56152</v>
      </c>
      <c r="I2546">
        <v>54280</v>
      </c>
      <c r="J2546" s="2">
        <v>54280</v>
      </c>
      <c r="K2546" s="2">
        <v>27140</v>
      </c>
    </row>
    <row r="2547" spans="1:11" x14ac:dyDescent="0.25">
      <c r="A2547" t="s">
        <v>20563</v>
      </c>
      <c r="B2547" t="s">
        <v>20562</v>
      </c>
      <c r="C2547" t="s">
        <v>20564</v>
      </c>
      <c r="D2547" t="s">
        <v>20565</v>
      </c>
      <c r="E2547" t="s">
        <v>13694</v>
      </c>
      <c r="F2547" t="s">
        <v>718</v>
      </c>
      <c r="G2547" s="1">
        <v>43788</v>
      </c>
      <c r="H2547">
        <v>27738</v>
      </c>
      <c r="I2547">
        <v>27183</v>
      </c>
      <c r="J2547" s="2">
        <v>27183</v>
      </c>
      <c r="K2547" s="2">
        <v>13591.5</v>
      </c>
    </row>
    <row r="2548" spans="1:11" x14ac:dyDescent="0.25">
      <c r="A2548" t="s">
        <v>20567</v>
      </c>
      <c r="B2548" t="s">
        <v>20566</v>
      </c>
      <c r="C2548" t="s">
        <v>20568</v>
      </c>
      <c r="D2548" t="s">
        <v>20569</v>
      </c>
      <c r="E2548" t="s">
        <v>13694</v>
      </c>
      <c r="F2548" t="s">
        <v>718</v>
      </c>
      <c r="G2548" s="1">
        <v>43810</v>
      </c>
      <c r="I2548">
        <v>142577</v>
      </c>
      <c r="J2548" s="2">
        <v>142577</v>
      </c>
      <c r="K2548" s="2">
        <v>71288.5</v>
      </c>
    </row>
    <row r="2549" spans="1:11" x14ac:dyDescent="0.25">
      <c r="A2549" t="s">
        <v>20571</v>
      </c>
      <c r="B2549" t="s">
        <v>20570</v>
      </c>
      <c r="C2549" t="s">
        <v>20572</v>
      </c>
      <c r="D2549" t="s">
        <v>20573</v>
      </c>
      <c r="E2549" t="s">
        <v>13694</v>
      </c>
      <c r="F2549" t="s">
        <v>7</v>
      </c>
      <c r="G2549" s="1">
        <v>43752</v>
      </c>
      <c r="H2549">
        <v>11735</v>
      </c>
      <c r="I2549">
        <v>11260</v>
      </c>
      <c r="J2549" s="2">
        <v>11260</v>
      </c>
      <c r="K2549" s="2">
        <v>5223.6499999999996</v>
      </c>
    </row>
    <row r="2550" spans="1:11" x14ac:dyDescent="0.25">
      <c r="A2550" t="s">
        <v>20575</v>
      </c>
      <c r="B2550" t="s">
        <v>20574</v>
      </c>
      <c r="C2550" t="s">
        <v>4698</v>
      </c>
      <c r="D2550" t="s">
        <v>4699</v>
      </c>
      <c r="E2550" t="s">
        <v>13694</v>
      </c>
      <c r="F2550" t="s">
        <v>7</v>
      </c>
      <c r="G2550" s="1">
        <v>43752</v>
      </c>
      <c r="H2550">
        <v>59705</v>
      </c>
      <c r="I2550">
        <v>59662</v>
      </c>
      <c r="J2550" s="2">
        <v>59662</v>
      </c>
      <c r="K2550" s="2">
        <v>26847.9</v>
      </c>
    </row>
    <row r="2551" spans="1:11" x14ac:dyDescent="0.25">
      <c r="A2551" t="s">
        <v>20577</v>
      </c>
      <c r="B2551" t="s">
        <v>20576</v>
      </c>
      <c r="C2551" t="s">
        <v>20578</v>
      </c>
      <c r="D2551" t="s">
        <v>20579</v>
      </c>
      <c r="E2551" t="s">
        <v>13694</v>
      </c>
      <c r="F2551" t="s">
        <v>7</v>
      </c>
      <c r="G2551" s="1">
        <v>43745</v>
      </c>
      <c r="H2551">
        <v>118978</v>
      </c>
      <c r="I2551">
        <v>118919</v>
      </c>
      <c r="J2551" s="2">
        <v>118919</v>
      </c>
      <c r="K2551" s="2">
        <v>53513.55</v>
      </c>
    </row>
    <row r="2552" spans="1:11" x14ac:dyDescent="0.25">
      <c r="A2552" t="s">
        <v>20585</v>
      </c>
      <c r="B2552" t="s">
        <v>20584</v>
      </c>
      <c r="C2552" t="s">
        <v>20586</v>
      </c>
      <c r="D2552" t="s">
        <v>20587</v>
      </c>
      <c r="E2552" t="s">
        <v>13694</v>
      </c>
      <c r="F2552" t="s">
        <v>7</v>
      </c>
      <c r="G2552" s="1">
        <v>43752</v>
      </c>
      <c r="H2552">
        <v>37897</v>
      </c>
      <c r="I2552">
        <v>37871</v>
      </c>
      <c r="J2552" s="2">
        <v>37871</v>
      </c>
      <c r="K2552" s="2">
        <v>17041.95</v>
      </c>
    </row>
    <row r="2553" spans="1:11" x14ac:dyDescent="0.25">
      <c r="A2553" t="s">
        <v>20593</v>
      </c>
      <c r="B2553" t="s">
        <v>20592</v>
      </c>
      <c r="C2553" t="s">
        <v>20594</v>
      </c>
      <c r="D2553" t="s">
        <v>20595</v>
      </c>
      <c r="E2553" t="s">
        <v>13694</v>
      </c>
      <c r="F2553" t="s">
        <v>7</v>
      </c>
      <c r="G2553" s="1">
        <v>43752</v>
      </c>
      <c r="H2553">
        <v>8546</v>
      </c>
      <c r="I2553">
        <v>8328</v>
      </c>
      <c r="J2553" s="2">
        <v>8328</v>
      </c>
      <c r="K2553" s="2">
        <v>4062.74</v>
      </c>
    </row>
    <row r="2554" spans="1:11" x14ac:dyDescent="0.25">
      <c r="A2554" t="s">
        <v>20597</v>
      </c>
      <c r="B2554" t="s">
        <v>20596</v>
      </c>
      <c r="C2554" t="s">
        <v>20598</v>
      </c>
      <c r="D2554" t="s">
        <v>20599</v>
      </c>
      <c r="E2554" t="s">
        <v>13694</v>
      </c>
      <c r="F2554" t="s">
        <v>7</v>
      </c>
      <c r="G2554" s="1">
        <v>43784</v>
      </c>
      <c r="H2554">
        <v>26944</v>
      </c>
      <c r="I2554">
        <v>26733</v>
      </c>
      <c r="J2554" s="2">
        <v>26733</v>
      </c>
      <c r="K2554" s="2">
        <v>12321.3</v>
      </c>
    </row>
    <row r="2555" spans="1:11" x14ac:dyDescent="0.25">
      <c r="A2555" t="s">
        <v>20601</v>
      </c>
      <c r="B2555" t="s">
        <v>20600</v>
      </c>
      <c r="C2555" t="s">
        <v>489</v>
      </c>
      <c r="D2555" t="s">
        <v>490</v>
      </c>
      <c r="E2555" t="s">
        <v>13694</v>
      </c>
      <c r="F2555" t="s">
        <v>7</v>
      </c>
      <c r="G2555" s="1">
        <v>43784</v>
      </c>
      <c r="H2555">
        <v>86590</v>
      </c>
      <c r="I2555">
        <v>86224</v>
      </c>
      <c r="J2555" s="2">
        <v>86224</v>
      </c>
      <c r="K2555" s="2">
        <v>39276.300000000003</v>
      </c>
    </row>
    <row r="2556" spans="1:11" x14ac:dyDescent="0.25">
      <c r="A2556" t="s">
        <v>20603</v>
      </c>
      <c r="B2556" t="s">
        <v>20602</v>
      </c>
      <c r="C2556" t="s">
        <v>2148</v>
      </c>
      <c r="D2556" t="s">
        <v>9078</v>
      </c>
      <c r="E2556" t="s">
        <v>13694</v>
      </c>
      <c r="F2556" t="s">
        <v>7</v>
      </c>
      <c r="G2556" s="1">
        <v>43752</v>
      </c>
      <c r="H2556">
        <v>5572</v>
      </c>
      <c r="I2556">
        <v>3897</v>
      </c>
      <c r="J2556" s="2">
        <v>3897</v>
      </c>
      <c r="K2556" s="2">
        <v>1753.65</v>
      </c>
    </row>
    <row r="2557" spans="1:11" x14ac:dyDescent="0.25">
      <c r="A2557" t="s">
        <v>20609</v>
      </c>
      <c r="B2557" t="s">
        <v>20608</v>
      </c>
      <c r="C2557" t="s">
        <v>20610</v>
      </c>
      <c r="D2557" t="s">
        <v>20611</v>
      </c>
      <c r="E2557" t="s">
        <v>13694</v>
      </c>
      <c r="F2557" t="s">
        <v>7</v>
      </c>
      <c r="G2557" s="1">
        <v>43752</v>
      </c>
      <c r="H2557">
        <v>9196</v>
      </c>
      <c r="I2557">
        <v>9191</v>
      </c>
      <c r="J2557" s="2">
        <v>9191</v>
      </c>
      <c r="K2557" s="2">
        <v>4135.95</v>
      </c>
    </row>
    <row r="2558" spans="1:11" x14ac:dyDescent="0.25">
      <c r="A2558" t="s">
        <v>20613</v>
      </c>
      <c r="B2558" t="s">
        <v>20612</v>
      </c>
      <c r="C2558" t="s">
        <v>20614</v>
      </c>
      <c r="D2558" t="s">
        <v>20615</v>
      </c>
      <c r="E2558" t="s">
        <v>13694</v>
      </c>
      <c r="F2558" t="s">
        <v>7</v>
      </c>
      <c r="G2558" s="1">
        <v>43752</v>
      </c>
      <c r="H2558">
        <v>89668</v>
      </c>
      <c r="I2558">
        <v>89247</v>
      </c>
      <c r="J2558" s="2">
        <v>89247</v>
      </c>
      <c r="K2558" s="2">
        <v>40714.75</v>
      </c>
    </row>
    <row r="2559" spans="1:11" x14ac:dyDescent="0.25">
      <c r="A2559" t="s">
        <v>20617</v>
      </c>
      <c r="B2559" t="s">
        <v>20616</v>
      </c>
      <c r="C2559" t="s">
        <v>20618</v>
      </c>
      <c r="D2559" t="s">
        <v>20619</v>
      </c>
      <c r="E2559" t="s">
        <v>13694</v>
      </c>
      <c r="F2559" t="s">
        <v>7</v>
      </c>
      <c r="G2559" s="1">
        <v>43769</v>
      </c>
      <c r="H2559">
        <v>86394</v>
      </c>
      <c r="I2559">
        <v>85347</v>
      </c>
      <c r="J2559" s="2">
        <v>85347</v>
      </c>
      <c r="K2559" s="2">
        <v>39881.199999999997</v>
      </c>
    </row>
    <row r="2560" spans="1:11" x14ac:dyDescent="0.25">
      <c r="A2560" t="s">
        <v>20623</v>
      </c>
      <c r="B2560" t="s">
        <v>20622</v>
      </c>
      <c r="C2560" t="s">
        <v>20624</v>
      </c>
      <c r="D2560" t="s">
        <v>20625</v>
      </c>
      <c r="E2560" t="s">
        <v>13694</v>
      </c>
      <c r="F2560" t="s">
        <v>718</v>
      </c>
      <c r="G2560" s="1">
        <v>43791</v>
      </c>
      <c r="H2560">
        <v>33536</v>
      </c>
      <c r="I2560">
        <v>33519</v>
      </c>
      <c r="J2560" s="2">
        <v>33519</v>
      </c>
      <c r="K2560" s="2">
        <v>15083.55</v>
      </c>
    </row>
    <row r="2561" spans="1:11" x14ac:dyDescent="0.25">
      <c r="A2561" t="s">
        <v>20627</v>
      </c>
      <c r="B2561" t="s">
        <v>20626</v>
      </c>
      <c r="C2561" t="s">
        <v>20628</v>
      </c>
      <c r="D2561" t="s">
        <v>20629</v>
      </c>
      <c r="E2561" t="s">
        <v>13694</v>
      </c>
      <c r="F2561" t="s">
        <v>7</v>
      </c>
      <c r="G2561" s="1">
        <v>43755</v>
      </c>
      <c r="H2561">
        <v>126248</v>
      </c>
      <c r="I2561">
        <v>126185</v>
      </c>
      <c r="J2561" s="2">
        <v>126185</v>
      </c>
      <c r="K2561" s="2">
        <v>56783.25</v>
      </c>
    </row>
    <row r="2562" spans="1:11" x14ac:dyDescent="0.25">
      <c r="A2562" t="s">
        <v>20631</v>
      </c>
      <c r="B2562" t="s">
        <v>20630</v>
      </c>
      <c r="C2562" t="s">
        <v>20632</v>
      </c>
      <c r="D2562" t="s">
        <v>20633</v>
      </c>
      <c r="E2562" t="s">
        <v>13694</v>
      </c>
      <c r="F2562" t="s">
        <v>718</v>
      </c>
      <c r="G2562" s="1">
        <v>43763</v>
      </c>
      <c r="H2562">
        <v>21090</v>
      </c>
      <c r="I2562">
        <v>21080</v>
      </c>
      <c r="J2562" s="2">
        <v>21080</v>
      </c>
      <c r="K2562" s="2">
        <v>10541.73</v>
      </c>
    </row>
    <row r="2563" spans="1:11" x14ac:dyDescent="0.25">
      <c r="A2563" t="s">
        <v>20635</v>
      </c>
      <c r="B2563" t="s">
        <v>20634</v>
      </c>
      <c r="C2563" t="s">
        <v>20636</v>
      </c>
      <c r="D2563" t="s">
        <v>20637</v>
      </c>
      <c r="E2563" t="s">
        <v>13694</v>
      </c>
      <c r="F2563" t="s">
        <v>7</v>
      </c>
      <c r="G2563" s="1">
        <v>43752</v>
      </c>
      <c r="H2563">
        <v>22004</v>
      </c>
      <c r="I2563">
        <v>21995</v>
      </c>
      <c r="J2563" s="2">
        <v>21995</v>
      </c>
      <c r="K2563" s="2">
        <v>9897.75</v>
      </c>
    </row>
    <row r="2564" spans="1:11" x14ac:dyDescent="0.25">
      <c r="A2564" t="s">
        <v>20639</v>
      </c>
      <c r="B2564" t="s">
        <v>20638</v>
      </c>
      <c r="C2564" t="s">
        <v>20640</v>
      </c>
      <c r="D2564" t="s">
        <v>20641</v>
      </c>
      <c r="E2564" t="s">
        <v>13694</v>
      </c>
      <c r="F2564" t="s">
        <v>718</v>
      </c>
      <c r="G2564" s="1">
        <v>43781</v>
      </c>
      <c r="H2564">
        <v>60768</v>
      </c>
      <c r="I2564">
        <v>60738</v>
      </c>
      <c r="J2564" s="2">
        <v>60738</v>
      </c>
      <c r="K2564" s="2">
        <v>27350.69</v>
      </c>
    </row>
    <row r="2565" spans="1:11" x14ac:dyDescent="0.25">
      <c r="A2565" t="s">
        <v>20643</v>
      </c>
      <c r="B2565" t="s">
        <v>20642</v>
      </c>
      <c r="C2565" t="s">
        <v>11474</v>
      </c>
      <c r="D2565" t="s">
        <v>11475</v>
      </c>
      <c r="E2565" t="s">
        <v>13694</v>
      </c>
      <c r="F2565" t="s">
        <v>718</v>
      </c>
      <c r="G2565" s="1">
        <v>43781</v>
      </c>
      <c r="H2565">
        <v>71050</v>
      </c>
      <c r="I2565">
        <v>71050</v>
      </c>
      <c r="J2565" s="2">
        <v>71050</v>
      </c>
      <c r="K2565" s="2">
        <v>31972.5</v>
      </c>
    </row>
    <row r="2566" spans="1:11" x14ac:dyDescent="0.25">
      <c r="A2566" t="s">
        <v>20645</v>
      </c>
      <c r="B2566" t="s">
        <v>20644</v>
      </c>
      <c r="C2566" t="s">
        <v>20646</v>
      </c>
      <c r="D2566" t="s">
        <v>20647</v>
      </c>
      <c r="E2566" t="s">
        <v>13694</v>
      </c>
      <c r="F2566" t="s">
        <v>718</v>
      </c>
      <c r="G2566" s="1">
        <v>43791</v>
      </c>
      <c r="H2566">
        <v>57840</v>
      </c>
      <c r="I2566">
        <v>57811</v>
      </c>
      <c r="J2566" s="2">
        <v>57811</v>
      </c>
      <c r="K2566" s="2">
        <v>36362.15</v>
      </c>
    </row>
    <row r="2567" spans="1:11" x14ac:dyDescent="0.25">
      <c r="A2567" t="s">
        <v>20649</v>
      </c>
      <c r="B2567" t="s">
        <v>20648</v>
      </c>
      <c r="C2567" t="s">
        <v>6142</v>
      </c>
      <c r="D2567" t="s">
        <v>6143</v>
      </c>
      <c r="E2567" t="s">
        <v>13694</v>
      </c>
      <c r="F2567" t="s">
        <v>7</v>
      </c>
      <c r="G2567" s="1">
        <v>43759</v>
      </c>
      <c r="H2567">
        <v>117012</v>
      </c>
      <c r="I2567">
        <v>116953</v>
      </c>
      <c r="J2567" s="2">
        <v>116953</v>
      </c>
      <c r="K2567" s="2">
        <v>52628.85</v>
      </c>
    </row>
    <row r="2568" spans="1:11" x14ac:dyDescent="0.25">
      <c r="A2568" t="s">
        <v>20651</v>
      </c>
      <c r="B2568" t="s">
        <v>20650</v>
      </c>
      <c r="C2568" t="s">
        <v>20652</v>
      </c>
      <c r="D2568" t="s">
        <v>20653</v>
      </c>
      <c r="E2568" t="s">
        <v>13694</v>
      </c>
      <c r="F2568" t="s">
        <v>718</v>
      </c>
      <c r="G2568" s="1">
        <v>43788</v>
      </c>
      <c r="H2568">
        <v>106042</v>
      </c>
      <c r="I2568">
        <v>105989</v>
      </c>
      <c r="J2568" s="2">
        <v>105989</v>
      </c>
      <c r="K2568" s="2">
        <v>47695.05</v>
      </c>
    </row>
    <row r="2569" spans="1:11" x14ac:dyDescent="0.25">
      <c r="A2569" t="s">
        <v>20655</v>
      </c>
      <c r="B2569" t="s">
        <v>20654</v>
      </c>
      <c r="C2569" t="s">
        <v>20656</v>
      </c>
      <c r="D2569" t="s">
        <v>20657</v>
      </c>
      <c r="E2569" t="s">
        <v>13694</v>
      </c>
      <c r="F2569" t="s">
        <v>7</v>
      </c>
      <c r="G2569" s="1">
        <v>43759</v>
      </c>
      <c r="H2569">
        <v>1630</v>
      </c>
      <c r="I2569">
        <v>1629</v>
      </c>
      <c r="J2569" s="2">
        <v>1629</v>
      </c>
      <c r="K2569" s="2">
        <v>733.05</v>
      </c>
    </row>
    <row r="2570" spans="1:11" x14ac:dyDescent="0.25">
      <c r="A2570" t="s">
        <v>20659</v>
      </c>
      <c r="B2570" t="s">
        <v>20658</v>
      </c>
      <c r="C2570" t="s">
        <v>10811</v>
      </c>
      <c r="D2570" t="s">
        <v>10812</v>
      </c>
      <c r="E2570" t="s">
        <v>13694</v>
      </c>
      <c r="F2570" t="s">
        <v>7</v>
      </c>
      <c r="G2570" s="1">
        <v>43781</v>
      </c>
      <c r="H2570">
        <v>37506</v>
      </c>
      <c r="I2570">
        <v>37487</v>
      </c>
      <c r="J2570" s="2">
        <v>37487</v>
      </c>
      <c r="K2570" s="2">
        <v>17254.990000000002</v>
      </c>
    </row>
    <row r="2571" spans="1:11" x14ac:dyDescent="0.25">
      <c r="A2571" t="s">
        <v>20661</v>
      </c>
      <c r="B2571" t="s">
        <v>20660</v>
      </c>
      <c r="C2571" t="s">
        <v>20662</v>
      </c>
      <c r="D2571" t="s">
        <v>20663</v>
      </c>
      <c r="E2571" t="s">
        <v>13694</v>
      </c>
      <c r="F2571" t="s">
        <v>7</v>
      </c>
      <c r="G2571" s="1">
        <v>43810</v>
      </c>
      <c r="H2571">
        <v>32972</v>
      </c>
      <c r="I2571">
        <v>30580</v>
      </c>
      <c r="J2571" s="2">
        <v>30580</v>
      </c>
      <c r="K2571" s="2">
        <v>13761</v>
      </c>
    </row>
    <row r="2572" spans="1:11" x14ac:dyDescent="0.25">
      <c r="A2572" t="s">
        <v>20665</v>
      </c>
      <c r="B2572" t="s">
        <v>20664</v>
      </c>
      <c r="C2572" t="s">
        <v>7932</v>
      </c>
      <c r="D2572" t="s">
        <v>7933</v>
      </c>
      <c r="E2572" t="s">
        <v>13694</v>
      </c>
      <c r="F2572" t="s">
        <v>718</v>
      </c>
      <c r="G2572" s="1">
        <v>43782</v>
      </c>
      <c r="H2572">
        <v>114120</v>
      </c>
      <c r="I2572">
        <v>114063</v>
      </c>
      <c r="J2572" s="2">
        <v>114063</v>
      </c>
      <c r="K2572" s="2">
        <v>51328.35</v>
      </c>
    </row>
    <row r="2573" spans="1:11" x14ac:dyDescent="0.25">
      <c r="A2573" t="s">
        <v>20667</v>
      </c>
      <c r="B2573" t="s">
        <v>20666</v>
      </c>
      <c r="C2573" t="s">
        <v>20668</v>
      </c>
      <c r="D2573" t="s">
        <v>20669</v>
      </c>
      <c r="E2573" t="s">
        <v>13694</v>
      </c>
      <c r="F2573" t="s">
        <v>7</v>
      </c>
      <c r="G2573" s="1">
        <v>43782</v>
      </c>
      <c r="H2573">
        <v>17052</v>
      </c>
      <c r="I2573">
        <v>17043</v>
      </c>
      <c r="J2573" s="2">
        <v>17043</v>
      </c>
      <c r="K2573" s="2">
        <v>7669.35</v>
      </c>
    </row>
    <row r="2574" spans="1:11" x14ac:dyDescent="0.25">
      <c r="A2574" t="s">
        <v>20671</v>
      </c>
      <c r="B2574" t="s">
        <v>20670</v>
      </c>
      <c r="C2574" t="s">
        <v>20672</v>
      </c>
      <c r="D2574" t="s">
        <v>20673</v>
      </c>
      <c r="E2574" t="s">
        <v>13694</v>
      </c>
      <c r="F2574" t="s">
        <v>7</v>
      </c>
      <c r="G2574" s="1">
        <v>43768</v>
      </c>
      <c r="H2574">
        <v>114064</v>
      </c>
      <c r="I2574">
        <v>113963</v>
      </c>
      <c r="J2574" s="2">
        <v>113963</v>
      </c>
      <c r="K2574" s="2">
        <v>51283.35</v>
      </c>
    </row>
    <row r="2575" spans="1:11" x14ac:dyDescent="0.25">
      <c r="A2575" t="s">
        <v>20675</v>
      </c>
      <c r="B2575" t="s">
        <v>20674</v>
      </c>
      <c r="C2575" t="s">
        <v>20676</v>
      </c>
      <c r="D2575" t="s">
        <v>20677</v>
      </c>
      <c r="E2575" t="s">
        <v>13694</v>
      </c>
      <c r="F2575" t="s">
        <v>718</v>
      </c>
      <c r="G2575" s="1">
        <v>43782</v>
      </c>
      <c r="H2575">
        <v>3714</v>
      </c>
      <c r="I2575">
        <v>3490</v>
      </c>
      <c r="J2575" s="2">
        <v>3490</v>
      </c>
      <c r="K2575" s="2">
        <v>1745</v>
      </c>
    </row>
    <row r="2576" spans="1:11" x14ac:dyDescent="0.25">
      <c r="A2576" t="s">
        <v>20679</v>
      </c>
      <c r="B2576" t="s">
        <v>20678</v>
      </c>
      <c r="C2576" t="s">
        <v>20680</v>
      </c>
      <c r="D2576" t="s">
        <v>20681</v>
      </c>
      <c r="E2576" t="s">
        <v>13694</v>
      </c>
      <c r="F2576" t="s">
        <v>7</v>
      </c>
      <c r="G2576" s="1">
        <v>43752</v>
      </c>
      <c r="H2576">
        <v>123632</v>
      </c>
      <c r="I2576">
        <v>179594</v>
      </c>
      <c r="J2576" s="2">
        <v>179594</v>
      </c>
      <c r="K2576" s="2">
        <v>81023.09</v>
      </c>
    </row>
    <row r="2577" spans="1:11" x14ac:dyDescent="0.25">
      <c r="A2577" t="s">
        <v>20683</v>
      </c>
      <c r="B2577" t="s">
        <v>20682</v>
      </c>
      <c r="C2577" t="s">
        <v>20684</v>
      </c>
      <c r="D2577" t="s">
        <v>20685</v>
      </c>
      <c r="E2577" t="s">
        <v>13694</v>
      </c>
      <c r="F2577" t="s">
        <v>718</v>
      </c>
      <c r="G2577" s="1">
        <v>43782</v>
      </c>
      <c r="H2577">
        <v>23656</v>
      </c>
      <c r="I2577">
        <v>23646</v>
      </c>
      <c r="J2577" s="2">
        <v>23646</v>
      </c>
      <c r="K2577" s="2">
        <v>10640.7</v>
      </c>
    </row>
    <row r="2578" spans="1:11" x14ac:dyDescent="0.25">
      <c r="A2578" t="s">
        <v>20687</v>
      </c>
      <c r="B2578" t="s">
        <v>20686</v>
      </c>
      <c r="C2578" t="s">
        <v>20688</v>
      </c>
      <c r="D2578" t="s">
        <v>20689</v>
      </c>
      <c r="E2578" t="s">
        <v>13694</v>
      </c>
      <c r="F2578" t="s">
        <v>718</v>
      </c>
      <c r="G2578" s="1">
        <v>43782</v>
      </c>
      <c r="H2578">
        <v>193150</v>
      </c>
      <c r="I2578">
        <v>193080</v>
      </c>
      <c r="J2578" s="2">
        <v>193080</v>
      </c>
      <c r="K2578" s="2">
        <v>86886</v>
      </c>
    </row>
    <row r="2579" spans="1:11" x14ac:dyDescent="0.25">
      <c r="A2579" t="s">
        <v>20691</v>
      </c>
      <c r="B2579" t="s">
        <v>20690</v>
      </c>
      <c r="C2579" t="s">
        <v>20692</v>
      </c>
      <c r="D2579" t="s">
        <v>20693</v>
      </c>
      <c r="E2579" t="s">
        <v>13694</v>
      </c>
      <c r="F2579" t="s">
        <v>718</v>
      </c>
      <c r="G2579" s="1">
        <v>43782</v>
      </c>
      <c r="H2579">
        <v>31392</v>
      </c>
      <c r="I2579">
        <v>31376</v>
      </c>
      <c r="J2579" s="2">
        <v>31376</v>
      </c>
      <c r="K2579" s="2">
        <v>14119.2</v>
      </c>
    </row>
    <row r="2580" spans="1:11" x14ac:dyDescent="0.25">
      <c r="A2580" t="s">
        <v>20695</v>
      </c>
      <c r="B2580" t="s">
        <v>20694</v>
      </c>
      <c r="C2580" t="s">
        <v>9311</v>
      </c>
      <c r="D2580" t="s">
        <v>9312</v>
      </c>
      <c r="E2580" t="s">
        <v>13694</v>
      </c>
      <c r="F2580" t="s">
        <v>718</v>
      </c>
      <c r="G2580" s="1">
        <v>43745</v>
      </c>
      <c r="H2580">
        <v>27322</v>
      </c>
      <c r="I2580">
        <v>27308</v>
      </c>
      <c r="J2580" s="2">
        <v>27308</v>
      </c>
      <c r="K2580" s="2">
        <v>12288.6</v>
      </c>
    </row>
    <row r="2581" spans="1:11" x14ac:dyDescent="0.25">
      <c r="A2581" t="s">
        <v>20697</v>
      </c>
      <c r="B2581" t="s">
        <v>20696</v>
      </c>
      <c r="C2581" t="s">
        <v>20698</v>
      </c>
      <c r="D2581" t="s">
        <v>20699</v>
      </c>
      <c r="E2581" t="s">
        <v>13694</v>
      </c>
      <c r="F2581" t="s">
        <v>7</v>
      </c>
      <c r="G2581" s="1">
        <v>43782</v>
      </c>
      <c r="H2581">
        <v>17688</v>
      </c>
      <c r="I2581">
        <v>17679</v>
      </c>
      <c r="J2581" s="2">
        <v>17679</v>
      </c>
      <c r="K2581" s="2">
        <v>7955.55</v>
      </c>
    </row>
    <row r="2582" spans="1:11" x14ac:dyDescent="0.25">
      <c r="A2582" t="s">
        <v>20701</v>
      </c>
      <c r="B2582" t="s">
        <v>20700</v>
      </c>
      <c r="C2582" t="s">
        <v>20702</v>
      </c>
      <c r="D2582" t="s">
        <v>20703</v>
      </c>
      <c r="E2582" t="s">
        <v>13694</v>
      </c>
      <c r="F2582" t="s">
        <v>718</v>
      </c>
      <c r="G2582" s="1">
        <v>43671</v>
      </c>
      <c r="H2582">
        <v>11031</v>
      </c>
      <c r="I2582">
        <v>10665</v>
      </c>
      <c r="J2582" s="2">
        <v>10665</v>
      </c>
      <c r="K2582" s="2">
        <v>5332.5</v>
      </c>
    </row>
    <row r="2583" spans="1:11" x14ac:dyDescent="0.25">
      <c r="A2583" t="s">
        <v>20705</v>
      </c>
      <c r="B2583" t="s">
        <v>20704</v>
      </c>
      <c r="C2583" t="s">
        <v>20706</v>
      </c>
      <c r="D2583" t="s">
        <v>20707</v>
      </c>
      <c r="E2583" t="s">
        <v>13694</v>
      </c>
      <c r="F2583" t="s">
        <v>718</v>
      </c>
      <c r="G2583" s="1">
        <v>43671</v>
      </c>
      <c r="H2583">
        <v>16788</v>
      </c>
      <c r="I2583">
        <v>16781</v>
      </c>
      <c r="J2583" s="2">
        <v>16781</v>
      </c>
      <c r="K2583" s="2">
        <v>7554.18</v>
      </c>
    </row>
    <row r="2584" spans="1:11" x14ac:dyDescent="0.25">
      <c r="A2584" t="s">
        <v>20709</v>
      </c>
      <c r="B2584" t="s">
        <v>20708</v>
      </c>
      <c r="C2584" t="s">
        <v>20710</v>
      </c>
      <c r="D2584" t="s">
        <v>20711</v>
      </c>
      <c r="E2584" t="s">
        <v>13694</v>
      </c>
      <c r="F2584" t="s">
        <v>718</v>
      </c>
      <c r="G2584" s="1">
        <v>43745</v>
      </c>
      <c r="H2584">
        <v>36510</v>
      </c>
      <c r="I2584">
        <v>36492</v>
      </c>
      <c r="J2584" s="2">
        <v>36492</v>
      </c>
      <c r="K2584" s="2">
        <v>16422.830000000002</v>
      </c>
    </row>
    <row r="2585" spans="1:11" x14ac:dyDescent="0.25">
      <c r="A2585" t="s">
        <v>20713</v>
      </c>
      <c r="B2585" t="s">
        <v>20712</v>
      </c>
      <c r="C2585" t="s">
        <v>20706</v>
      </c>
      <c r="D2585" t="s">
        <v>20714</v>
      </c>
      <c r="E2585" t="s">
        <v>13694</v>
      </c>
      <c r="F2585" t="s">
        <v>718</v>
      </c>
      <c r="G2585" s="1">
        <v>43671</v>
      </c>
      <c r="H2585">
        <v>54906</v>
      </c>
      <c r="I2585">
        <v>54885</v>
      </c>
      <c r="J2585" s="2">
        <v>54885</v>
      </c>
      <c r="K2585" s="2">
        <v>24726.59</v>
      </c>
    </row>
    <row r="2586" spans="1:11" x14ac:dyDescent="0.25">
      <c r="A2586" t="s">
        <v>20716</v>
      </c>
      <c r="B2586" t="s">
        <v>20715</v>
      </c>
      <c r="C2586" t="s">
        <v>20717</v>
      </c>
      <c r="D2586" t="s">
        <v>20718</v>
      </c>
      <c r="E2586" t="s">
        <v>13694</v>
      </c>
      <c r="F2586" t="s">
        <v>718</v>
      </c>
      <c r="G2586" s="1">
        <v>43745</v>
      </c>
      <c r="H2586">
        <v>9974</v>
      </c>
      <c r="I2586">
        <v>9969</v>
      </c>
      <c r="J2586" s="2">
        <v>9969</v>
      </c>
      <c r="K2586" s="2">
        <v>4486.05</v>
      </c>
    </row>
    <row r="2587" spans="1:11" x14ac:dyDescent="0.25">
      <c r="A2587" t="s">
        <v>20720</v>
      </c>
      <c r="B2587" t="s">
        <v>20719</v>
      </c>
      <c r="C2587" t="s">
        <v>297</v>
      </c>
      <c r="D2587" t="s">
        <v>298</v>
      </c>
      <c r="E2587" t="s">
        <v>13694</v>
      </c>
      <c r="F2587" t="s">
        <v>7</v>
      </c>
      <c r="G2587" s="1">
        <v>43684</v>
      </c>
      <c r="H2587">
        <v>2012</v>
      </c>
      <c r="I2587">
        <v>7001</v>
      </c>
      <c r="J2587" s="2">
        <v>7001</v>
      </c>
      <c r="K2587" s="2">
        <v>3150.45</v>
      </c>
    </row>
    <row r="2588" spans="1:11" x14ac:dyDescent="0.25">
      <c r="A2588" t="s">
        <v>20722</v>
      </c>
      <c r="B2588" t="s">
        <v>20721</v>
      </c>
      <c r="C2588" t="s">
        <v>2768</v>
      </c>
      <c r="D2588" t="s">
        <v>2769</v>
      </c>
      <c r="E2588" t="s">
        <v>13694</v>
      </c>
      <c r="F2588" t="s">
        <v>718</v>
      </c>
      <c r="G2588" s="1">
        <v>43684</v>
      </c>
      <c r="H2588">
        <v>2760</v>
      </c>
      <c r="I2588">
        <v>9355</v>
      </c>
      <c r="J2588" s="2">
        <v>9355</v>
      </c>
      <c r="K2588" s="2">
        <v>4677.5</v>
      </c>
    </row>
    <row r="2589" spans="1:11" x14ac:dyDescent="0.25">
      <c r="A2589" t="s">
        <v>20724</v>
      </c>
      <c r="B2589" t="s">
        <v>20723</v>
      </c>
      <c r="C2589" t="s">
        <v>20725</v>
      </c>
      <c r="D2589" t="s">
        <v>20726</v>
      </c>
      <c r="E2589" t="s">
        <v>13694</v>
      </c>
      <c r="F2589" t="s">
        <v>7</v>
      </c>
      <c r="G2589" s="1">
        <v>43684</v>
      </c>
      <c r="H2589">
        <v>39466</v>
      </c>
      <c r="I2589">
        <v>38149</v>
      </c>
      <c r="J2589" s="2">
        <v>38149</v>
      </c>
      <c r="K2589" s="2">
        <v>19074.5</v>
      </c>
    </row>
    <row r="2590" spans="1:11" x14ac:dyDescent="0.25">
      <c r="A2590" t="s">
        <v>20728</v>
      </c>
      <c r="B2590" t="s">
        <v>20727</v>
      </c>
      <c r="C2590" t="s">
        <v>20729</v>
      </c>
      <c r="D2590" t="s">
        <v>20730</v>
      </c>
      <c r="E2590" t="s">
        <v>13694</v>
      </c>
      <c r="F2590" t="s">
        <v>7</v>
      </c>
      <c r="G2590" s="1">
        <v>43781</v>
      </c>
      <c r="H2590">
        <v>525102</v>
      </c>
      <c r="I2590">
        <v>504309</v>
      </c>
      <c r="J2590" s="2">
        <v>504309</v>
      </c>
      <c r="K2590" s="2">
        <v>239352.4</v>
      </c>
    </row>
    <row r="2591" spans="1:11" x14ac:dyDescent="0.25">
      <c r="A2591" t="s">
        <v>20732</v>
      </c>
      <c r="B2591" t="s">
        <v>20731</v>
      </c>
      <c r="C2591" t="s">
        <v>6906</v>
      </c>
      <c r="D2591" t="s">
        <v>6907</v>
      </c>
      <c r="E2591" t="s">
        <v>13694</v>
      </c>
      <c r="F2591" t="s">
        <v>718</v>
      </c>
      <c r="G2591" s="1">
        <v>43767</v>
      </c>
      <c r="H2591">
        <v>63216</v>
      </c>
      <c r="I2591">
        <v>83843</v>
      </c>
      <c r="J2591" s="2">
        <v>83843</v>
      </c>
      <c r="K2591" s="2">
        <v>39274.83</v>
      </c>
    </row>
    <row r="2592" spans="1:11" x14ac:dyDescent="0.25">
      <c r="A2592" t="s">
        <v>20734</v>
      </c>
      <c r="B2592" t="s">
        <v>20733</v>
      </c>
      <c r="C2592" t="s">
        <v>1077</v>
      </c>
      <c r="D2592" t="s">
        <v>1078</v>
      </c>
      <c r="E2592" t="s">
        <v>13694</v>
      </c>
      <c r="F2592" t="s">
        <v>718</v>
      </c>
      <c r="G2592" s="1">
        <v>43767</v>
      </c>
      <c r="H2592">
        <v>61220</v>
      </c>
      <c r="I2592">
        <v>60932</v>
      </c>
      <c r="J2592" s="2">
        <v>60932</v>
      </c>
      <c r="K2592" s="2">
        <v>28012.36</v>
      </c>
    </row>
    <row r="2593" spans="1:11" x14ac:dyDescent="0.25">
      <c r="A2593" t="s">
        <v>20736</v>
      </c>
      <c r="B2593" t="s">
        <v>20735</v>
      </c>
      <c r="C2593" t="s">
        <v>20737</v>
      </c>
      <c r="D2593" t="s">
        <v>20738</v>
      </c>
      <c r="E2593" t="s">
        <v>13694</v>
      </c>
      <c r="F2593" t="s">
        <v>718</v>
      </c>
      <c r="G2593" s="1">
        <v>43767</v>
      </c>
      <c r="H2593">
        <v>60464</v>
      </c>
      <c r="I2593">
        <v>59434</v>
      </c>
      <c r="J2593" s="2">
        <v>59434</v>
      </c>
      <c r="K2593" s="2">
        <v>27243.46</v>
      </c>
    </row>
    <row r="2594" spans="1:11" x14ac:dyDescent="0.25">
      <c r="A2594" t="s">
        <v>20740</v>
      </c>
      <c r="B2594" t="s">
        <v>20739</v>
      </c>
      <c r="C2594" t="s">
        <v>20741</v>
      </c>
      <c r="D2594" t="s">
        <v>20742</v>
      </c>
      <c r="E2594" t="s">
        <v>13694</v>
      </c>
      <c r="F2594" t="s">
        <v>718</v>
      </c>
      <c r="G2594" s="1">
        <v>43798</v>
      </c>
      <c r="H2594">
        <v>511526</v>
      </c>
      <c r="I2594">
        <v>684754</v>
      </c>
      <c r="J2594" s="2">
        <v>684754</v>
      </c>
      <c r="K2594" s="2">
        <v>328901.28999999998</v>
      </c>
    </row>
    <row r="2595" spans="1:11" x14ac:dyDescent="0.25">
      <c r="A2595" t="s">
        <v>20744</v>
      </c>
      <c r="B2595" t="s">
        <v>20743</v>
      </c>
      <c r="C2595" t="s">
        <v>20745</v>
      </c>
      <c r="D2595" t="s">
        <v>20746</v>
      </c>
      <c r="E2595" t="s">
        <v>13694</v>
      </c>
      <c r="F2595" t="s">
        <v>718</v>
      </c>
      <c r="G2595" s="1">
        <v>43767</v>
      </c>
      <c r="H2595">
        <v>152244</v>
      </c>
      <c r="I2595">
        <v>151332</v>
      </c>
      <c r="J2595" s="2">
        <v>151332</v>
      </c>
      <c r="K2595" s="2">
        <v>69328.850000000006</v>
      </c>
    </row>
    <row r="2596" spans="1:11" x14ac:dyDescent="0.25">
      <c r="A2596" t="s">
        <v>20752</v>
      </c>
      <c r="B2596" t="s">
        <v>20751</v>
      </c>
      <c r="C2596" t="s">
        <v>6924</v>
      </c>
      <c r="D2596" t="s">
        <v>6925</v>
      </c>
      <c r="E2596" t="s">
        <v>13694</v>
      </c>
      <c r="F2596" t="s">
        <v>718</v>
      </c>
      <c r="G2596" s="1">
        <v>43804</v>
      </c>
      <c r="H2596">
        <v>474640</v>
      </c>
      <c r="I2596">
        <v>451282</v>
      </c>
      <c r="J2596" s="2">
        <v>451282</v>
      </c>
      <c r="K2596" s="2">
        <v>209589.1</v>
      </c>
    </row>
    <row r="2597" spans="1:11" x14ac:dyDescent="0.25">
      <c r="A2597" t="s">
        <v>20754</v>
      </c>
      <c r="B2597" t="s">
        <v>20753</v>
      </c>
      <c r="C2597" t="s">
        <v>20755</v>
      </c>
      <c r="D2597" t="s">
        <v>20756</v>
      </c>
      <c r="E2597" t="s">
        <v>13694</v>
      </c>
      <c r="F2597" t="s">
        <v>718</v>
      </c>
      <c r="G2597" s="1">
        <v>43776</v>
      </c>
      <c r="H2597">
        <v>839064</v>
      </c>
      <c r="I2597">
        <v>839064</v>
      </c>
      <c r="J2597" s="2">
        <v>839064</v>
      </c>
      <c r="K2597" s="2">
        <v>388894.95</v>
      </c>
    </row>
    <row r="2598" spans="1:11" x14ac:dyDescent="0.25">
      <c r="A2598" t="s">
        <v>20758</v>
      </c>
      <c r="B2598" t="s">
        <v>20757</v>
      </c>
      <c r="C2598" t="s">
        <v>20759</v>
      </c>
      <c r="D2598" t="s">
        <v>20760</v>
      </c>
      <c r="E2598" t="s">
        <v>13694</v>
      </c>
      <c r="F2598" t="s">
        <v>718</v>
      </c>
      <c r="G2598" s="1">
        <v>43767</v>
      </c>
      <c r="H2598">
        <v>53624</v>
      </c>
      <c r="I2598">
        <v>53597</v>
      </c>
      <c r="J2598" s="2">
        <v>53597</v>
      </c>
      <c r="K2598" s="2">
        <v>24744.21</v>
      </c>
    </row>
    <row r="2599" spans="1:11" x14ac:dyDescent="0.25">
      <c r="A2599" t="s">
        <v>20762</v>
      </c>
      <c r="B2599" t="s">
        <v>20761</v>
      </c>
      <c r="C2599" t="s">
        <v>20763</v>
      </c>
      <c r="D2599" t="s">
        <v>20764</v>
      </c>
      <c r="E2599" t="s">
        <v>13694</v>
      </c>
      <c r="F2599" t="s">
        <v>718</v>
      </c>
      <c r="G2599" s="1">
        <v>43711</v>
      </c>
      <c r="H2599">
        <v>4029</v>
      </c>
      <c r="I2599">
        <v>4029</v>
      </c>
      <c r="J2599" s="2">
        <v>4029</v>
      </c>
      <c r="K2599" s="2">
        <v>2014.5</v>
      </c>
    </row>
    <row r="2600" spans="1:11" x14ac:dyDescent="0.25">
      <c r="A2600" t="s">
        <v>20766</v>
      </c>
      <c r="B2600" t="s">
        <v>20765</v>
      </c>
      <c r="C2600" t="s">
        <v>20767</v>
      </c>
      <c r="D2600" t="s">
        <v>20768</v>
      </c>
      <c r="E2600" t="s">
        <v>13694</v>
      </c>
      <c r="F2600" t="s">
        <v>7</v>
      </c>
      <c r="G2600" s="1">
        <v>43767</v>
      </c>
      <c r="H2600">
        <v>4172</v>
      </c>
      <c r="I2600">
        <v>4013</v>
      </c>
      <c r="J2600" s="2">
        <v>4013</v>
      </c>
      <c r="K2600" s="2">
        <v>2006.5</v>
      </c>
    </row>
    <row r="2601" spans="1:11" x14ac:dyDescent="0.25">
      <c r="A2601" t="s">
        <v>20770</v>
      </c>
      <c r="B2601" t="s">
        <v>20769</v>
      </c>
      <c r="C2601" t="s">
        <v>2432</v>
      </c>
      <c r="D2601" t="s">
        <v>2433</v>
      </c>
      <c r="E2601" t="s">
        <v>13694</v>
      </c>
      <c r="F2601" t="s">
        <v>718</v>
      </c>
      <c r="G2601" s="1">
        <v>43784</v>
      </c>
      <c r="H2601">
        <v>36014</v>
      </c>
      <c r="I2601">
        <v>140003</v>
      </c>
      <c r="J2601" s="2">
        <v>140003</v>
      </c>
      <c r="K2601" s="2">
        <v>64600.93</v>
      </c>
    </row>
    <row r="2602" spans="1:11" x14ac:dyDescent="0.25">
      <c r="A2602" t="s">
        <v>20772</v>
      </c>
      <c r="B2602" t="s">
        <v>20771</v>
      </c>
      <c r="C2602" t="s">
        <v>20773</v>
      </c>
      <c r="D2602" t="s">
        <v>20774</v>
      </c>
      <c r="E2602" t="s">
        <v>13694</v>
      </c>
      <c r="F2602" t="s">
        <v>718</v>
      </c>
      <c r="G2602" s="1">
        <v>43696</v>
      </c>
      <c r="H2602">
        <v>24461</v>
      </c>
      <c r="I2602">
        <v>24461</v>
      </c>
      <c r="J2602" s="2">
        <v>24461</v>
      </c>
      <c r="K2602" s="2">
        <v>11838.4</v>
      </c>
    </row>
    <row r="2603" spans="1:11" x14ac:dyDescent="0.25">
      <c r="A2603" t="s">
        <v>20777</v>
      </c>
      <c r="B2603" t="s">
        <v>20775</v>
      </c>
      <c r="C2603" t="s">
        <v>10847</v>
      </c>
      <c r="D2603" t="s">
        <v>10848</v>
      </c>
      <c r="E2603" t="s">
        <v>13694</v>
      </c>
      <c r="F2603" t="s">
        <v>718</v>
      </c>
      <c r="G2603" s="1">
        <v>43763</v>
      </c>
      <c r="H2603">
        <v>116753</v>
      </c>
      <c r="I2603">
        <v>116753</v>
      </c>
      <c r="J2603" s="2">
        <v>116753</v>
      </c>
      <c r="K2603" s="2">
        <v>56195.199999999997</v>
      </c>
    </row>
    <row r="2604" spans="1:11" x14ac:dyDescent="0.25">
      <c r="A2604" t="s">
        <v>20782</v>
      </c>
      <c r="B2604" t="s">
        <v>20781</v>
      </c>
      <c r="C2604" t="s">
        <v>20783</v>
      </c>
      <c r="D2604" t="s">
        <v>20784</v>
      </c>
      <c r="E2604" t="s">
        <v>13694</v>
      </c>
      <c r="F2604" t="s">
        <v>718</v>
      </c>
      <c r="G2604" s="1">
        <v>43696</v>
      </c>
      <c r="H2604">
        <v>11037</v>
      </c>
      <c r="I2604">
        <v>11037</v>
      </c>
      <c r="J2604" s="2">
        <v>11037</v>
      </c>
      <c r="K2604" s="2">
        <v>5518.5</v>
      </c>
    </row>
    <row r="2605" spans="1:11" x14ac:dyDescent="0.25">
      <c r="A2605" t="s">
        <v>20787</v>
      </c>
      <c r="B2605" t="s">
        <v>20785</v>
      </c>
      <c r="C2605" t="s">
        <v>20789</v>
      </c>
      <c r="D2605" t="s">
        <v>20790</v>
      </c>
      <c r="E2605" t="s">
        <v>13694</v>
      </c>
      <c r="F2605" t="s">
        <v>718</v>
      </c>
      <c r="G2605" s="1">
        <v>43767</v>
      </c>
      <c r="H2605">
        <v>16566</v>
      </c>
      <c r="I2605">
        <v>16558</v>
      </c>
      <c r="J2605" s="2">
        <v>16558</v>
      </c>
      <c r="K2605" s="2">
        <v>7451.1</v>
      </c>
    </row>
    <row r="2606" spans="1:11" x14ac:dyDescent="0.25">
      <c r="A2606" t="s">
        <v>20792</v>
      </c>
      <c r="B2606" t="s">
        <v>20791</v>
      </c>
      <c r="C2606" t="s">
        <v>20793</v>
      </c>
      <c r="D2606" t="s">
        <v>20794</v>
      </c>
      <c r="E2606" t="s">
        <v>13694</v>
      </c>
      <c r="F2606" t="s">
        <v>718</v>
      </c>
      <c r="G2606" s="1">
        <v>43746</v>
      </c>
      <c r="H2606">
        <v>35842</v>
      </c>
      <c r="I2606">
        <v>35824</v>
      </c>
      <c r="J2606" s="2">
        <v>35824</v>
      </c>
      <c r="K2606" s="2">
        <v>16120.8</v>
      </c>
    </row>
    <row r="2607" spans="1:11" x14ac:dyDescent="0.25">
      <c r="A2607" t="s">
        <v>20796</v>
      </c>
      <c r="B2607" t="s">
        <v>20795</v>
      </c>
      <c r="C2607" t="s">
        <v>12685</v>
      </c>
      <c r="D2607" t="s">
        <v>12686</v>
      </c>
      <c r="E2607" t="s">
        <v>13694</v>
      </c>
      <c r="F2607" t="s">
        <v>718</v>
      </c>
      <c r="G2607" s="1">
        <v>43759</v>
      </c>
      <c r="H2607">
        <v>84001</v>
      </c>
      <c r="I2607">
        <v>84001</v>
      </c>
      <c r="J2607" s="2">
        <v>84001</v>
      </c>
      <c r="K2607" s="2">
        <v>42000.5</v>
      </c>
    </row>
    <row r="2608" spans="1:11" x14ac:dyDescent="0.25">
      <c r="A2608" t="s">
        <v>20798</v>
      </c>
      <c r="B2608" t="s">
        <v>20797</v>
      </c>
      <c r="C2608" t="s">
        <v>20799</v>
      </c>
      <c r="D2608" t="s">
        <v>20800</v>
      </c>
      <c r="E2608" t="s">
        <v>13694</v>
      </c>
      <c r="F2608" t="s">
        <v>718</v>
      </c>
      <c r="G2608" s="1">
        <v>43810</v>
      </c>
      <c r="H2608">
        <v>82230</v>
      </c>
      <c r="I2608">
        <v>82230</v>
      </c>
      <c r="J2608" s="2">
        <v>82230</v>
      </c>
      <c r="K2608" s="2">
        <v>39440.339999999997</v>
      </c>
    </row>
    <row r="2609" spans="1:11" x14ac:dyDescent="0.25">
      <c r="A2609" t="s">
        <v>20802</v>
      </c>
      <c r="B2609" t="s">
        <v>20801</v>
      </c>
      <c r="C2609" t="s">
        <v>20803</v>
      </c>
      <c r="D2609" t="s">
        <v>20804</v>
      </c>
      <c r="E2609" t="s">
        <v>13694</v>
      </c>
      <c r="F2609" t="s">
        <v>718</v>
      </c>
      <c r="G2609" s="1">
        <v>43759</v>
      </c>
      <c r="H2609">
        <v>68752</v>
      </c>
      <c r="I2609">
        <v>68752</v>
      </c>
      <c r="J2609" s="2">
        <v>68752</v>
      </c>
      <c r="K2609" s="2">
        <v>30938.400000000001</v>
      </c>
    </row>
    <row r="2610" spans="1:11" x14ac:dyDescent="0.25">
      <c r="A2610" t="s">
        <v>20806</v>
      </c>
      <c r="B2610" t="s">
        <v>20805</v>
      </c>
      <c r="C2610" t="s">
        <v>20807</v>
      </c>
      <c r="D2610" t="s">
        <v>20808</v>
      </c>
      <c r="E2610" t="s">
        <v>13694</v>
      </c>
      <c r="F2610" t="s">
        <v>718</v>
      </c>
      <c r="G2610" s="1">
        <v>43746</v>
      </c>
      <c r="H2610">
        <v>4378</v>
      </c>
      <c r="I2610">
        <v>4292</v>
      </c>
      <c r="J2610" s="2">
        <v>4292</v>
      </c>
      <c r="K2610" s="2">
        <v>2054.0500000000002</v>
      </c>
    </row>
    <row r="2611" spans="1:11" x14ac:dyDescent="0.25">
      <c r="A2611" t="s">
        <v>20810</v>
      </c>
      <c r="B2611" t="s">
        <v>20809</v>
      </c>
      <c r="C2611" t="s">
        <v>20811</v>
      </c>
      <c r="D2611" t="s">
        <v>20812</v>
      </c>
      <c r="E2611" t="s">
        <v>13694</v>
      </c>
      <c r="F2611" t="s">
        <v>718</v>
      </c>
      <c r="G2611" s="1">
        <v>43796</v>
      </c>
      <c r="H2611">
        <v>45136</v>
      </c>
      <c r="I2611">
        <v>44116</v>
      </c>
      <c r="J2611" s="2">
        <v>44116</v>
      </c>
      <c r="K2611" s="2">
        <v>20439.2</v>
      </c>
    </row>
    <row r="2612" spans="1:11" x14ac:dyDescent="0.25">
      <c r="A2612" t="s">
        <v>20814</v>
      </c>
      <c r="B2612" t="s">
        <v>20813</v>
      </c>
      <c r="C2612" t="s">
        <v>20815</v>
      </c>
      <c r="D2612" t="s">
        <v>20816</v>
      </c>
      <c r="E2612" t="s">
        <v>13694</v>
      </c>
      <c r="F2612" t="s">
        <v>718</v>
      </c>
      <c r="G2612" s="1">
        <v>43784</v>
      </c>
      <c r="H2612">
        <v>73578</v>
      </c>
      <c r="I2612">
        <v>71908</v>
      </c>
      <c r="J2612" s="2">
        <v>71908</v>
      </c>
      <c r="K2612" s="2">
        <v>33217.870000000003</v>
      </c>
    </row>
    <row r="2613" spans="1:11" x14ac:dyDescent="0.25">
      <c r="A2613" t="s">
        <v>20818</v>
      </c>
      <c r="B2613" t="s">
        <v>20817</v>
      </c>
      <c r="C2613" t="s">
        <v>20819</v>
      </c>
      <c r="D2613" t="s">
        <v>20820</v>
      </c>
      <c r="E2613" t="s">
        <v>13694</v>
      </c>
      <c r="F2613" t="s">
        <v>7</v>
      </c>
      <c r="G2613" s="1">
        <v>43784</v>
      </c>
      <c r="H2613">
        <v>2238</v>
      </c>
      <c r="I2613">
        <v>2199</v>
      </c>
      <c r="J2613" s="2">
        <v>2199</v>
      </c>
      <c r="K2613" s="2">
        <v>1044.25</v>
      </c>
    </row>
    <row r="2614" spans="1:11" x14ac:dyDescent="0.25">
      <c r="A2614" t="s">
        <v>20822</v>
      </c>
      <c r="B2614" t="s">
        <v>20821</v>
      </c>
      <c r="C2614" t="s">
        <v>20823</v>
      </c>
      <c r="D2614" t="s">
        <v>20824</v>
      </c>
      <c r="E2614" t="s">
        <v>13694</v>
      </c>
      <c r="F2614" t="s">
        <v>718</v>
      </c>
      <c r="G2614" s="1">
        <v>43752</v>
      </c>
      <c r="H2614">
        <v>26733</v>
      </c>
      <c r="I2614">
        <v>26733</v>
      </c>
      <c r="J2614" s="2">
        <v>26733</v>
      </c>
      <c r="K2614" s="2">
        <v>13366.5</v>
      </c>
    </row>
    <row r="2615" spans="1:11" x14ac:dyDescent="0.25">
      <c r="A2615" t="s">
        <v>20826</v>
      </c>
      <c r="B2615" t="s">
        <v>20825</v>
      </c>
      <c r="C2615" t="s">
        <v>12722</v>
      </c>
      <c r="D2615" t="s">
        <v>20827</v>
      </c>
      <c r="E2615" t="s">
        <v>13694</v>
      </c>
      <c r="F2615" t="s">
        <v>7</v>
      </c>
      <c r="G2615" s="1">
        <v>43696</v>
      </c>
      <c r="H2615">
        <v>17165</v>
      </c>
      <c r="I2615">
        <v>17165</v>
      </c>
      <c r="J2615" s="2">
        <v>17165</v>
      </c>
      <c r="K2615" s="2">
        <v>8582.5</v>
      </c>
    </row>
    <row r="2616" spans="1:11" x14ac:dyDescent="0.25">
      <c r="A2616" t="s">
        <v>20829</v>
      </c>
      <c r="B2616" t="s">
        <v>20828</v>
      </c>
      <c r="C2616" t="s">
        <v>20830</v>
      </c>
      <c r="D2616" t="s">
        <v>20831</v>
      </c>
      <c r="E2616" t="s">
        <v>13694</v>
      </c>
      <c r="F2616" t="s">
        <v>718</v>
      </c>
      <c r="G2616" s="1">
        <v>43746</v>
      </c>
      <c r="H2616">
        <v>14822</v>
      </c>
      <c r="I2616">
        <v>14532</v>
      </c>
      <c r="J2616" s="2">
        <v>14532</v>
      </c>
      <c r="K2616" s="2">
        <v>6966.11</v>
      </c>
    </row>
    <row r="2617" spans="1:11" x14ac:dyDescent="0.25">
      <c r="A2617" t="s">
        <v>20833</v>
      </c>
      <c r="B2617" t="s">
        <v>20832</v>
      </c>
      <c r="C2617" t="s">
        <v>6918</v>
      </c>
      <c r="D2617" t="s">
        <v>6919</v>
      </c>
      <c r="E2617" t="s">
        <v>13694</v>
      </c>
      <c r="F2617" t="s">
        <v>718</v>
      </c>
      <c r="G2617" s="1">
        <v>43796</v>
      </c>
      <c r="H2617">
        <v>321300</v>
      </c>
      <c r="I2617">
        <v>316987</v>
      </c>
      <c r="J2617" s="2">
        <v>316987</v>
      </c>
      <c r="K2617" s="2">
        <v>146697.9</v>
      </c>
    </row>
    <row r="2618" spans="1:11" x14ac:dyDescent="0.25">
      <c r="A2618" t="s">
        <v>20835</v>
      </c>
      <c r="B2618" t="s">
        <v>20834</v>
      </c>
      <c r="C2618" t="s">
        <v>20836</v>
      </c>
      <c r="D2618" t="s">
        <v>20837</v>
      </c>
      <c r="E2618" t="s">
        <v>13694</v>
      </c>
      <c r="F2618" t="s">
        <v>7</v>
      </c>
      <c r="G2618" s="1">
        <v>43746</v>
      </c>
      <c r="H2618">
        <v>8016</v>
      </c>
      <c r="J2618" s="2">
        <v>8016</v>
      </c>
      <c r="K2618" s="2">
        <v>3892.8</v>
      </c>
    </row>
    <row r="2619" spans="1:11" x14ac:dyDescent="0.25">
      <c r="A2619" t="s">
        <v>20839</v>
      </c>
      <c r="B2619" t="s">
        <v>20838</v>
      </c>
      <c r="C2619" t="s">
        <v>20840</v>
      </c>
      <c r="D2619" t="s">
        <v>20841</v>
      </c>
      <c r="E2619" t="s">
        <v>13694</v>
      </c>
      <c r="F2619" t="s">
        <v>7</v>
      </c>
      <c r="G2619" s="1">
        <v>43686</v>
      </c>
      <c r="H2619">
        <v>3952</v>
      </c>
      <c r="I2619">
        <v>3952</v>
      </c>
      <c r="J2619" s="2">
        <v>3952</v>
      </c>
      <c r="K2619" s="2">
        <v>1778.4</v>
      </c>
    </row>
    <row r="2620" spans="1:11" x14ac:dyDescent="0.25">
      <c r="A2620" t="s">
        <v>20843</v>
      </c>
      <c r="B2620" t="s">
        <v>20842</v>
      </c>
      <c r="C2620" t="s">
        <v>5044</v>
      </c>
      <c r="D2620" t="s">
        <v>5045</v>
      </c>
      <c r="E2620" t="s">
        <v>13694</v>
      </c>
      <c r="F2620" t="s">
        <v>718</v>
      </c>
      <c r="G2620" s="1">
        <v>43780</v>
      </c>
      <c r="H2620">
        <v>692460</v>
      </c>
      <c r="I2620">
        <v>692460</v>
      </c>
      <c r="J2620" s="2">
        <v>692460</v>
      </c>
      <c r="K2620" s="2">
        <v>343794.35</v>
      </c>
    </row>
    <row r="2621" spans="1:11" x14ac:dyDescent="0.25">
      <c r="A2621" t="s">
        <v>20845</v>
      </c>
      <c r="B2621" t="s">
        <v>20844</v>
      </c>
      <c r="C2621" t="s">
        <v>20846</v>
      </c>
      <c r="D2621" t="s">
        <v>20847</v>
      </c>
      <c r="E2621" t="s">
        <v>13694</v>
      </c>
      <c r="F2621" t="s">
        <v>718</v>
      </c>
      <c r="G2621" s="1">
        <v>43746</v>
      </c>
      <c r="H2621">
        <v>16204</v>
      </c>
      <c r="I2621">
        <v>16196</v>
      </c>
      <c r="J2621" s="2">
        <v>16196</v>
      </c>
      <c r="K2621" s="2">
        <v>7334.35</v>
      </c>
    </row>
    <row r="2622" spans="1:11" x14ac:dyDescent="0.25">
      <c r="A2622" t="s">
        <v>20849</v>
      </c>
      <c r="B2622" t="s">
        <v>20848</v>
      </c>
      <c r="C2622" t="s">
        <v>20850</v>
      </c>
      <c r="D2622" t="s">
        <v>20851</v>
      </c>
      <c r="E2622" t="s">
        <v>13694</v>
      </c>
      <c r="F2622" t="s">
        <v>718</v>
      </c>
      <c r="G2622" s="1">
        <v>43686</v>
      </c>
      <c r="H2622">
        <v>159211</v>
      </c>
      <c r="I2622">
        <v>159211</v>
      </c>
      <c r="J2622" s="2">
        <v>159211</v>
      </c>
      <c r="K2622" s="2">
        <v>71644.95</v>
      </c>
    </row>
    <row r="2623" spans="1:11" x14ac:dyDescent="0.25">
      <c r="A2623" t="s">
        <v>20853</v>
      </c>
      <c r="B2623" t="s">
        <v>20852</v>
      </c>
      <c r="C2623" t="s">
        <v>20854</v>
      </c>
      <c r="D2623" t="s">
        <v>20855</v>
      </c>
      <c r="E2623" t="s">
        <v>13694</v>
      </c>
      <c r="F2623" t="s">
        <v>718</v>
      </c>
      <c r="G2623" s="1">
        <v>43746</v>
      </c>
      <c r="H2623">
        <v>42950</v>
      </c>
      <c r="I2623">
        <v>42929</v>
      </c>
      <c r="J2623" s="2">
        <v>42929</v>
      </c>
      <c r="K2623" s="2">
        <v>19318.05</v>
      </c>
    </row>
    <row r="2624" spans="1:11" x14ac:dyDescent="0.25">
      <c r="A2624" t="s">
        <v>20857</v>
      </c>
      <c r="B2624" t="s">
        <v>20856</v>
      </c>
      <c r="C2624" t="s">
        <v>20858</v>
      </c>
      <c r="D2624" t="s">
        <v>20859</v>
      </c>
      <c r="E2624" t="s">
        <v>13694</v>
      </c>
      <c r="F2624" t="s">
        <v>718</v>
      </c>
      <c r="G2624" s="1">
        <v>43788</v>
      </c>
      <c r="H2624">
        <v>333645</v>
      </c>
      <c r="I2624">
        <v>333645</v>
      </c>
      <c r="J2624" s="2">
        <v>333645</v>
      </c>
      <c r="K2624" s="2">
        <v>160637.1</v>
      </c>
    </row>
    <row r="2625" spans="1:11" x14ac:dyDescent="0.25">
      <c r="A2625" t="s">
        <v>20861</v>
      </c>
      <c r="B2625" t="s">
        <v>20860</v>
      </c>
      <c r="C2625" t="s">
        <v>20862</v>
      </c>
      <c r="D2625" t="s">
        <v>20863</v>
      </c>
      <c r="E2625" t="s">
        <v>13694</v>
      </c>
      <c r="F2625" t="s">
        <v>718</v>
      </c>
      <c r="G2625" s="1">
        <v>43776</v>
      </c>
      <c r="H2625">
        <v>29839</v>
      </c>
      <c r="I2625">
        <v>29839</v>
      </c>
      <c r="J2625" s="2">
        <v>29839</v>
      </c>
      <c r="K2625" s="2">
        <v>16012.86</v>
      </c>
    </row>
    <row r="2626" spans="1:11" x14ac:dyDescent="0.25">
      <c r="A2626" t="s">
        <v>20865</v>
      </c>
      <c r="B2626" t="s">
        <v>20864</v>
      </c>
      <c r="C2626" t="s">
        <v>20866</v>
      </c>
      <c r="D2626" t="s">
        <v>20867</v>
      </c>
      <c r="E2626" t="s">
        <v>13694</v>
      </c>
      <c r="F2626" t="s">
        <v>718</v>
      </c>
      <c r="G2626" s="1">
        <v>43780</v>
      </c>
      <c r="H2626">
        <v>36024</v>
      </c>
      <c r="I2626">
        <v>36024</v>
      </c>
      <c r="J2626" s="2">
        <v>36024</v>
      </c>
      <c r="K2626" s="2">
        <v>16210.8</v>
      </c>
    </row>
    <row r="2627" spans="1:11" x14ac:dyDescent="0.25">
      <c r="A2627" t="s">
        <v>20869</v>
      </c>
      <c r="B2627" t="s">
        <v>20868</v>
      </c>
      <c r="C2627" t="s">
        <v>20870</v>
      </c>
      <c r="D2627" t="s">
        <v>20871</v>
      </c>
      <c r="E2627" t="s">
        <v>13694</v>
      </c>
      <c r="F2627" t="s">
        <v>718</v>
      </c>
      <c r="G2627" s="1">
        <v>43788</v>
      </c>
      <c r="H2627">
        <v>20950</v>
      </c>
      <c r="I2627">
        <v>20904</v>
      </c>
      <c r="J2627" s="2">
        <v>20904</v>
      </c>
      <c r="K2627" s="2">
        <v>10150.790000000001</v>
      </c>
    </row>
    <row r="2628" spans="1:11" x14ac:dyDescent="0.25">
      <c r="A2628" t="s">
        <v>20873</v>
      </c>
      <c r="B2628" t="s">
        <v>20872</v>
      </c>
      <c r="C2628" t="s">
        <v>20874</v>
      </c>
      <c r="D2628" t="s">
        <v>20875</v>
      </c>
      <c r="E2628" t="s">
        <v>13694</v>
      </c>
      <c r="F2628" t="s">
        <v>718</v>
      </c>
      <c r="G2628" s="1">
        <v>43774</v>
      </c>
      <c r="H2628">
        <v>2436</v>
      </c>
      <c r="I2628">
        <v>2435</v>
      </c>
      <c r="J2628" s="2">
        <v>2435</v>
      </c>
      <c r="K2628" s="2">
        <v>1095.75</v>
      </c>
    </row>
    <row r="2629" spans="1:11" x14ac:dyDescent="0.25">
      <c r="A2629" t="s">
        <v>20877</v>
      </c>
      <c r="B2629" t="s">
        <v>20876</v>
      </c>
      <c r="C2629" t="s">
        <v>20878</v>
      </c>
      <c r="D2629" t="s">
        <v>20879</v>
      </c>
      <c r="E2629" t="s">
        <v>13694</v>
      </c>
      <c r="F2629" t="s">
        <v>718</v>
      </c>
      <c r="G2629" s="1">
        <v>43713</v>
      </c>
      <c r="H2629">
        <v>18598</v>
      </c>
      <c r="I2629">
        <v>18598</v>
      </c>
      <c r="J2629" s="2">
        <v>18598</v>
      </c>
      <c r="K2629" s="2">
        <v>8415.3799999999992</v>
      </c>
    </row>
    <row r="2630" spans="1:11" x14ac:dyDescent="0.25">
      <c r="A2630" t="s">
        <v>20881</v>
      </c>
      <c r="B2630" t="s">
        <v>20880</v>
      </c>
      <c r="C2630" t="s">
        <v>20882</v>
      </c>
      <c r="D2630" t="s">
        <v>20883</v>
      </c>
      <c r="E2630" t="s">
        <v>13694</v>
      </c>
      <c r="F2630" t="s">
        <v>718</v>
      </c>
      <c r="G2630" s="1">
        <v>43735</v>
      </c>
      <c r="H2630">
        <v>124770</v>
      </c>
      <c r="I2630">
        <v>122713</v>
      </c>
      <c r="J2630" s="2">
        <v>122713</v>
      </c>
      <c r="K2630" s="2">
        <v>57418.5</v>
      </c>
    </row>
    <row r="2631" spans="1:11" x14ac:dyDescent="0.25">
      <c r="A2631" t="s">
        <v>20885</v>
      </c>
      <c r="B2631" t="s">
        <v>20884</v>
      </c>
      <c r="C2631" t="s">
        <v>20886</v>
      </c>
      <c r="D2631" t="s">
        <v>20887</v>
      </c>
      <c r="E2631" t="s">
        <v>13694</v>
      </c>
      <c r="F2631" t="s">
        <v>7</v>
      </c>
      <c r="G2631" s="1">
        <v>43713</v>
      </c>
      <c r="H2631">
        <v>41578</v>
      </c>
      <c r="J2631" s="2">
        <v>41578</v>
      </c>
      <c r="K2631" s="2">
        <v>18710.099999999999</v>
      </c>
    </row>
    <row r="2632" spans="1:11" x14ac:dyDescent="0.25">
      <c r="A2632" t="s">
        <v>20889</v>
      </c>
      <c r="B2632" t="s">
        <v>20888</v>
      </c>
      <c r="C2632" t="s">
        <v>10899</v>
      </c>
      <c r="D2632" t="s">
        <v>10900</v>
      </c>
      <c r="E2632" t="s">
        <v>13694</v>
      </c>
      <c r="F2632" t="s">
        <v>718</v>
      </c>
      <c r="G2632" s="1">
        <v>43780</v>
      </c>
      <c r="H2632">
        <v>384005</v>
      </c>
      <c r="I2632">
        <v>384005</v>
      </c>
      <c r="J2632" s="2">
        <v>384005</v>
      </c>
      <c r="K2632" s="2">
        <v>182521.7</v>
      </c>
    </row>
    <row r="2633" spans="1:11" x14ac:dyDescent="0.25">
      <c r="A2633" t="s">
        <v>20891</v>
      </c>
      <c r="B2633" t="s">
        <v>20890</v>
      </c>
      <c r="C2633" t="s">
        <v>20892</v>
      </c>
      <c r="D2633" t="s">
        <v>20893</v>
      </c>
      <c r="E2633" t="s">
        <v>13694</v>
      </c>
      <c r="F2633" t="s">
        <v>718</v>
      </c>
      <c r="G2633" s="1">
        <v>43713</v>
      </c>
      <c r="H2633">
        <v>124342</v>
      </c>
      <c r="I2633">
        <v>124342</v>
      </c>
      <c r="J2633" s="2">
        <v>124342</v>
      </c>
      <c r="K2633" s="2">
        <v>56907.97</v>
      </c>
    </row>
    <row r="2634" spans="1:11" x14ac:dyDescent="0.25">
      <c r="A2634" t="s">
        <v>20895</v>
      </c>
      <c r="B2634" t="s">
        <v>20894</v>
      </c>
      <c r="C2634" t="s">
        <v>20896</v>
      </c>
      <c r="D2634" t="s">
        <v>20897</v>
      </c>
      <c r="E2634" t="s">
        <v>13694</v>
      </c>
      <c r="F2634" t="s">
        <v>7</v>
      </c>
      <c r="G2634" s="1">
        <v>43707</v>
      </c>
      <c r="H2634">
        <v>56742</v>
      </c>
      <c r="J2634" s="2">
        <v>56742</v>
      </c>
      <c r="K2634" s="2">
        <v>32910.36</v>
      </c>
    </row>
    <row r="2635" spans="1:11" x14ac:dyDescent="0.25">
      <c r="A2635" t="s">
        <v>20899</v>
      </c>
      <c r="B2635" t="s">
        <v>20898</v>
      </c>
      <c r="C2635" t="s">
        <v>20900</v>
      </c>
      <c r="D2635" t="s">
        <v>20901</v>
      </c>
      <c r="E2635" t="s">
        <v>13694</v>
      </c>
      <c r="F2635" t="s">
        <v>718</v>
      </c>
      <c r="G2635" s="1">
        <v>43713</v>
      </c>
      <c r="H2635">
        <v>480262</v>
      </c>
      <c r="I2635">
        <v>480262</v>
      </c>
      <c r="J2635" s="2">
        <v>480262</v>
      </c>
      <c r="K2635" s="2">
        <v>232794.04</v>
      </c>
    </row>
    <row r="2636" spans="1:11" x14ac:dyDescent="0.25">
      <c r="A2636" t="s">
        <v>20903</v>
      </c>
      <c r="B2636" t="s">
        <v>20902</v>
      </c>
      <c r="C2636" t="s">
        <v>20904</v>
      </c>
      <c r="D2636" t="s">
        <v>20905</v>
      </c>
      <c r="E2636" t="s">
        <v>13694</v>
      </c>
      <c r="F2636" t="s">
        <v>7</v>
      </c>
      <c r="G2636" s="1">
        <v>43780</v>
      </c>
      <c r="H2636">
        <v>1665889</v>
      </c>
      <c r="I2636">
        <v>1665889</v>
      </c>
      <c r="J2636" s="2">
        <v>1665889</v>
      </c>
      <c r="K2636" s="2">
        <v>766377.06</v>
      </c>
    </row>
    <row r="2637" spans="1:11" x14ac:dyDescent="0.25">
      <c r="A2637" t="s">
        <v>20907</v>
      </c>
      <c r="B2637" t="s">
        <v>20906</v>
      </c>
      <c r="C2637" t="s">
        <v>20908</v>
      </c>
      <c r="D2637" t="s">
        <v>20909</v>
      </c>
      <c r="E2637" t="s">
        <v>13694</v>
      </c>
      <c r="F2637" t="s">
        <v>718</v>
      </c>
      <c r="G2637" s="1">
        <v>43725</v>
      </c>
      <c r="I2637">
        <v>17711</v>
      </c>
      <c r="J2637" s="2">
        <v>17711</v>
      </c>
      <c r="K2637" s="2">
        <v>7969.95</v>
      </c>
    </row>
    <row r="2638" spans="1:11" x14ac:dyDescent="0.25">
      <c r="A2638" t="s">
        <v>20911</v>
      </c>
      <c r="B2638" t="s">
        <v>20910</v>
      </c>
      <c r="C2638" t="s">
        <v>20912</v>
      </c>
      <c r="D2638" t="s">
        <v>20913</v>
      </c>
      <c r="E2638" t="s">
        <v>13694</v>
      </c>
      <c r="F2638" t="s">
        <v>7</v>
      </c>
      <c r="G2638" s="1">
        <v>43713</v>
      </c>
      <c r="H2638">
        <v>3042</v>
      </c>
      <c r="I2638">
        <v>3042</v>
      </c>
      <c r="J2638" s="2">
        <v>3042</v>
      </c>
      <c r="K2638" s="2">
        <v>1764.36</v>
      </c>
    </row>
    <row r="2639" spans="1:11" x14ac:dyDescent="0.25">
      <c r="A2639" t="s">
        <v>20915</v>
      </c>
      <c r="B2639" t="s">
        <v>20914</v>
      </c>
      <c r="C2639" t="s">
        <v>1235</v>
      </c>
      <c r="D2639" t="s">
        <v>1236</v>
      </c>
      <c r="E2639" t="s">
        <v>13694</v>
      </c>
      <c r="F2639" t="s">
        <v>7</v>
      </c>
      <c r="G2639" s="1">
        <v>43725</v>
      </c>
      <c r="H2639">
        <v>45050</v>
      </c>
      <c r="J2639" s="2">
        <v>45050</v>
      </c>
      <c r="K2639" s="2">
        <v>20272.5</v>
      </c>
    </row>
    <row r="2640" spans="1:11" x14ac:dyDescent="0.25">
      <c r="A2640" t="s">
        <v>20917</v>
      </c>
      <c r="B2640" t="s">
        <v>20916</v>
      </c>
      <c r="C2640" t="s">
        <v>20918</v>
      </c>
      <c r="D2640" t="s">
        <v>20919</v>
      </c>
      <c r="E2640" t="s">
        <v>13694</v>
      </c>
      <c r="F2640" t="s">
        <v>7</v>
      </c>
      <c r="G2640" s="1">
        <v>43713</v>
      </c>
      <c r="H2640">
        <v>40770</v>
      </c>
      <c r="I2640">
        <v>40770</v>
      </c>
      <c r="J2640" s="2">
        <v>40770</v>
      </c>
      <c r="K2640" s="2">
        <v>23383.48</v>
      </c>
    </row>
    <row r="2641" spans="1:11" x14ac:dyDescent="0.25">
      <c r="A2641" t="s">
        <v>20921</v>
      </c>
      <c r="B2641" t="s">
        <v>20920</v>
      </c>
      <c r="C2641" t="s">
        <v>20922</v>
      </c>
      <c r="D2641" t="s">
        <v>20923</v>
      </c>
      <c r="E2641" t="s">
        <v>13694</v>
      </c>
      <c r="F2641" t="s">
        <v>718</v>
      </c>
      <c r="G2641" s="1">
        <v>43755</v>
      </c>
      <c r="H2641">
        <v>167636</v>
      </c>
      <c r="I2641">
        <v>157083</v>
      </c>
      <c r="J2641" s="2">
        <v>157083</v>
      </c>
      <c r="K2641" s="2">
        <v>70694.63</v>
      </c>
    </row>
    <row r="2642" spans="1:11" x14ac:dyDescent="0.25">
      <c r="A2642" t="s">
        <v>20925</v>
      </c>
      <c r="B2642" t="s">
        <v>20924</v>
      </c>
      <c r="C2642" t="s">
        <v>9730</v>
      </c>
      <c r="D2642" t="s">
        <v>9731</v>
      </c>
      <c r="E2642" t="s">
        <v>13694</v>
      </c>
      <c r="F2642" t="s">
        <v>718</v>
      </c>
      <c r="G2642" s="1">
        <v>43670</v>
      </c>
      <c r="H2642">
        <v>53268</v>
      </c>
      <c r="I2642">
        <v>46832</v>
      </c>
      <c r="J2642" s="2">
        <v>46832</v>
      </c>
      <c r="K2642" s="2">
        <v>23416</v>
      </c>
    </row>
    <row r="2643" spans="1:11" x14ac:dyDescent="0.25">
      <c r="A2643" t="s">
        <v>20927</v>
      </c>
      <c r="B2643" t="s">
        <v>20926</v>
      </c>
      <c r="C2643" t="s">
        <v>20928</v>
      </c>
      <c r="D2643" t="s">
        <v>20929</v>
      </c>
      <c r="E2643" t="s">
        <v>13694</v>
      </c>
      <c r="F2643" t="s">
        <v>7</v>
      </c>
      <c r="G2643" s="1">
        <v>43725</v>
      </c>
      <c r="I2643">
        <v>85521</v>
      </c>
      <c r="J2643" s="2">
        <v>85521</v>
      </c>
      <c r="K2643" s="2">
        <v>49602.18</v>
      </c>
    </row>
    <row r="2644" spans="1:11" x14ac:dyDescent="0.25">
      <c r="A2644" t="s">
        <v>20931</v>
      </c>
      <c r="B2644" t="s">
        <v>20930</v>
      </c>
      <c r="C2644" t="s">
        <v>9758</v>
      </c>
      <c r="D2644" t="s">
        <v>9759</v>
      </c>
      <c r="E2644" t="s">
        <v>13694</v>
      </c>
      <c r="F2644" t="s">
        <v>718</v>
      </c>
      <c r="G2644" s="1">
        <v>43707</v>
      </c>
      <c r="H2644">
        <v>86286</v>
      </c>
      <c r="I2644">
        <v>81588</v>
      </c>
      <c r="J2644" s="2">
        <v>81588</v>
      </c>
      <c r="K2644" s="2">
        <v>38409.1</v>
      </c>
    </row>
    <row r="2645" spans="1:11" x14ac:dyDescent="0.25">
      <c r="A2645" t="s">
        <v>20933</v>
      </c>
      <c r="B2645" t="s">
        <v>20932</v>
      </c>
      <c r="C2645" t="s">
        <v>9938</v>
      </c>
      <c r="D2645" t="s">
        <v>9939</v>
      </c>
      <c r="E2645" t="s">
        <v>13694</v>
      </c>
      <c r="F2645" t="s">
        <v>7</v>
      </c>
      <c r="G2645" s="1">
        <v>43725</v>
      </c>
      <c r="H2645">
        <v>55288</v>
      </c>
      <c r="J2645" s="2">
        <v>55288</v>
      </c>
      <c r="K2645" s="2">
        <v>24879.599999999999</v>
      </c>
    </row>
    <row r="2646" spans="1:11" x14ac:dyDescent="0.25">
      <c r="A2646" t="s">
        <v>20935</v>
      </c>
      <c r="B2646" t="s">
        <v>20934</v>
      </c>
      <c r="C2646" t="s">
        <v>20936</v>
      </c>
      <c r="D2646" t="s">
        <v>20937</v>
      </c>
      <c r="E2646" t="s">
        <v>13694</v>
      </c>
      <c r="F2646" t="s">
        <v>718</v>
      </c>
      <c r="G2646" s="1">
        <v>43789</v>
      </c>
      <c r="H2646">
        <v>61262</v>
      </c>
      <c r="I2646">
        <v>64025</v>
      </c>
      <c r="J2646" s="2">
        <v>64025</v>
      </c>
      <c r="K2646" s="2">
        <v>32012.5</v>
      </c>
    </row>
    <row r="2647" spans="1:11" x14ac:dyDescent="0.25">
      <c r="A2647" t="s">
        <v>20939</v>
      </c>
      <c r="B2647" t="s">
        <v>20938</v>
      </c>
      <c r="C2647" t="s">
        <v>20940</v>
      </c>
      <c r="D2647" t="s">
        <v>20941</v>
      </c>
      <c r="E2647" t="s">
        <v>13694</v>
      </c>
      <c r="F2647" t="s">
        <v>7</v>
      </c>
      <c r="G2647" s="1">
        <v>43725</v>
      </c>
      <c r="I2647">
        <v>36316</v>
      </c>
      <c r="J2647" s="2">
        <v>36316</v>
      </c>
      <c r="K2647" s="2">
        <v>16342.2</v>
      </c>
    </row>
    <row r="2648" spans="1:11" x14ac:dyDescent="0.25">
      <c r="A2648" t="s">
        <v>20943</v>
      </c>
      <c r="B2648" t="s">
        <v>20942</v>
      </c>
      <c r="C2648" t="s">
        <v>20944</v>
      </c>
      <c r="D2648" t="s">
        <v>20945</v>
      </c>
      <c r="E2648" t="s">
        <v>13694</v>
      </c>
      <c r="F2648" t="s">
        <v>718</v>
      </c>
      <c r="G2648" s="1">
        <v>43789</v>
      </c>
      <c r="H2648">
        <v>105366</v>
      </c>
      <c r="I2648">
        <v>105334</v>
      </c>
      <c r="J2648" s="2">
        <v>105334</v>
      </c>
      <c r="K2648" s="2">
        <v>50512.58</v>
      </c>
    </row>
    <row r="2649" spans="1:11" x14ac:dyDescent="0.25">
      <c r="A2649" t="s">
        <v>20947</v>
      </c>
      <c r="B2649" t="s">
        <v>20946</v>
      </c>
      <c r="C2649" t="s">
        <v>20948</v>
      </c>
      <c r="D2649" t="s">
        <v>20949</v>
      </c>
      <c r="E2649" t="s">
        <v>13694</v>
      </c>
      <c r="F2649" t="s">
        <v>718</v>
      </c>
      <c r="G2649" s="1">
        <v>43725</v>
      </c>
      <c r="I2649">
        <v>61313</v>
      </c>
      <c r="J2649" s="2">
        <v>61313</v>
      </c>
      <c r="K2649" s="2">
        <v>35561.54</v>
      </c>
    </row>
    <row r="2650" spans="1:11" x14ac:dyDescent="0.25">
      <c r="A2650" t="s">
        <v>20951</v>
      </c>
      <c r="B2650" t="s">
        <v>20950</v>
      </c>
      <c r="C2650" t="s">
        <v>20952</v>
      </c>
      <c r="D2650" t="s">
        <v>20953</v>
      </c>
      <c r="E2650" t="s">
        <v>13694</v>
      </c>
      <c r="F2650" t="s">
        <v>7</v>
      </c>
      <c r="G2650" s="1">
        <v>43725</v>
      </c>
      <c r="I2650">
        <v>782706</v>
      </c>
      <c r="J2650" s="2">
        <v>782706</v>
      </c>
      <c r="K2650" s="2">
        <v>424157.1</v>
      </c>
    </row>
    <row r="2651" spans="1:11" x14ac:dyDescent="0.25">
      <c r="A2651" t="s">
        <v>20955</v>
      </c>
      <c r="B2651" t="s">
        <v>20954</v>
      </c>
      <c r="C2651" t="s">
        <v>20956</v>
      </c>
      <c r="D2651" t="s">
        <v>20957</v>
      </c>
      <c r="E2651" t="s">
        <v>13694</v>
      </c>
      <c r="F2651" t="s">
        <v>718</v>
      </c>
      <c r="G2651" s="1">
        <v>43672</v>
      </c>
      <c r="H2651">
        <v>133390</v>
      </c>
      <c r="I2651">
        <v>124348</v>
      </c>
      <c r="J2651" s="2">
        <v>124348</v>
      </c>
      <c r="K2651" s="2">
        <v>58292.3</v>
      </c>
    </row>
    <row r="2652" spans="1:11" x14ac:dyDescent="0.25">
      <c r="A2652" t="s">
        <v>20959</v>
      </c>
      <c r="B2652" t="s">
        <v>20958</v>
      </c>
      <c r="C2652" t="s">
        <v>20960</v>
      </c>
      <c r="D2652" t="s">
        <v>20961</v>
      </c>
      <c r="E2652" t="s">
        <v>13694</v>
      </c>
      <c r="F2652" t="s">
        <v>7</v>
      </c>
      <c r="G2652" s="1">
        <v>43725</v>
      </c>
      <c r="I2652">
        <v>191037</v>
      </c>
      <c r="J2652" s="2">
        <v>191037</v>
      </c>
      <c r="K2652" s="2">
        <v>109324.79</v>
      </c>
    </row>
    <row r="2653" spans="1:11" x14ac:dyDescent="0.25">
      <c r="A2653" t="s">
        <v>20965</v>
      </c>
      <c r="B2653" t="s">
        <v>20964</v>
      </c>
      <c r="C2653" t="s">
        <v>20966</v>
      </c>
      <c r="D2653" t="s">
        <v>20967</v>
      </c>
      <c r="E2653" t="s">
        <v>13694</v>
      </c>
      <c r="F2653" t="s">
        <v>718</v>
      </c>
      <c r="G2653" s="1">
        <v>43670</v>
      </c>
      <c r="H2653">
        <v>20420</v>
      </c>
      <c r="I2653">
        <v>18246</v>
      </c>
      <c r="J2653" s="2">
        <v>18246</v>
      </c>
      <c r="K2653" s="2">
        <v>9123</v>
      </c>
    </row>
    <row r="2654" spans="1:11" x14ac:dyDescent="0.25">
      <c r="A2654" t="s">
        <v>20969</v>
      </c>
      <c r="B2654" t="s">
        <v>20968</v>
      </c>
      <c r="C2654" t="s">
        <v>9135</v>
      </c>
      <c r="D2654" t="s">
        <v>9136</v>
      </c>
      <c r="E2654" t="s">
        <v>13694</v>
      </c>
      <c r="F2654" t="s">
        <v>718</v>
      </c>
      <c r="G2654" s="1">
        <v>43755</v>
      </c>
      <c r="H2654">
        <v>481164</v>
      </c>
      <c r="I2654">
        <v>454994</v>
      </c>
      <c r="J2654" s="2">
        <v>454994</v>
      </c>
      <c r="K2654" s="2">
        <v>215323</v>
      </c>
    </row>
    <row r="2655" spans="1:11" x14ac:dyDescent="0.25">
      <c r="A2655" t="s">
        <v>20971</v>
      </c>
      <c r="B2655" t="s">
        <v>20970</v>
      </c>
      <c r="C2655" t="s">
        <v>20972</v>
      </c>
      <c r="D2655" t="s">
        <v>20973</v>
      </c>
      <c r="E2655" t="s">
        <v>13694</v>
      </c>
      <c r="F2655" t="s">
        <v>7</v>
      </c>
      <c r="G2655" s="1">
        <v>43725</v>
      </c>
      <c r="I2655">
        <v>29587</v>
      </c>
      <c r="J2655" s="2">
        <v>29587</v>
      </c>
      <c r="K2655" s="2">
        <v>13314.15</v>
      </c>
    </row>
    <row r="2656" spans="1:11" x14ac:dyDescent="0.25">
      <c r="A2656" t="s">
        <v>20975</v>
      </c>
      <c r="B2656" t="s">
        <v>20974</v>
      </c>
      <c r="C2656" t="s">
        <v>20976</v>
      </c>
      <c r="D2656" t="s">
        <v>20977</v>
      </c>
      <c r="E2656" t="s">
        <v>13694</v>
      </c>
      <c r="F2656" t="s">
        <v>718</v>
      </c>
      <c r="G2656" s="1">
        <v>43672</v>
      </c>
      <c r="H2656">
        <v>58257</v>
      </c>
      <c r="I2656">
        <v>56528</v>
      </c>
      <c r="J2656" s="2">
        <v>56528</v>
      </c>
      <c r="K2656" s="2">
        <v>25437.599999999999</v>
      </c>
    </row>
    <row r="2657" spans="1:11" x14ac:dyDescent="0.25">
      <c r="A2657" t="s">
        <v>20979</v>
      </c>
      <c r="B2657" t="s">
        <v>20978</v>
      </c>
      <c r="C2657" t="s">
        <v>3321</v>
      </c>
      <c r="D2657" t="s">
        <v>3322</v>
      </c>
      <c r="E2657" t="s">
        <v>13694</v>
      </c>
      <c r="F2657" t="s">
        <v>7</v>
      </c>
      <c r="G2657" s="1">
        <v>43803</v>
      </c>
      <c r="I2657">
        <v>309210</v>
      </c>
      <c r="J2657" s="2">
        <v>309210</v>
      </c>
      <c r="K2657" s="2">
        <v>169124.19</v>
      </c>
    </row>
    <row r="2658" spans="1:11" x14ac:dyDescent="0.25">
      <c r="A2658" t="s">
        <v>20981</v>
      </c>
      <c r="B2658" t="s">
        <v>20980</v>
      </c>
      <c r="C2658" t="s">
        <v>20982</v>
      </c>
      <c r="D2658" t="s">
        <v>20983</v>
      </c>
      <c r="E2658" t="s">
        <v>13694</v>
      </c>
      <c r="F2658" t="s">
        <v>718</v>
      </c>
      <c r="G2658" s="1">
        <v>43670</v>
      </c>
      <c r="H2658">
        <v>5243</v>
      </c>
      <c r="I2658">
        <v>5221</v>
      </c>
      <c r="J2658" s="2">
        <v>5221</v>
      </c>
      <c r="K2658" s="2">
        <v>2610.5</v>
      </c>
    </row>
    <row r="2659" spans="1:11" x14ac:dyDescent="0.25">
      <c r="A2659" t="s">
        <v>20985</v>
      </c>
      <c r="B2659" t="s">
        <v>20984</v>
      </c>
      <c r="C2659" t="s">
        <v>20986</v>
      </c>
      <c r="D2659" t="s">
        <v>20987</v>
      </c>
      <c r="E2659" t="s">
        <v>13694</v>
      </c>
      <c r="F2659" t="s">
        <v>718</v>
      </c>
      <c r="G2659" s="1">
        <v>43670</v>
      </c>
      <c r="H2659">
        <v>41952</v>
      </c>
      <c r="I2659">
        <v>36866</v>
      </c>
      <c r="J2659" s="2">
        <v>36866</v>
      </c>
      <c r="K2659" s="2">
        <v>18433</v>
      </c>
    </row>
    <row r="2660" spans="1:11" x14ac:dyDescent="0.25">
      <c r="A2660" t="s">
        <v>20989</v>
      </c>
      <c r="B2660" t="s">
        <v>20988</v>
      </c>
      <c r="C2660" t="s">
        <v>20990</v>
      </c>
      <c r="D2660" t="s">
        <v>20991</v>
      </c>
      <c r="E2660" t="s">
        <v>13694</v>
      </c>
      <c r="F2660" t="s">
        <v>7</v>
      </c>
      <c r="G2660" s="1">
        <v>43696</v>
      </c>
      <c r="H2660">
        <v>804286</v>
      </c>
      <c r="I2660">
        <v>803884</v>
      </c>
      <c r="J2660" s="2">
        <v>803884</v>
      </c>
      <c r="K2660" s="2">
        <v>466250.25</v>
      </c>
    </row>
    <row r="2661" spans="1:11" x14ac:dyDescent="0.25">
      <c r="A2661" t="s">
        <v>20993</v>
      </c>
      <c r="B2661" t="s">
        <v>20992</v>
      </c>
      <c r="C2661" t="s">
        <v>20994</v>
      </c>
      <c r="D2661" t="s">
        <v>20995</v>
      </c>
      <c r="E2661" t="s">
        <v>13694</v>
      </c>
      <c r="F2661" t="s">
        <v>718</v>
      </c>
      <c r="G2661" s="1">
        <v>43788</v>
      </c>
      <c r="H2661">
        <v>512970</v>
      </c>
      <c r="I2661">
        <v>503980</v>
      </c>
      <c r="J2661" s="2">
        <v>503980</v>
      </c>
      <c r="K2661" s="2">
        <v>248997.72</v>
      </c>
    </row>
    <row r="2662" spans="1:11" x14ac:dyDescent="0.25">
      <c r="A2662" t="s">
        <v>20997</v>
      </c>
      <c r="B2662" t="s">
        <v>20996</v>
      </c>
      <c r="C2662" t="s">
        <v>20998</v>
      </c>
      <c r="D2662" t="s">
        <v>20999</v>
      </c>
      <c r="E2662" t="s">
        <v>13694</v>
      </c>
      <c r="F2662" t="s">
        <v>7</v>
      </c>
      <c r="G2662" s="1">
        <v>43669</v>
      </c>
      <c r="H2662">
        <v>21098</v>
      </c>
      <c r="I2662">
        <v>20924</v>
      </c>
      <c r="J2662" s="2">
        <v>20924</v>
      </c>
      <c r="K2662" s="2">
        <v>9656.6</v>
      </c>
    </row>
    <row r="2663" spans="1:11" x14ac:dyDescent="0.25">
      <c r="A2663" t="s">
        <v>21001</v>
      </c>
      <c r="B2663" t="s">
        <v>21000</v>
      </c>
      <c r="C2663" t="s">
        <v>11259</v>
      </c>
      <c r="D2663" t="s">
        <v>11260</v>
      </c>
      <c r="E2663" t="s">
        <v>13694</v>
      </c>
      <c r="F2663" t="s">
        <v>7</v>
      </c>
      <c r="G2663" s="1">
        <v>43740</v>
      </c>
      <c r="H2663">
        <v>404414</v>
      </c>
      <c r="I2663">
        <v>400666</v>
      </c>
      <c r="J2663" s="2">
        <v>400666</v>
      </c>
      <c r="K2663" s="2">
        <v>197904.25</v>
      </c>
    </row>
    <row r="2664" spans="1:11" x14ac:dyDescent="0.25">
      <c r="A2664" t="s">
        <v>21005</v>
      </c>
      <c r="B2664" t="s">
        <v>21004</v>
      </c>
      <c r="C2664" t="s">
        <v>21006</v>
      </c>
      <c r="D2664" t="s">
        <v>21007</v>
      </c>
      <c r="E2664" t="s">
        <v>13694</v>
      </c>
      <c r="F2664" t="s">
        <v>7</v>
      </c>
      <c r="G2664" s="1">
        <v>43711</v>
      </c>
      <c r="H2664">
        <v>214800</v>
      </c>
      <c r="I2664">
        <v>214108</v>
      </c>
      <c r="J2664" s="2">
        <v>214108</v>
      </c>
      <c r="K2664" s="2">
        <v>100568.16</v>
      </c>
    </row>
    <row r="2665" spans="1:11" x14ac:dyDescent="0.25">
      <c r="A2665" t="s">
        <v>21013</v>
      </c>
      <c r="B2665" t="s">
        <v>21012</v>
      </c>
      <c r="C2665" t="s">
        <v>843</v>
      </c>
      <c r="D2665" t="s">
        <v>844</v>
      </c>
      <c r="E2665" t="s">
        <v>13694</v>
      </c>
      <c r="F2665" t="s">
        <v>718</v>
      </c>
      <c r="G2665" s="1">
        <v>43740</v>
      </c>
      <c r="H2665">
        <v>272233</v>
      </c>
      <c r="I2665">
        <v>269240</v>
      </c>
      <c r="J2665" s="2">
        <v>269240</v>
      </c>
      <c r="K2665" s="2">
        <v>122919.6</v>
      </c>
    </row>
    <row r="2666" spans="1:11" x14ac:dyDescent="0.25">
      <c r="A2666" t="s">
        <v>21015</v>
      </c>
      <c r="B2666" t="s">
        <v>21014</v>
      </c>
      <c r="C2666" t="s">
        <v>1245</v>
      </c>
      <c r="D2666" t="s">
        <v>1246</v>
      </c>
      <c r="E2666" t="s">
        <v>13694</v>
      </c>
      <c r="F2666" t="s">
        <v>7</v>
      </c>
      <c r="G2666" s="1">
        <v>43725</v>
      </c>
      <c r="I2666">
        <v>136314</v>
      </c>
      <c r="J2666" s="2">
        <v>136314</v>
      </c>
      <c r="K2666" s="2">
        <v>61341.3</v>
      </c>
    </row>
    <row r="2667" spans="1:11" x14ac:dyDescent="0.25">
      <c r="A2667" t="s">
        <v>21017</v>
      </c>
      <c r="B2667" t="s">
        <v>21016</v>
      </c>
      <c r="C2667" t="s">
        <v>15197</v>
      </c>
      <c r="D2667" t="s">
        <v>21018</v>
      </c>
      <c r="E2667" t="s">
        <v>13694</v>
      </c>
      <c r="F2667" t="s">
        <v>7</v>
      </c>
      <c r="G2667" s="1">
        <v>43740</v>
      </c>
      <c r="H2667">
        <v>95982</v>
      </c>
      <c r="I2667">
        <v>95934</v>
      </c>
      <c r="J2667" s="2">
        <v>95934</v>
      </c>
      <c r="K2667" s="2">
        <v>43170.3</v>
      </c>
    </row>
    <row r="2668" spans="1:11" x14ac:dyDescent="0.25">
      <c r="A2668" t="s">
        <v>21020</v>
      </c>
      <c r="B2668" t="s">
        <v>21019</v>
      </c>
      <c r="C2668" t="s">
        <v>21021</v>
      </c>
      <c r="D2668" t="s">
        <v>21022</v>
      </c>
      <c r="E2668" t="s">
        <v>13694</v>
      </c>
      <c r="F2668" t="s">
        <v>7</v>
      </c>
      <c r="G2668" s="1">
        <v>43669</v>
      </c>
      <c r="H2668">
        <v>26912</v>
      </c>
      <c r="I2668">
        <v>26807</v>
      </c>
      <c r="J2668" s="2">
        <v>26807</v>
      </c>
      <c r="K2668" s="2">
        <v>12185.6</v>
      </c>
    </row>
    <row r="2669" spans="1:11" x14ac:dyDescent="0.25">
      <c r="A2669" t="s">
        <v>21024</v>
      </c>
      <c r="B2669" t="s">
        <v>21023</v>
      </c>
      <c r="C2669" t="s">
        <v>3333</v>
      </c>
      <c r="D2669" t="s">
        <v>3334</v>
      </c>
      <c r="E2669" t="s">
        <v>13694</v>
      </c>
      <c r="F2669" t="s">
        <v>7</v>
      </c>
      <c r="G2669" s="1">
        <v>43752</v>
      </c>
      <c r="I2669">
        <v>87576</v>
      </c>
      <c r="J2669" s="2">
        <v>87576</v>
      </c>
      <c r="K2669" s="2">
        <v>39409.199999999997</v>
      </c>
    </row>
    <row r="2670" spans="1:11" x14ac:dyDescent="0.25">
      <c r="A2670" t="s">
        <v>21026</v>
      </c>
      <c r="B2670" t="s">
        <v>21025</v>
      </c>
      <c r="C2670" t="s">
        <v>2406</v>
      </c>
      <c r="D2670" t="s">
        <v>2407</v>
      </c>
      <c r="E2670" t="s">
        <v>13694</v>
      </c>
      <c r="F2670" t="s">
        <v>7</v>
      </c>
      <c r="G2670" s="1">
        <v>43740</v>
      </c>
      <c r="H2670">
        <v>367396</v>
      </c>
      <c r="I2670">
        <v>366818</v>
      </c>
      <c r="J2670" s="2">
        <v>366818</v>
      </c>
      <c r="K2670" s="2">
        <v>165068.1</v>
      </c>
    </row>
    <row r="2671" spans="1:11" x14ac:dyDescent="0.25">
      <c r="A2671" t="s">
        <v>21028</v>
      </c>
      <c r="B2671" t="s">
        <v>21027</v>
      </c>
      <c r="C2671" t="s">
        <v>7064</v>
      </c>
      <c r="D2671" t="s">
        <v>7065</v>
      </c>
      <c r="E2671" t="s">
        <v>13694</v>
      </c>
      <c r="F2671" t="s">
        <v>7</v>
      </c>
      <c r="G2671" s="1">
        <v>43669</v>
      </c>
      <c r="H2671">
        <v>110398</v>
      </c>
      <c r="I2671">
        <v>110356</v>
      </c>
      <c r="J2671" s="2">
        <v>110356</v>
      </c>
      <c r="K2671" s="2">
        <v>50313.19</v>
      </c>
    </row>
    <row r="2672" spans="1:11" x14ac:dyDescent="0.25">
      <c r="A2672" t="s">
        <v>21030</v>
      </c>
      <c r="B2672" t="s">
        <v>21029</v>
      </c>
      <c r="C2672" t="s">
        <v>21031</v>
      </c>
      <c r="D2672" t="s">
        <v>21032</v>
      </c>
      <c r="E2672" t="s">
        <v>13694</v>
      </c>
      <c r="F2672" t="s">
        <v>7</v>
      </c>
      <c r="G2672" s="1">
        <v>43669</v>
      </c>
      <c r="H2672">
        <v>50624</v>
      </c>
      <c r="I2672">
        <v>50599</v>
      </c>
      <c r="J2672" s="2">
        <v>50599</v>
      </c>
      <c r="K2672" s="2">
        <v>29182.06</v>
      </c>
    </row>
    <row r="2673" spans="1:11" x14ac:dyDescent="0.25">
      <c r="A2673" t="s">
        <v>21034</v>
      </c>
      <c r="B2673" t="s">
        <v>21033</v>
      </c>
      <c r="C2673" t="s">
        <v>21035</v>
      </c>
      <c r="D2673" t="s">
        <v>21036</v>
      </c>
      <c r="E2673" t="s">
        <v>13694</v>
      </c>
      <c r="F2673" t="s">
        <v>718</v>
      </c>
      <c r="G2673" s="1">
        <v>43810</v>
      </c>
      <c r="I2673">
        <v>584842</v>
      </c>
      <c r="J2673" s="2">
        <v>584842</v>
      </c>
      <c r="K2673" s="2">
        <v>328638.58</v>
      </c>
    </row>
    <row r="2674" spans="1:11" x14ac:dyDescent="0.25">
      <c r="A2674" t="s">
        <v>21040</v>
      </c>
      <c r="B2674" t="s">
        <v>21039</v>
      </c>
      <c r="C2674" t="s">
        <v>21041</v>
      </c>
      <c r="D2674" t="s">
        <v>21042</v>
      </c>
      <c r="E2674" t="s">
        <v>13694</v>
      </c>
      <c r="F2674" t="s">
        <v>7</v>
      </c>
      <c r="G2674" s="1">
        <v>43725</v>
      </c>
      <c r="I2674">
        <v>55418</v>
      </c>
      <c r="J2674" s="2">
        <v>55418</v>
      </c>
      <c r="K2674" s="2">
        <v>24938.1</v>
      </c>
    </row>
    <row r="2675" spans="1:11" x14ac:dyDescent="0.25">
      <c r="A2675" t="s">
        <v>21044</v>
      </c>
      <c r="B2675" t="s">
        <v>21043</v>
      </c>
      <c r="C2675" t="s">
        <v>21045</v>
      </c>
      <c r="D2675" t="s">
        <v>21046</v>
      </c>
      <c r="E2675" t="s">
        <v>13694</v>
      </c>
      <c r="F2675" t="s">
        <v>7</v>
      </c>
      <c r="G2675" s="1">
        <v>43718</v>
      </c>
      <c r="H2675">
        <v>81751</v>
      </c>
      <c r="I2675">
        <v>79333</v>
      </c>
      <c r="J2675" s="2">
        <v>79333</v>
      </c>
      <c r="K2675" s="2">
        <v>35699.85</v>
      </c>
    </row>
    <row r="2676" spans="1:11" x14ac:dyDescent="0.25">
      <c r="A2676" t="s">
        <v>21048</v>
      </c>
      <c r="B2676" t="s">
        <v>21047</v>
      </c>
      <c r="C2676" t="s">
        <v>21049</v>
      </c>
      <c r="D2676" t="s">
        <v>21050</v>
      </c>
      <c r="E2676" t="s">
        <v>13694</v>
      </c>
      <c r="F2676" t="s">
        <v>718</v>
      </c>
      <c r="G2676" s="1">
        <v>43725</v>
      </c>
      <c r="I2676">
        <v>43658</v>
      </c>
      <c r="J2676" s="2">
        <v>43658</v>
      </c>
      <c r="K2676" s="2">
        <v>19646.099999999999</v>
      </c>
    </row>
    <row r="2677" spans="1:11" x14ac:dyDescent="0.25">
      <c r="A2677" t="s">
        <v>21052</v>
      </c>
      <c r="B2677" t="s">
        <v>21051</v>
      </c>
      <c r="C2677" t="s">
        <v>1235</v>
      </c>
      <c r="D2677" t="s">
        <v>21053</v>
      </c>
      <c r="E2677" t="s">
        <v>13694</v>
      </c>
      <c r="F2677" t="s">
        <v>7</v>
      </c>
      <c r="G2677" s="1">
        <v>43745</v>
      </c>
      <c r="I2677">
        <v>33589</v>
      </c>
      <c r="J2677" s="2">
        <v>33589</v>
      </c>
      <c r="K2677" s="2">
        <v>15115.05</v>
      </c>
    </row>
    <row r="2678" spans="1:11" x14ac:dyDescent="0.25">
      <c r="A2678" t="s">
        <v>21055</v>
      </c>
      <c r="B2678" t="s">
        <v>21054</v>
      </c>
      <c r="C2678" t="s">
        <v>9774</v>
      </c>
      <c r="D2678" t="s">
        <v>9775</v>
      </c>
      <c r="E2678" t="s">
        <v>13694</v>
      </c>
      <c r="F2678" t="s">
        <v>7</v>
      </c>
      <c r="G2678" s="1">
        <v>43718</v>
      </c>
      <c r="H2678">
        <v>17046</v>
      </c>
      <c r="I2678">
        <v>17037</v>
      </c>
      <c r="J2678" s="2">
        <v>17037</v>
      </c>
      <c r="K2678" s="2">
        <v>7666.65</v>
      </c>
    </row>
    <row r="2679" spans="1:11" x14ac:dyDescent="0.25">
      <c r="A2679" t="s">
        <v>21057</v>
      </c>
      <c r="B2679" t="s">
        <v>21056</v>
      </c>
      <c r="C2679" t="s">
        <v>21058</v>
      </c>
      <c r="D2679" t="s">
        <v>21059</v>
      </c>
      <c r="E2679" t="s">
        <v>13694</v>
      </c>
      <c r="F2679" t="s">
        <v>718</v>
      </c>
      <c r="G2679" s="1">
        <v>43745</v>
      </c>
      <c r="I2679">
        <v>18655</v>
      </c>
      <c r="J2679" s="2">
        <v>18655</v>
      </c>
      <c r="K2679" s="2">
        <v>8394.75</v>
      </c>
    </row>
    <row r="2680" spans="1:11" x14ac:dyDescent="0.25">
      <c r="A2680" t="s">
        <v>21061</v>
      </c>
      <c r="B2680" t="s">
        <v>21060</v>
      </c>
      <c r="C2680" t="s">
        <v>21062</v>
      </c>
      <c r="D2680" t="s">
        <v>21063</v>
      </c>
      <c r="E2680" t="s">
        <v>13694</v>
      </c>
      <c r="F2680" t="s">
        <v>718</v>
      </c>
      <c r="G2680" s="1">
        <v>43745</v>
      </c>
      <c r="I2680">
        <v>11934</v>
      </c>
      <c r="J2680" s="2">
        <v>11934</v>
      </c>
      <c r="K2680" s="2">
        <v>5370.3</v>
      </c>
    </row>
    <row r="2681" spans="1:11" x14ac:dyDescent="0.25">
      <c r="A2681" t="s">
        <v>21065</v>
      </c>
      <c r="B2681" t="s">
        <v>21064</v>
      </c>
      <c r="C2681" t="s">
        <v>21066</v>
      </c>
      <c r="D2681" t="s">
        <v>21067</v>
      </c>
      <c r="E2681" t="s">
        <v>13694</v>
      </c>
      <c r="F2681" t="s">
        <v>718</v>
      </c>
      <c r="G2681" s="1">
        <v>43745</v>
      </c>
      <c r="I2681">
        <v>32576</v>
      </c>
      <c r="J2681" s="2">
        <v>32576</v>
      </c>
      <c r="K2681" s="2">
        <v>14659.2</v>
      </c>
    </row>
    <row r="2682" spans="1:11" x14ac:dyDescent="0.25">
      <c r="A2682" t="s">
        <v>21069</v>
      </c>
      <c r="B2682" t="s">
        <v>21068</v>
      </c>
      <c r="C2682" t="s">
        <v>3377</v>
      </c>
      <c r="D2682" t="s">
        <v>3378</v>
      </c>
      <c r="E2682" t="s">
        <v>13694</v>
      </c>
      <c r="F2682" t="s">
        <v>718</v>
      </c>
      <c r="G2682" s="1">
        <v>43752</v>
      </c>
      <c r="I2682">
        <v>242016</v>
      </c>
      <c r="J2682" s="2">
        <v>242016</v>
      </c>
      <c r="K2682" s="2">
        <v>140369.28</v>
      </c>
    </row>
    <row r="2683" spans="1:11" x14ac:dyDescent="0.25">
      <c r="A2683" t="s">
        <v>21071</v>
      </c>
      <c r="B2683" t="s">
        <v>21070</v>
      </c>
      <c r="C2683" t="s">
        <v>21072</v>
      </c>
      <c r="D2683" t="s">
        <v>21073</v>
      </c>
      <c r="E2683" t="s">
        <v>13694</v>
      </c>
      <c r="F2683" t="s">
        <v>718</v>
      </c>
      <c r="G2683" s="1">
        <v>43745</v>
      </c>
      <c r="I2683">
        <v>17821</v>
      </c>
      <c r="J2683" s="2">
        <v>17821</v>
      </c>
      <c r="K2683" s="2">
        <v>8019.45</v>
      </c>
    </row>
    <row r="2684" spans="1:11" x14ac:dyDescent="0.25">
      <c r="A2684" t="s">
        <v>21075</v>
      </c>
      <c r="B2684" t="s">
        <v>21074</v>
      </c>
      <c r="C2684" t="s">
        <v>21076</v>
      </c>
      <c r="D2684" t="s">
        <v>21077</v>
      </c>
      <c r="E2684" t="s">
        <v>13694</v>
      </c>
      <c r="F2684" t="s">
        <v>718</v>
      </c>
      <c r="G2684" s="1">
        <v>43752</v>
      </c>
      <c r="I2684">
        <v>151728</v>
      </c>
      <c r="J2684" s="2">
        <v>151728</v>
      </c>
      <c r="K2684" s="2">
        <v>68277.600000000006</v>
      </c>
    </row>
    <row r="2685" spans="1:11" x14ac:dyDescent="0.25">
      <c r="A2685" t="s">
        <v>21079</v>
      </c>
      <c r="B2685" t="s">
        <v>21078</v>
      </c>
      <c r="C2685" t="s">
        <v>21080</v>
      </c>
      <c r="D2685" t="s">
        <v>21081</v>
      </c>
      <c r="E2685" t="s">
        <v>13694</v>
      </c>
      <c r="F2685" t="s">
        <v>718</v>
      </c>
      <c r="G2685" s="1">
        <v>43745</v>
      </c>
      <c r="I2685">
        <v>10575</v>
      </c>
      <c r="J2685" s="2">
        <v>10575</v>
      </c>
      <c r="K2685" s="2">
        <v>4758.75</v>
      </c>
    </row>
    <row r="2686" spans="1:11" x14ac:dyDescent="0.25">
      <c r="A2686" t="s">
        <v>21083</v>
      </c>
      <c r="B2686" t="s">
        <v>21082</v>
      </c>
      <c r="C2686" t="s">
        <v>21084</v>
      </c>
      <c r="D2686" t="s">
        <v>21085</v>
      </c>
      <c r="E2686" t="s">
        <v>13694</v>
      </c>
      <c r="F2686" t="s">
        <v>718</v>
      </c>
      <c r="G2686" s="1">
        <v>43776</v>
      </c>
      <c r="I2686">
        <v>134746</v>
      </c>
      <c r="J2686" s="2">
        <v>134746</v>
      </c>
      <c r="K2686" s="2">
        <v>78152.679999999993</v>
      </c>
    </row>
    <row r="2687" spans="1:11" x14ac:dyDescent="0.25">
      <c r="A2687" t="s">
        <v>21087</v>
      </c>
      <c r="B2687" t="s">
        <v>21086</v>
      </c>
      <c r="C2687" t="s">
        <v>21088</v>
      </c>
      <c r="D2687" t="s">
        <v>21089</v>
      </c>
      <c r="E2687" t="s">
        <v>13694</v>
      </c>
      <c r="F2687" t="s">
        <v>7</v>
      </c>
      <c r="G2687" s="1">
        <v>43713</v>
      </c>
      <c r="H2687">
        <v>62368</v>
      </c>
      <c r="I2687">
        <v>62368</v>
      </c>
      <c r="J2687" s="2">
        <v>62368</v>
      </c>
      <c r="K2687" s="2">
        <v>28065.599999999999</v>
      </c>
    </row>
    <row r="2688" spans="1:11" x14ac:dyDescent="0.25">
      <c r="A2688" t="s">
        <v>21091</v>
      </c>
      <c r="B2688" t="s">
        <v>21090</v>
      </c>
      <c r="C2688" t="s">
        <v>21092</v>
      </c>
      <c r="D2688" t="s">
        <v>21093</v>
      </c>
      <c r="E2688" t="s">
        <v>13694</v>
      </c>
      <c r="F2688" t="s">
        <v>718</v>
      </c>
      <c r="G2688" s="1">
        <v>43803</v>
      </c>
      <c r="H2688">
        <v>16737</v>
      </c>
      <c r="I2688">
        <v>16737</v>
      </c>
      <c r="J2688" s="2">
        <v>16737</v>
      </c>
      <c r="K2688" s="2">
        <v>7531.65</v>
      </c>
    </row>
    <row r="2689" spans="1:11" x14ac:dyDescent="0.25">
      <c r="A2689" t="s">
        <v>21095</v>
      </c>
      <c r="B2689" t="s">
        <v>21094</v>
      </c>
      <c r="C2689" t="s">
        <v>21096</v>
      </c>
      <c r="D2689" t="s">
        <v>21097</v>
      </c>
      <c r="E2689" t="s">
        <v>13694</v>
      </c>
      <c r="F2689" t="s">
        <v>7</v>
      </c>
      <c r="G2689" s="1">
        <v>43713</v>
      </c>
      <c r="H2689">
        <v>14523</v>
      </c>
      <c r="I2689">
        <v>14523</v>
      </c>
      <c r="J2689" s="2">
        <v>14523</v>
      </c>
      <c r="K2689" s="2">
        <v>6535.35</v>
      </c>
    </row>
    <row r="2690" spans="1:11" x14ac:dyDescent="0.25">
      <c r="A2690" t="s">
        <v>21099</v>
      </c>
      <c r="B2690" t="s">
        <v>21098</v>
      </c>
      <c r="C2690" t="s">
        <v>21100</v>
      </c>
      <c r="D2690" t="s">
        <v>21101</v>
      </c>
      <c r="E2690" t="s">
        <v>13694</v>
      </c>
      <c r="F2690" t="s">
        <v>7</v>
      </c>
      <c r="G2690" s="1">
        <v>43713</v>
      </c>
      <c r="H2690">
        <v>13139</v>
      </c>
      <c r="I2690">
        <v>13139</v>
      </c>
      <c r="J2690" s="2">
        <v>13139</v>
      </c>
      <c r="K2690" s="2">
        <v>5912.55</v>
      </c>
    </row>
    <row r="2691" spans="1:11" x14ac:dyDescent="0.25">
      <c r="A2691" t="s">
        <v>21103</v>
      </c>
      <c r="B2691" t="s">
        <v>21102</v>
      </c>
      <c r="C2691" t="s">
        <v>1185</v>
      </c>
      <c r="D2691" t="s">
        <v>1186</v>
      </c>
      <c r="E2691" t="s">
        <v>13694</v>
      </c>
      <c r="F2691" t="s">
        <v>7</v>
      </c>
      <c r="G2691" s="1">
        <v>43713</v>
      </c>
      <c r="H2691">
        <v>34583</v>
      </c>
      <c r="I2691">
        <v>34583</v>
      </c>
      <c r="J2691" s="2">
        <v>34583</v>
      </c>
      <c r="K2691" s="2">
        <v>15562.35</v>
      </c>
    </row>
    <row r="2692" spans="1:11" x14ac:dyDescent="0.25">
      <c r="A2692" t="s">
        <v>21105</v>
      </c>
      <c r="B2692" t="s">
        <v>21104</v>
      </c>
      <c r="C2692" t="s">
        <v>21106</v>
      </c>
      <c r="D2692" t="s">
        <v>21107</v>
      </c>
      <c r="E2692" t="s">
        <v>13694</v>
      </c>
      <c r="F2692" t="s">
        <v>7</v>
      </c>
      <c r="G2692" s="1">
        <v>43713</v>
      </c>
      <c r="H2692">
        <v>215316</v>
      </c>
      <c r="I2692">
        <v>215316</v>
      </c>
      <c r="J2692" s="2">
        <v>215316</v>
      </c>
      <c r="K2692" s="2">
        <v>100439.51</v>
      </c>
    </row>
    <row r="2693" spans="1:11" x14ac:dyDescent="0.25">
      <c r="A2693" t="s">
        <v>21109</v>
      </c>
      <c r="B2693" t="s">
        <v>21108</v>
      </c>
      <c r="C2693" t="s">
        <v>21110</v>
      </c>
      <c r="D2693" t="s">
        <v>21111</v>
      </c>
      <c r="E2693" t="s">
        <v>13694</v>
      </c>
      <c r="F2693" t="s">
        <v>7</v>
      </c>
      <c r="G2693" s="1">
        <v>43713</v>
      </c>
      <c r="H2693">
        <v>2019</v>
      </c>
      <c r="I2693">
        <v>2019</v>
      </c>
      <c r="J2693" s="2">
        <v>2019</v>
      </c>
      <c r="K2693" s="2">
        <v>908.55</v>
      </c>
    </row>
    <row r="2694" spans="1:11" x14ac:dyDescent="0.25">
      <c r="A2694" t="s">
        <v>21113</v>
      </c>
      <c r="B2694" t="s">
        <v>21112</v>
      </c>
      <c r="C2694" t="s">
        <v>21114</v>
      </c>
      <c r="D2694" t="s">
        <v>21115</v>
      </c>
      <c r="E2694" t="s">
        <v>13694</v>
      </c>
      <c r="F2694" t="s">
        <v>7</v>
      </c>
      <c r="G2694" s="1">
        <v>43718</v>
      </c>
      <c r="H2694">
        <v>65958</v>
      </c>
      <c r="I2694">
        <v>65925</v>
      </c>
      <c r="J2694" s="2">
        <v>65925</v>
      </c>
      <c r="K2694" s="2">
        <v>30223.69</v>
      </c>
    </row>
    <row r="2695" spans="1:11" x14ac:dyDescent="0.25">
      <c r="A2695" t="s">
        <v>21117</v>
      </c>
      <c r="B2695" t="s">
        <v>21116</v>
      </c>
      <c r="C2695" t="s">
        <v>3000</v>
      </c>
      <c r="D2695" t="s">
        <v>3001</v>
      </c>
      <c r="E2695" t="s">
        <v>13694</v>
      </c>
      <c r="F2695" t="s">
        <v>7</v>
      </c>
      <c r="G2695" s="1">
        <v>43734</v>
      </c>
      <c r="H2695">
        <v>358594</v>
      </c>
      <c r="I2695">
        <v>532475</v>
      </c>
      <c r="J2695" s="2">
        <v>532475</v>
      </c>
      <c r="K2695" s="2">
        <v>256245.65</v>
      </c>
    </row>
    <row r="2696" spans="1:11" x14ac:dyDescent="0.25">
      <c r="A2696" t="s">
        <v>21119</v>
      </c>
      <c r="B2696" t="s">
        <v>21118</v>
      </c>
      <c r="C2696" t="s">
        <v>2392</v>
      </c>
      <c r="D2696" t="s">
        <v>2393</v>
      </c>
      <c r="E2696" t="s">
        <v>13694</v>
      </c>
      <c r="F2696" t="s">
        <v>7</v>
      </c>
      <c r="G2696" s="1">
        <v>43718</v>
      </c>
      <c r="H2696">
        <v>30292</v>
      </c>
      <c r="I2696">
        <v>30277</v>
      </c>
      <c r="J2696" s="2">
        <v>30277</v>
      </c>
      <c r="K2696" s="2">
        <v>17560.66</v>
      </c>
    </row>
    <row r="2697" spans="1:11" x14ac:dyDescent="0.25">
      <c r="A2697" t="s">
        <v>21121</v>
      </c>
      <c r="B2697" t="s">
        <v>21120</v>
      </c>
      <c r="C2697" t="s">
        <v>21122</v>
      </c>
      <c r="D2697" t="s">
        <v>21123</v>
      </c>
      <c r="E2697" t="s">
        <v>13694</v>
      </c>
      <c r="F2697" t="s">
        <v>718</v>
      </c>
      <c r="G2697" s="1">
        <v>43803</v>
      </c>
      <c r="H2697">
        <v>849639</v>
      </c>
      <c r="I2697">
        <v>844986</v>
      </c>
      <c r="J2697" s="2">
        <v>844986</v>
      </c>
      <c r="K2697" s="2">
        <v>416240.93</v>
      </c>
    </row>
    <row r="2698" spans="1:11" x14ac:dyDescent="0.25">
      <c r="A2698" t="s">
        <v>21125</v>
      </c>
      <c r="B2698" t="s">
        <v>21124</v>
      </c>
      <c r="C2698" t="s">
        <v>21126</v>
      </c>
      <c r="D2698" t="s">
        <v>21127</v>
      </c>
      <c r="E2698" t="s">
        <v>13694</v>
      </c>
      <c r="F2698" t="s">
        <v>718</v>
      </c>
      <c r="G2698" s="1">
        <v>43725</v>
      </c>
      <c r="H2698">
        <v>103130</v>
      </c>
      <c r="I2698">
        <v>103093</v>
      </c>
      <c r="J2698" s="2">
        <v>103093</v>
      </c>
      <c r="K2698" s="2">
        <v>46391.85</v>
      </c>
    </row>
    <row r="2699" spans="1:11" x14ac:dyDescent="0.25">
      <c r="A2699" t="s">
        <v>21129</v>
      </c>
      <c r="B2699" t="s">
        <v>21128</v>
      </c>
      <c r="C2699" t="s">
        <v>21130</v>
      </c>
      <c r="D2699" t="s">
        <v>21131</v>
      </c>
      <c r="E2699" t="s">
        <v>13694</v>
      </c>
      <c r="F2699" t="s">
        <v>7</v>
      </c>
      <c r="G2699" s="1">
        <v>43718</v>
      </c>
      <c r="H2699">
        <v>61560</v>
      </c>
      <c r="I2699">
        <v>61539</v>
      </c>
      <c r="J2699" s="2">
        <v>61539</v>
      </c>
      <c r="K2699" s="2">
        <v>28957.06</v>
      </c>
    </row>
    <row r="2700" spans="1:11" x14ac:dyDescent="0.25">
      <c r="A2700" t="s">
        <v>21133</v>
      </c>
      <c r="B2700" t="s">
        <v>21132</v>
      </c>
      <c r="C2700" t="s">
        <v>21134</v>
      </c>
      <c r="D2700" t="s">
        <v>21135</v>
      </c>
      <c r="E2700" t="s">
        <v>13694</v>
      </c>
      <c r="F2700" t="s">
        <v>7</v>
      </c>
      <c r="G2700" s="1">
        <v>43767</v>
      </c>
      <c r="H2700">
        <v>22076</v>
      </c>
      <c r="I2700">
        <v>22065</v>
      </c>
      <c r="J2700" s="2">
        <v>22065</v>
      </c>
      <c r="K2700" s="2">
        <v>9929.25</v>
      </c>
    </row>
    <row r="2701" spans="1:11" x14ac:dyDescent="0.25">
      <c r="A2701" t="s">
        <v>21137</v>
      </c>
      <c r="B2701" t="s">
        <v>21136</v>
      </c>
      <c r="C2701" t="s">
        <v>21138</v>
      </c>
      <c r="D2701" t="s">
        <v>21139</v>
      </c>
      <c r="E2701" t="s">
        <v>13694</v>
      </c>
      <c r="F2701" t="s">
        <v>7</v>
      </c>
      <c r="G2701" s="1">
        <v>43718</v>
      </c>
      <c r="H2701">
        <v>25200</v>
      </c>
      <c r="I2701">
        <v>25190</v>
      </c>
      <c r="J2701" s="2">
        <v>25190</v>
      </c>
      <c r="K2701" s="2">
        <v>12299.58</v>
      </c>
    </row>
    <row r="2702" spans="1:11" x14ac:dyDescent="0.25">
      <c r="A2702" t="s">
        <v>21141</v>
      </c>
      <c r="B2702" t="s">
        <v>21140</v>
      </c>
      <c r="C2702" t="s">
        <v>21142</v>
      </c>
      <c r="D2702" t="s">
        <v>21143</v>
      </c>
      <c r="E2702" t="s">
        <v>13694</v>
      </c>
      <c r="F2702" t="s">
        <v>7</v>
      </c>
      <c r="G2702" s="1">
        <v>43718</v>
      </c>
      <c r="H2702">
        <v>58048</v>
      </c>
      <c r="I2702">
        <v>62201</v>
      </c>
      <c r="J2702" s="2">
        <v>62201</v>
      </c>
      <c r="K2702" s="2">
        <v>28721.7</v>
      </c>
    </row>
    <row r="2703" spans="1:11" x14ac:dyDescent="0.25">
      <c r="A2703" t="s">
        <v>21145</v>
      </c>
      <c r="B2703" t="s">
        <v>21144</v>
      </c>
      <c r="C2703" t="s">
        <v>2990</v>
      </c>
      <c r="D2703" t="s">
        <v>2991</v>
      </c>
      <c r="E2703" t="s">
        <v>13694</v>
      </c>
      <c r="F2703" t="s">
        <v>7</v>
      </c>
      <c r="G2703" s="1">
        <v>43697</v>
      </c>
      <c r="H2703">
        <v>12466</v>
      </c>
      <c r="I2703">
        <v>12459</v>
      </c>
      <c r="J2703" s="2">
        <v>12459</v>
      </c>
      <c r="K2703" s="2">
        <v>6045.82</v>
      </c>
    </row>
    <row r="2704" spans="1:11" x14ac:dyDescent="0.25">
      <c r="A2704" t="s">
        <v>21147</v>
      </c>
      <c r="B2704" t="s">
        <v>21146</v>
      </c>
      <c r="C2704" t="s">
        <v>2272</v>
      </c>
      <c r="D2704" t="s">
        <v>2273</v>
      </c>
      <c r="E2704" t="s">
        <v>13694</v>
      </c>
      <c r="F2704" t="s">
        <v>7</v>
      </c>
      <c r="G2704" s="1">
        <v>43734</v>
      </c>
      <c r="H2704">
        <v>231068</v>
      </c>
      <c r="I2704">
        <v>230980</v>
      </c>
      <c r="J2704" s="2">
        <v>230980</v>
      </c>
      <c r="K2704" s="2">
        <v>115114.37</v>
      </c>
    </row>
    <row r="2705" spans="1:11" x14ac:dyDescent="0.25">
      <c r="A2705" t="s">
        <v>21149</v>
      </c>
      <c r="B2705" t="s">
        <v>21148</v>
      </c>
      <c r="C2705" t="s">
        <v>21150</v>
      </c>
      <c r="D2705" t="s">
        <v>21151</v>
      </c>
      <c r="E2705" t="s">
        <v>13694</v>
      </c>
      <c r="F2705" t="s">
        <v>7</v>
      </c>
      <c r="G2705" s="1">
        <v>43685</v>
      </c>
      <c r="H2705">
        <v>62300</v>
      </c>
      <c r="I2705">
        <v>62274</v>
      </c>
      <c r="J2705" s="2">
        <v>62274</v>
      </c>
      <c r="K2705" s="2">
        <v>28023.3</v>
      </c>
    </row>
    <row r="2706" spans="1:11" x14ac:dyDescent="0.25">
      <c r="A2706" t="s">
        <v>21153</v>
      </c>
      <c r="B2706" t="s">
        <v>21152</v>
      </c>
      <c r="C2706" t="s">
        <v>21154</v>
      </c>
      <c r="D2706" t="s">
        <v>21155</v>
      </c>
      <c r="E2706" t="s">
        <v>13694</v>
      </c>
      <c r="F2706" t="s">
        <v>718</v>
      </c>
      <c r="G2706" s="1">
        <v>43767</v>
      </c>
      <c r="H2706">
        <v>104236</v>
      </c>
      <c r="I2706">
        <v>97947</v>
      </c>
      <c r="J2706" s="2">
        <v>97947</v>
      </c>
      <c r="K2706" s="2">
        <v>48560.63</v>
      </c>
    </row>
    <row r="2707" spans="1:11" x14ac:dyDescent="0.25">
      <c r="A2707" t="s">
        <v>21157</v>
      </c>
      <c r="B2707" t="s">
        <v>21156</v>
      </c>
      <c r="C2707" t="s">
        <v>2974</v>
      </c>
      <c r="D2707" t="s">
        <v>2975</v>
      </c>
      <c r="E2707" t="s">
        <v>13694</v>
      </c>
      <c r="F2707" t="s">
        <v>7</v>
      </c>
      <c r="G2707" s="1">
        <v>43685</v>
      </c>
      <c r="H2707">
        <v>24222</v>
      </c>
      <c r="I2707">
        <v>24210</v>
      </c>
      <c r="J2707" s="2">
        <v>24210</v>
      </c>
      <c r="K2707" s="2">
        <v>10899.05</v>
      </c>
    </row>
    <row r="2708" spans="1:11" x14ac:dyDescent="0.25">
      <c r="A2708" t="s">
        <v>21159</v>
      </c>
      <c r="B2708" t="s">
        <v>21158</v>
      </c>
      <c r="C2708" t="s">
        <v>1093</v>
      </c>
      <c r="D2708" t="s">
        <v>1094</v>
      </c>
      <c r="E2708" t="s">
        <v>13694</v>
      </c>
      <c r="F2708" t="s">
        <v>7</v>
      </c>
      <c r="G2708" s="1">
        <v>43697</v>
      </c>
      <c r="H2708">
        <v>163032</v>
      </c>
      <c r="I2708">
        <v>162951</v>
      </c>
      <c r="J2708" s="2">
        <v>162951</v>
      </c>
      <c r="K2708" s="2">
        <v>76585.36</v>
      </c>
    </row>
    <row r="2709" spans="1:11" x14ac:dyDescent="0.25">
      <c r="A2709" t="s">
        <v>21161</v>
      </c>
      <c r="B2709" t="s">
        <v>21160</v>
      </c>
      <c r="C2709" t="s">
        <v>21162</v>
      </c>
      <c r="D2709" t="s">
        <v>21163</v>
      </c>
      <c r="E2709" t="s">
        <v>13694</v>
      </c>
      <c r="F2709" t="s">
        <v>7</v>
      </c>
      <c r="G2709" s="1">
        <v>43697</v>
      </c>
      <c r="H2709">
        <v>14940</v>
      </c>
      <c r="I2709">
        <v>14933</v>
      </c>
      <c r="J2709" s="2">
        <v>14933</v>
      </c>
      <c r="K2709" s="2">
        <v>6719.85</v>
      </c>
    </row>
    <row r="2710" spans="1:11" x14ac:dyDescent="0.25">
      <c r="A2710" t="s">
        <v>21165</v>
      </c>
      <c r="B2710" t="s">
        <v>21164</v>
      </c>
      <c r="C2710" t="s">
        <v>21166</v>
      </c>
      <c r="D2710" t="s">
        <v>21167</v>
      </c>
      <c r="E2710" t="s">
        <v>13694</v>
      </c>
      <c r="F2710" t="s">
        <v>7</v>
      </c>
      <c r="G2710" s="1">
        <v>43741</v>
      </c>
      <c r="H2710">
        <v>999374</v>
      </c>
      <c r="I2710">
        <v>994703</v>
      </c>
      <c r="J2710" s="2">
        <v>994703</v>
      </c>
      <c r="K2710" s="2">
        <v>461770.59</v>
      </c>
    </row>
    <row r="2711" spans="1:11" x14ac:dyDescent="0.25">
      <c r="A2711" t="s">
        <v>21169</v>
      </c>
      <c r="B2711" t="s">
        <v>21168</v>
      </c>
      <c r="C2711" t="s">
        <v>21170</v>
      </c>
      <c r="D2711" t="s">
        <v>21171</v>
      </c>
      <c r="E2711" t="s">
        <v>13694</v>
      </c>
      <c r="F2711" t="s">
        <v>7</v>
      </c>
      <c r="G2711" s="1">
        <v>43734</v>
      </c>
      <c r="H2711">
        <v>409165</v>
      </c>
      <c r="I2711">
        <v>401407</v>
      </c>
      <c r="J2711" s="2">
        <v>401407</v>
      </c>
      <c r="K2711" s="2">
        <v>194307.97</v>
      </c>
    </row>
    <row r="2712" spans="1:11" x14ac:dyDescent="0.25">
      <c r="A2712" t="s">
        <v>21173</v>
      </c>
      <c r="B2712" t="s">
        <v>21172</v>
      </c>
      <c r="C2712" t="s">
        <v>21174</v>
      </c>
      <c r="D2712" t="s">
        <v>21175</v>
      </c>
      <c r="E2712" t="s">
        <v>13694</v>
      </c>
      <c r="F2712" t="s">
        <v>7</v>
      </c>
      <c r="G2712" s="1">
        <v>43767</v>
      </c>
      <c r="H2712">
        <v>284188</v>
      </c>
      <c r="I2712">
        <v>355059</v>
      </c>
      <c r="J2712" s="2">
        <v>355059</v>
      </c>
      <c r="K2712" s="2">
        <v>169161.51</v>
      </c>
    </row>
    <row r="2713" spans="1:11" x14ac:dyDescent="0.25">
      <c r="A2713" t="s">
        <v>21177</v>
      </c>
      <c r="B2713" t="s">
        <v>21176</v>
      </c>
      <c r="C2713" t="s">
        <v>21178</v>
      </c>
      <c r="D2713" t="s">
        <v>21179</v>
      </c>
      <c r="E2713" t="s">
        <v>13694</v>
      </c>
      <c r="F2713" t="s">
        <v>7</v>
      </c>
      <c r="G2713" s="1">
        <v>43697</v>
      </c>
      <c r="H2713">
        <v>46899</v>
      </c>
      <c r="I2713">
        <v>46263</v>
      </c>
      <c r="J2713" s="2">
        <v>46263</v>
      </c>
      <c r="K2713" s="2">
        <v>21725.599999999999</v>
      </c>
    </row>
    <row r="2714" spans="1:11" x14ac:dyDescent="0.25">
      <c r="A2714" t="s">
        <v>21181</v>
      </c>
      <c r="B2714" t="s">
        <v>21180</v>
      </c>
      <c r="C2714" t="s">
        <v>11243</v>
      </c>
      <c r="D2714" t="s">
        <v>11244</v>
      </c>
      <c r="E2714" t="s">
        <v>13694</v>
      </c>
      <c r="F2714" t="s">
        <v>7</v>
      </c>
      <c r="G2714" s="1">
        <v>43734</v>
      </c>
      <c r="H2714">
        <v>298284</v>
      </c>
      <c r="I2714">
        <v>298206</v>
      </c>
      <c r="J2714" s="2">
        <v>298206</v>
      </c>
      <c r="K2714" s="2">
        <v>144483.5</v>
      </c>
    </row>
    <row r="2715" spans="1:11" x14ac:dyDescent="0.25">
      <c r="A2715" t="s">
        <v>21183</v>
      </c>
      <c r="B2715" t="s">
        <v>21182</v>
      </c>
      <c r="C2715" t="s">
        <v>21184</v>
      </c>
      <c r="D2715" t="s">
        <v>21185</v>
      </c>
      <c r="E2715" t="s">
        <v>13694</v>
      </c>
      <c r="F2715" t="s">
        <v>7</v>
      </c>
      <c r="G2715" s="1">
        <v>43718</v>
      </c>
      <c r="H2715">
        <v>21558</v>
      </c>
      <c r="I2715">
        <v>11553</v>
      </c>
      <c r="J2715" s="2">
        <v>11553</v>
      </c>
      <c r="K2715" s="2">
        <v>5251.37</v>
      </c>
    </row>
    <row r="2716" spans="1:11" x14ac:dyDescent="0.25">
      <c r="A2716" t="s">
        <v>21187</v>
      </c>
      <c r="B2716" t="s">
        <v>21186</v>
      </c>
      <c r="C2716" t="s">
        <v>7036</v>
      </c>
      <c r="D2716" t="s">
        <v>7037</v>
      </c>
      <c r="E2716" t="s">
        <v>13694</v>
      </c>
      <c r="F2716" t="s">
        <v>7</v>
      </c>
      <c r="G2716" s="1">
        <v>43718</v>
      </c>
      <c r="H2716">
        <v>75023</v>
      </c>
      <c r="I2716">
        <v>72384</v>
      </c>
      <c r="J2716" s="2">
        <v>72384</v>
      </c>
      <c r="K2716" s="2">
        <v>36257.39</v>
      </c>
    </row>
    <row r="2717" spans="1:11" x14ac:dyDescent="0.25">
      <c r="A2717" t="s">
        <v>21189</v>
      </c>
      <c r="B2717" t="s">
        <v>21188</v>
      </c>
      <c r="C2717" t="s">
        <v>11247</v>
      </c>
      <c r="D2717" t="s">
        <v>11248</v>
      </c>
      <c r="E2717" t="s">
        <v>13694</v>
      </c>
      <c r="F2717" t="s">
        <v>7</v>
      </c>
      <c r="G2717" s="1">
        <v>43718</v>
      </c>
      <c r="H2717">
        <v>18240</v>
      </c>
      <c r="I2717">
        <v>18231</v>
      </c>
      <c r="J2717" s="2">
        <v>18231</v>
      </c>
      <c r="K2717" s="2">
        <v>8203.9500000000007</v>
      </c>
    </row>
    <row r="2718" spans="1:11" x14ac:dyDescent="0.25">
      <c r="A2718" t="s">
        <v>21191</v>
      </c>
      <c r="B2718" t="s">
        <v>21190</v>
      </c>
      <c r="C2718" t="s">
        <v>21192</v>
      </c>
      <c r="D2718" t="s">
        <v>21193</v>
      </c>
      <c r="E2718" t="s">
        <v>13694</v>
      </c>
      <c r="F2718" t="s">
        <v>7</v>
      </c>
      <c r="G2718" s="1">
        <v>43718</v>
      </c>
      <c r="H2718">
        <v>2234</v>
      </c>
      <c r="I2718">
        <v>2233</v>
      </c>
      <c r="J2718" s="2">
        <v>2233</v>
      </c>
      <c r="K2718" s="2">
        <v>1004.85</v>
      </c>
    </row>
    <row r="2719" spans="1:11" x14ac:dyDescent="0.25">
      <c r="A2719" t="s">
        <v>21195</v>
      </c>
      <c r="B2719" t="s">
        <v>21194</v>
      </c>
      <c r="C2719" t="s">
        <v>21196</v>
      </c>
      <c r="D2719" t="s">
        <v>21197</v>
      </c>
      <c r="E2719" t="s">
        <v>13694</v>
      </c>
      <c r="F2719" t="s">
        <v>7</v>
      </c>
      <c r="G2719" s="1">
        <v>43718</v>
      </c>
      <c r="H2719">
        <v>2190</v>
      </c>
      <c r="I2719">
        <v>2189</v>
      </c>
      <c r="J2719" s="2">
        <v>2189</v>
      </c>
      <c r="K2719" s="2">
        <v>985.05</v>
      </c>
    </row>
    <row r="2720" spans="1:11" x14ac:dyDescent="0.25">
      <c r="A2720" t="s">
        <v>21199</v>
      </c>
      <c r="B2720" t="s">
        <v>21198</v>
      </c>
      <c r="C2720" t="s">
        <v>5624</v>
      </c>
      <c r="D2720" t="s">
        <v>5625</v>
      </c>
      <c r="E2720" t="s">
        <v>13694</v>
      </c>
      <c r="F2720" t="s">
        <v>718</v>
      </c>
      <c r="G2720" s="1">
        <v>43767</v>
      </c>
      <c r="H2720">
        <v>676908</v>
      </c>
      <c r="I2720">
        <v>676692</v>
      </c>
      <c r="J2720" s="2">
        <v>676692</v>
      </c>
      <c r="K2720" s="2">
        <v>342829.16</v>
      </c>
    </row>
    <row r="2721" spans="1:11" x14ac:dyDescent="0.25">
      <c r="A2721" t="s">
        <v>21203</v>
      </c>
      <c r="B2721" t="s">
        <v>21202</v>
      </c>
      <c r="C2721" t="s">
        <v>21204</v>
      </c>
      <c r="D2721" t="s">
        <v>21205</v>
      </c>
      <c r="E2721" t="s">
        <v>13694</v>
      </c>
      <c r="F2721" t="s">
        <v>7</v>
      </c>
      <c r="G2721" s="1">
        <v>43697</v>
      </c>
      <c r="H2721">
        <v>154804</v>
      </c>
      <c r="I2721">
        <v>154743</v>
      </c>
      <c r="J2721" s="2">
        <v>154743</v>
      </c>
      <c r="K2721" s="2">
        <v>70961.78</v>
      </c>
    </row>
    <row r="2722" spans="1:11" x14ac:dyDescent="0.25">
      <c r="A2722" t="s">
        <v>21207</v>
      </c>
      <c r="B2722" t="s">
        <v>21206</v>
      </c>
      <c r="C2722" t="s">
        <v>21208</v>
      </c>
      <c r="D2722" t="s">
        <v>21209</v>
      </c>
      <c r="E2722" t="s">
        <v>13694</v>
      </c>
      <c r="F2722" t="s">
        <v>7</v>
      </c>
      <c r="G2722" s="1">
        <v>43718</v>
      </c>
      <c r="H2722">
        <v>13828</v>
      </c>
      <c r="I2722">
        <v>13826</v>
      </c>
      <c r="J2722" s="2">
        <v>13826</v>
      </c>
      <c r="K2722" s="2">
        <v>8019.08</v>
      </c>
    </row>
    <row r="2723" spans="1:11" x14ac:dyDescent="0.25">
      <c r="A2723" t="s">
        <v>21211</v>
      </c>
      <c r="B2723" t="s">
        <v>21210</v>
      </c>
      <c r="C2723" t="s">
        <v>21212</v>
      </c>
      <c r="D2723" t="s">
        <v>21213</v>
      </c>
      <c r="E2723" t="s">
        <v>13694</v>
      </c>
      <c r="F2723" t="s">
        <v>7</v>
      </c>
      <c r="G2723" s="1">
        <v>43685</v>
      </c>
      <c r="H2723">
        <v>19564</v>
      </c>
      <c r="I2723">
        <v>19555</v>
      </c>
      <c r="J2723" s="2">
        <v>19555</v>
      </c>
      <c r="K2723" s="2">
        <v>8799.75</v>
      </c>
    </row>
    <row r="2724" spans="1:11" x14ac:dyDescent="0.25">
      <c r="A2724" t="s">
        <v>21215</v>
      </c>
      <c r="B2724" t="s">
        <v>21214</v>
      </c>
      <c r="C2724" t="s">
        <v>21216</v>
      </c>
      <c r="D2724" t="s">
        <v>21217</v>
      </c>
      <c r="E2724" t="s">
        <v>13694</v>
      </c>
      <c r="F2724" t="s">
        <v>7</v>
      </c>
      <c r="G2724" s="1">
        <v>43812</v>
      </c>
      <c r="H2724">
        <v>62532</v>
      </c>
      <c r="I2724">
        <v>60446</v>
      </c>
      <c r="J2724" s="2">
        <v>60446</v>
      </c>
      <c r="K2724" s="2">
        <v>30223</v>
      </c>
    </row>
    <row r="2725" spans="1:11" x14ac:dyDescent="0.25">
      <c r="A2725" t="s">
        <v>21219</v>
      </c>
      <c r="B2725" t="s">
        <v>21218</v>
      </c>
      <c r="C2725" t="s">
        <v>21220</v>
      </c>
      <c r="D2725" t="s">
        <v>21221</v>
      </c>
      <c r="E2725" t="s">
        <v>13694</v>
      </c>
      <c r="F2725" t="s">
        <v>7</v>
      </c>
      <c r="G2725" s="1">
        <v>43735</v>
      </c>
      <c r="H2725">
        <v>97104</v>
      </c>
      <c r="I2725">
        <v>97055</v>
      </c>
      <c r="J2725" s="2">
        <v>97055</v>
      </c>
      <c r="K2725" s="2">
        <v>47929.78</v>
      </c>
    </row>
    <row r="2726" spans="1:11" x14ac:dyDescent="0.25">
      <c r="A2726" t="s">
        <v>21223</v>
      </c>
      <c r="B2726" t="s">
        <v>21222</v>
      </c>
      <c r="C2726" t="s">
        <v>3026</v>
      </c>
      <c r="D2726" t="s">
        <v>3027</v>
      </c>
      <c r="E2726" t="s">
        <v>13694</v>
      </c>
      <c r="F2726" t="s">
        <v>7</v>
      </c>
      <c r="G2726" s="1">
        <v>43732</v>
      </c>
      <c r="H2726">
        <v>457698</v>
      </c>
      <c r="I2726">
        <v>420510</v>
      </c>
      <c r="J2726" s="2">
        <v>420510</v>
      </c>
      <c r="K2726" s="2">
        <v>214193.56</v>
      </c>
    </row>
    <row r="2727" spans="1:11" x14ac:dyDescent="0.25">
      <c r="A2727" t="s">
        <v>21225</v>
      </c>
      <c r="B2727" t="s">
        <v>21224</v>
      </c>
      <c r="C2727" t="s">
        <v>21226</v>
      </c>
      <c r="D2727" t="s">
        <v>21227</v>
      </c>
      <c r="E2727" t="s">
        <v>13694</v>
      </c>
      <c r="F2727" t="s">
        <v>7</v>
      </c>
      <c r="G2727" s="1">
        <v>43734</v>
      </c>
      <c r="H2727">
        <v>50042</v>
      </c>
      <c r="I2727">
        <v>48023</v>
      </c>
      <c r="J2727" s="2">
        <v>48023</v>
      </c>
      <c r="K2727" s="2">
        <v>24555.759999999998</v>
      </c>
    </row>
    <row r="2728" spans="1:11" x14ac:dyDescent="0.25">
      <c r="A2728" t="s">
        <v>21229</v>
      </c>
      <c r="B2728" t="s">
        <v>21228</v>
      </c>
      <c r="C2728" t="s">
        <v>21230</v>
      </c>
      <c r="D2728" t="s">
        <v>21231</v>
      </c>
      <c r="E2728" t="s">
        <v>13694</v>
      </c>
      <c r="F2728" t="s">
        <v>718</v>
      </c>
      <c r="G2728" s="1">
        <v>43734</v>
      </c>
      <c r="H2728">
        <v>490730</v>
      </c>
      <c r="I2728">
        <v>461077</v>
      </c>
      <c r="J2728" s="2">
        <v>461077</v>
      </c>
      <c r="K2728" s="2">
        <v>227645.96</v>
      </c>
    </row>
    <row r="2729" spans="1:11" x14ac:dyDescent="0.25">
      <c r="A2729" t="s">
        <v>21233</v>
      </c>
      <c r="B2729" t="s">
        <v>21232</v>
      </c>
      <c r="C2729" t="s">
        <v>3776</v>
      </c>
      <c r="D2729" t="s">
        <v>3777</v>
      </c>
      <c r="E2729" t="s">
        <v>13694</v>
      </c>
      <c r="F2729" t="s">
        <v>718</v>
      </c>
      <c r="G2729" s="1">
        <v>43810</v>
      </c>
      <c r="H2729">
        <v>524102</v>
      </c>
      <c r="I2729">
        <v>493723</v>
      </c>
      <c r="J2729" s="2">
        <v>493723</v>
      </c>
      <c r="K2729" s="2">
        <v>227383.74</v>
      </c>
    </row>
    <row r="2730" spans="1:11" x14ac:dyDescent="0.25">
      <c r="A2730" t="s">
        <v>21235</v>
      </c>
      <c r="B2730" t="s">
        <v>21234</v>
      </c>
      <c r="C2730" t="s">
        <v>21236</v>
      </c>
      <c r="D2730" t="s">
        <v>21237</v>
      </c>
      <c r="E2730" t="s">
        <v>13694</v>
      </c>
      <c r="F2730" t="s">
        <v>7</v>
      </c>
      <c r="G2730" s="1">
        <v>43804</v>
      </c>
      <c r="H2730">
        <v>4424</v>
      </c>
      <c r="I2730">
        <v>4363</v>
      </c>
      <c r="J2730" s="2">
        <v>4363</v>
      </c>
      <c r="K2730" s="2">
        <v>2041</v>
      </c>
    </row>
    <row r="2731" spans="1:11" x14ac:dyDescent="0.25">
      <c r="A2731" t="s">
        <v>21239</v>
      </c>
      <c r="B2731" t="s">
        <v>21238</v>
      </c>
      <c r="C2731" t="s">
        <v>6698</v>
      </c>
      <c r="D2731" t="s">
        <v>6699</v>
      </c>
      <c r="E2731" t="s">
        <v>13694</v>
      </c>
      <c r="F2731" t="s">
        <v>7</v>
      </c>
      <c r="G2731" s="1">
        <v>43734</v>
      </c>
      <c r="H2731">
        <v>92008</v>
      </c>
      <c r="I2731">
        <v>91898</v>
      </c>
      <c r="J2731" s="2">
        <v>91898</v>
      </c>
      <c r="K2731" s="2">
        <v>47898.41</v>
      </c>
    </row>
    <row r="2732" spans="1:11" x14ac:dyDescent="0.25">
      <c r="A2732" t="s">
        <v>21241</v>
      </c>
      <c r="B2732" t="s">
        <v>21240</v>
      </c>
      <c r="C2732" t="s">
        <v>21242</v>
      </c>
      <c r="D2732" t="s">
        <v>21243</v>
      </c>
      <c r="E2732" t="s">
        <v>13694</v>
      </c>
      <c r="F2732" t="s">
        <v>7</v>
      </c>
      <c r="G2732" s="1">
        <v>43791</v>
      </c>
      <c r="H2732">
        <v>120368</v>
      </c>
      <c r="I2732">
        <v>120315</v>
      </c>
      <c r="J2732" s="2">
        <v>120315</v>
      </c>
      <c r="K2732" s="2">
        <v>54141.75</v>
      </c>
    </row>
    <row r="2733" spans="1:11" x14ac:dyDescent="0.25">
      <c r="A2733" t="s">
        <v>21245</v>
      </c>
      <c r="B2733" t="s">
        <v>21244</v>
      </c>
      <c r="C2733" t="s">
        <v>21246</v>
      </c>
      <c r="D2733" t="s">
        <v>21247</v>
      </c>
      <c r="E2733" t="s">
        <v>13694</v>
      </c>
      <c r="F2733" t="s">
        <v>7</v>
      </c>
      <c r="G2733" s="1">
        <v>43748</v>
      </c>
      <c r="H2733">
        <v>70675</v>
      </c>
      <c r="I2733">
        <v>69776</v>
      </c>
      <c r="J2733" s="2">
        <v>69776</v>
      </c>
      <c r="K2733" s="2">
        <v>32481.1</v>
      </c>
    </row>
    <row r="2734" spans="1:11" x14ac:dyDescent="0.25">
      <c r="A2734" t="s">
        <v>21249</v>
      </c>
      <c r="B2734" t="s">
        <v>21248</v>
      </c>
      <c r="C2734" t="s">
        <v>21250</v>
      </c>
      <c r="D2734" t="s">
        <v>21251</v>
      </c>
      <c r="E2734" t="s">
        <v>13694</v>
      </c>
      <c r="F2734" t="s">
        <v>7</v>
      </c>
      <c r="G2734" s="1">
        <v>43734</v>
      </c>
      <c r="H2734">
        <v>68672</v>
      </c>
      <c r="I2734">
        <v>68637</v>
      </c>
      <c r="J2734" s="2">
        <v>68637</v>
      </c>
      <c r="K2734" s="2">
        <v>32381.91</v>
      </c>
    </row>
    <row r="2735" spans="1:11" x14ac:dyDescent="0.25">
      <c r="A2735" t="s">
        <v>21253</v>
      </c>
      <c r="B2735" t="s">
        <v>21252</v>
      </c>
      <c r="C2735" t="s">
        <v>21254</v>
      </c>
      <c r="D2735" t="s">
        <v>21255</v>
      </c>
      <c r="E2735" t="s">
        <v>13694</v>
      </c>
      <c r="F2735" t="s">
        <v>7</v>
      </c>
      <c r="G2735" s="1">
        <v>43748</v>
      </c>
      <c r="H2735">
        <v>5462</v>
      </c>
      <c r="I2735">
        <v>5460</v>
      </c>
      <c r="J2735" s="2">
        <v>5460</v>
      </c>
      <c r="K2735" s="2">
        <v>2457</v>
      </c>
    </row>
    <row r="2736" spans="1:11" x14ac:dyDescent="0.25">
      <c r="A2736" t="s">
        <v>21257</v>
      </c>
      <c r="B2736" t="s">
        <v>21256</v>
      </c>
      <c r="C2736" t="s">
        <v>21258</v>
      </c>
      <c r="D2736" t="s">
        <v>21259</v>
      </c>
      <c r="E2736" t="s">
        <v>13694</v>
      </c>
      <c r="F2736" t="s">
        <v>7</v>
      </c>
      <c r="G2736" s="1">
        <v>43770</v>
      </c>
      <c r="H2736">
        <v>86688</v>
      </c>
      <c r="I2736">
        <v>86658</v>
      </c>
      <c r="J2736" s="2">
        <v>86658</v>
      </c>
      <c r="K2736" s="2">
        <v>38996.1</v>
      </c>
    </row>
    <row r="2737" spans="1:11" x14ac:dyDescent="0.25">
      <c r="A2737" t="s">
        <v>21261</v>
      </c>
      <c r="B2737" t="s">
        <v>21260</v>
      </c>
      <c r="C2737" t="s">
        <v>21262</v>
      </c>
      <c r="D2737" t="s">
        <v>21263</v>
      </c>
      <c r="E2737" t="s">
        <v>13694</v>
      </c>
      <c r="F2737" t="s">
        <v>7</v>
      </c>
      <c r="G2737" s="1">
        <v>43768</v>
      </c>
      <c r="H2737">
        <v>17899</v>
      </c>
      <c r="I2737">
        <v>17870</v>
      </c>
      <c r="J2737" s="2">
        <v>17870</v>
      </c>
      <c r="K2737" s="2">
        <v>8041.5</v>
      </c>
    </row>
    <row r="2738" spans="1:11" x14ac:dyDescent="0.25">
      <c r="A2738" t="s">
        <v>21265</v>
      </c>
      <c r="B2738" t="s">
        <v>21264</v>
      </c>
      <c r="C2738" t="s">
        <v>21266</v>
      </c>
      <c r="D2738" t="s">
        <v>21267</v>
      </c>
      <c r="E2738" t="s">
        <v>13694</v>
      </c>
      <c r="F2738" t="s">
        <v>7</v>
      </c>
      <c r="G2738" s="1">
        <v>43752</v>
      </c>
      <c r="H2738">
        <v>9962</v>
      </c>
      <c r="I2738">
        <v>9939</v>
      </c>
      <c r="J2738" s="2">
        <v>9939</v>
      </c>
      <c r="K2738" s="2">
        <v>4472.55</v>
      </c>
    </row>
    <row r="2739" spans="1:11" x14ac:dyDescent="0.25">
      <c r="A2739" t="s">
        <v>21269</v>
      </c>
      <c r="B2739" t="s">
        <v>21268</v>
      </c>
      <c r="C2739" t="s">
        <v>21270</v>
      </c>
      <c r="D2739" t="s">
        <v>21271</v>
      </c>
      <c r="E2739" t="s">
        <v>13694</v>
      </c>
      <c r="F2739" t="s">
        <v>7</v>
      </c>
      <c r="G2739" s="1">
        <v>43755</v>
      </c>
      <c r="H2739">
        <v>7146</v>
      </c>
      <c r="I2739">
        <v>7142</v>
      </c>
      <c r="J2739" s="2">
        <v>7142</v>
      </c>
      <c r="K2739" s="2">
        <v>3213.9</v>
      </c>
    </row>
    <row r="2740" spans="1:11" x14ac:dyDescent="0.25">
      <c r="A2740" t="s">
        <v>21273</v>
      </c>
      <c r="B2740" t="s">
        <v>21272</v>
      </c>
      <c r="C2740" t="s">
        <v>21274</v>
      </c>
      <c r="D2740" t="s">
        <v>21275</v>
      </c>
      <c r="E2740" t="s">
        <v>13694</v>
      </c>
      <c r="F2740" t="s">
        <v>7</v>
      </c>
      <c r="G2740" s="1">
        <v>43746</v>
      </c>
      <c r="H2740">
        <v>14616</v>
      </c>
      <c r="I2740">
        <v>14553</v>
      </c>
      <c r="J2740" s="2">
        <v>14553</v>
      </c>
      <c r="K2740" s="2">
        <v>6631.6</v>
      </c>
    </row>
    <row r="2741" spans="1:11" x14ac:dyDescent="0.25">
      <c r="A2741" t="s">
        <v>21277</v>
      </c>
      <c r="B2741" t="s">
        <v>21276</v>
      </c>
      <c r="C2741" t="s">
        <v>21278</v>
      </c>
      <c r="D2741" t="s">
        <v>21279</v>
      </c>
      <c r="E2741" t="s">
        <v>13694</v>
      </c>
      <c r="F2741" t="s">
        <v>7</v>
      </c>
      <c r="G2741" s="1">
        <v>43788</v>
      </c>
      <c r="H2741">
        <v>12704</v>
      </c>
      <c r="I2741">
        <v>12280</v>
      </c>
      <c r="J2741" s="2">
        <v>12280</v>
      </c>
      <c r="K2741" s="2">
        <v>6140</v>
      </c>
    </row>
    <row r="2742" spans="1:11" x14ac:dyDescent="0.25">
      <c r="A2742" t="s">
        <v>21281</v>
      </c>
      <c r="B2742" t="s">
        <v>21280</v>
      </c>
      <c r="C2742" t="s">
        <v>2566</v>
      </c>
      <c r="D2742" t="s">
        <v>2567</v>
      </c>
      <c r="E2742" t="s">
        <v>13694</v>
      </c>
      <c r="F2742" t="s">
        <v>718</v>
      </c>
      <c r="G2742" s="1">
        <v>43748</v>
      </c>
      <c r="H2742">
        <v>42492</v>
      </c>
      <c r="I2742">
        <v>42478</v>
      </c>
      <c r="J2742" s="2">
        <v>42478</v>
      </c>
      <c r="K2742" s="2">
        <v>19115.099999999999</v>
      </c>
    </row>
    <row r="2743" spans="1:11" x14ac:dyDescent="0.25">
      <c r="A2743" t="s">
        <v>21283</v>
      </c>
      <c r="B2743" t="s">
        <v>21282</v>
      </c>
      <c r="C2743" t="s">
        <v>21284</v>
      </c>
      <c r="D2743" t="s">
        <v>21285</v>
      </c>
      <c r="E2743" t="s">
        <v>13694</v>
      </c>
      <c r="F2743" t="s">
        <v>7</v>
      </c>
      <c r="G2743" s="1">
        <v>43748</v>
      </c>
      <c r="H2743">
        <v>5684</v>
      </c>
      <c r="J2743" s="2">
        <v>5684</v>
      </c>
      <c r="K2743" s="2">
        <v>2557.8000000000002</v>
      </c>
    </row>
    <row r="2744" spans="1:11" x14ac:dyDescent="0.25">
      <c r="A2744" t="s">
        <v>21287</v>
      </c>
      <c r="B2744" t="s">
        <v>21286</v>
      </c>
      <c r="C2744" t="s">
        <v>21288</v>
      </c>
      <c r="D2744" t="s">
        <v>21289</v>
      </c>
      <c r="E2744" t="s">
        <v>13694</v>
      </c>
      <c r="F2744" t="s">
        <v>718</v>
      </c>
      <c r="G2744" s="1">
        <v>43713</v>
      </c>
      <c r="H2744">
        <v>16163</v>
      </c>
      <c r="I2744">
        <v>14998</v>
      </c>
      <c r="J2744" s="2">
        <v>14998</v>
      </c>
      <c r="K2744" s="2">
        <v>7499</v>
      </c>
    </row>
    <row r="2745" spans="1:11" x14ac:dyDescent="0.25">
      <c r="A2745" t="s">
        <v>21291</v>
      </c>
      <c r="B2745" t="s">
        <v>21290</v>
      </c>
      <c r="C2745" t="s">
        <v>21292</v>
      </c>
      <c r="D2745" t="s">
        <v>21293</v>
      </c>
      <c r="E2745" t="s">
        <v>13694</v>
      </c>
      <c r="F2745" t="s">
        <v>718</v>
      </c>
      <c r="G2745" s="1">
        <v>43776</v>
      </c>
      <c r="H2745">
        <v>202511</v>
      </c>
      <c r="I2745">
        <v>202188</v>
      </c>
      <c r="J2745" s="2">
        <v>202188</v>
      </c>
      <c r="K2745" s="2">
        <v>93931.79</v>
      </c>
    </row>
    <row r="2746" spans="1:11" x14ac:dyDescent="0.25">
      <c r="A2746" t="s">
        <v>21295</v>
      </c>
      <c r="B2746" t="s">
        <v>21294</v>
      </c>
      <c r="C2746" t="s">
        <v>21296</v>
      </c>
      <c r="D2746" t="s">
        <v>21297</v>
      </c>
      <c r="E2746" t="s">
        <v>13694</v>
      </c>
      <c r="F2746" t="s">
        <v>718</v>
      </c>
      <c r="G2746" s="1">
        <v>43707</v>
      </c>
      <c r="H2746">
        <v>423225</v>
      </c>
      <c r="I2746">
        <v>488044</v>
      </c>
      <c r="J2746" s="2">
        <v>488044</v>
      </c>
      <c r="K2746" s="2">
        <v>236126.94</v>
      </c>
    </row>
    <row r="2747" spans="1:11" x14ac:dyDescent="0.25">
      <c r="A2747" t="s">
        <v>21299</v>
      </c>
      <c r="B2747" t="s">
        <v>21298</v>
      </c>
      <c r="C2747" t="s">
        <v>7988</v>
      </c>
      <c r="D2747" t="s">
        <v>21300</v>
      </c>
      <c r="E2747" t="s">
        <v>13694</v>
      </c>
      <c r="F2747" t="s">
        <v>718</v>
      </c>
      <c r="G2747" s="1">
        <v>43720</v>
      </c>
      <c r="H2747">
        <v>50024</v>
      </c>
      <c r="I2747">
        <v>49999</v>
      </c>
      <c r="J2747" s="2">
        <v>49999</v>
      </c>
      <c r="K2747" s="2">
        <v>26378.36</v>
      </c>
    </row>
    <row r="2748" spans="1:11" x14ac:dyDescent="0.25">
      <c r="A2748" t="s">
        <v>21302</v>
      </c>
      <c r="B2748" t="s">
        <v>21301</v>
      </c>
      <c r="C2748" t="s">
        <v>21303</v>
      </c>
      <c r="D2748" t="s">
        <v>21304</v>
      </c>
      <c r="E2748" t="s">
        <v>13694</v>
      </c>
      <c r="F2748" t="s">
        <v>718</v>
      </c>
      <c r="G2748" s="1">
        <v>43752</v>
      </c>
      <c r="H2748">
        <v>10300</v>
      </c>
      <c r="I2748">
        <v>10295</v>
      </c>
      <c r="J2748" s="2">
        <v>10295</v>
      </c>
      <c r="K2748" s="2">
        <v>4632.75</v>
      </c>
    </row>
    <row r="2749" spans="1:11" x14ac:dyDescent="0.25">
      <c r="A2749" t="s">
        <v>21306</v>
      </c>
      <c r="B2749" t="s">
        <v>21305</v>
      </c>
      <c r="C2749" t="s">
        <v>21307</v>
      </c>
      <c r="D2749" t="s">
        <v>21308</v>
      </c>
      <c r="E2749" t="s">
        <v>13694</v>
      </c>
      <c r="F2749" t="s">
        <v>718</v>
      </c>
      <c r="G2749" s="1">
        <v>43763</v>
      </c>
      <c r="H2749">
        <v>4080</v>
      </c>
      <c r="I2749">
        <v>4076</v>
      </c>
      <c r="J2749" s="2">
        <v>4076</v>
      </c>
      <c r="K2749" s="2">
        <v>1834.2</v>
      </c>
    </row>
    <row r="2750" spans="1:11" x14ac:dyDescent="0.25">
      <c r="A2750" t="s">
        <v>21310</v>
      </c>
      <c r="B2750" t="s">
        <v>21309</v>
      </c>
      <c r="C2750" t="s">
        <v>12393</v>
      </c>
      <c r="D2750" t="s">
        <v>12394</v>
      </c>
      <c r="E2750" t="s">
        <v>13694</v>
      </c>
      <c r="F2750" t="s">
        <v>718</v>
      </c>
      <c r="G2750" s="1">
        <v>43787</v>
      </c>
      <c r="H2750">
        <v>418836</v>
      </c>
      <c r="I2750">
        <v>423071</v>
      </c>
      <c r="J2750" s="2">
        <v>423071</v>
      </c>
      <c r="K2750" s="2">
        <v>192369.2</v>
      </c>
    </row>
    <row r="2751" spans="1:11" x14ac:dyDescent="0.25">
      <c r="A2751" t="s">
        <v>21312</v>
      </c>
      <c r="B2751" t="s">
        <v>21311</v>
      </c>
      <c r="C2751" t="s">
        <v>10189</v>
      </c>
      <c r="D2751" t="s">
        <v>10190</v>
      </c>
      <c r="E2751" t="s">
        <v>13694</v>
      </c>
      <c r="F2751" t="s">
        <v>718</v>
      </c>
      <c r="G2751" s="1">
        <v>43707</v>
      </c>
      <c r="H2751">
        <v>34483</v>
      </c>
      <c r="I2751">
        <v>34483</v>
      </c>
      <c r="J2751" s="2">
        <v>34483</v>
      </c>
      <c r="K2751" s="2">
        <v>15517.35</v>
      </c>
    </row>
    <row r="2752" spans="1:11" x14ac:dyDescent="0.25">
      <c r="A2752" t="s">
        <v>21314</v>
      </c>
      <c r="B2752" t="s">
        <v>21313</v>
      </c>
      <c r="C2752" t="s">
        <v>21315</v>
      </c>
      <c r="D2752" t="s">
        <v>21316</v>
      </c>
      <c r="E2752" t="s">
        <v>13694</v>
      </c>
      <c r="F2752" t="s">
        <v>718</v>
      </c>
      <c r="G2752" s="1">
        <v>43707</v>
      </c>
      <c r="H2752">
        <v>201354</v>
      </c>
      <c r="I2752">
        <v>201354</v>
      </c>
      <c r="J2752" s="2">
        <v>201354</v>
      </c>
      <c r="K2752" s="2">
        <v>90609.3</v>
      </c>
    </row>
    <row r="2753" spans="1:11" x14ac:dyDescent="0.25">
      <c r="A2753" t="s">
        <v>21318</v>
      </c>
      <c r="B2753" t="s">
        <v>21317</v>
      </c>
      <c r="C2753" t="s">
        <v>21319</v>
      </c>
      <c r="D2753" t="s">
        <v>21320</v>
      </c>
      <c r="E2753" t="s">
        <v>13694</v>
      </c>
      <c r="F2753" t="s">
        <v>718</v>
      </c>
      <c r="G2753" s="1">
        <v>43752</v>
      </c>
      <c r="H2753">
        <v>37488</v>
      </c>
      <c r="I2753">
        <v>37469</v>
      </c>
      <c r="J2753" s="2">
        <v>37469</v>
      </c>
      <c r="K2753" s="2">
        <v>16861.05</v>
      </c>
    </row>
    <row r="2754" spans="1:11" x14ac:dyDescent="0.25">
      <c r="A2754" t="s">
        <v>21322</v>
      </c>
      <c r="B2754" t="s">
        <v>21321</v>
      </c>
      <c r="C2754" t="s">
        <v>21323</v>
      </c>
      <c r="D2754" t="s">
        <v>21324</v>
      </c>
      <c r="E2754" t="s">
        <v>13694</v>
      </c>
      <c r="F2754" t="s">
        <v>718</v>
      </c>
      <c r="G2754" s="1">
        <v>43704</v>
      </c>
      <c r="H2754">
        <v>25734</v>
      </c>
      <c r="I2754">
        <v>25721</v>
      </c>
      <c r="J2754" s="2">
        <v>25721</v>
      </c>
      <c r="K2754" s="2">
        <v>11574.45</v>
      </c>
    </row>
    <row r="2755" spans="1:11" x14ac:dyDescent="0.25">
      <c r="A2755" t="s">
        <v>21326</v>
      </c>
      <c r="B2755" t="s">
        <v>21325</v>
      </c>
      <c r="C2755" t="s">
        <v>21327</v>
      </c>
      <c r="D2755" t="s">
        <v>21328</v>
      </c>
      <c r="E2755" t="s">
        <v>13694</v>
      </c>
      <c r="F2755" t="s">
        <v>7</v>
      </c>
      <c r="G2755" s="1">
        <v>43707</v>
      </c>
      <c r="H2755">
        <v>2602</v>
      </c>
      <c r="I2755">
        <v>2601</v>
      </c>
      <c r="J2755" s="2">
        <v>2601</v>
      </c>
      <c r="K2755" s="2">
        <v>1170.45</v>
      </c>
    </row>
    <row r="2756" spans="1:11" x14ac:dyDescent="0.25">
      <c r="A2756" t="s">
        <v>21330</v>
      </c>
      <c r="B2756" t="s">
        <v>21329</v>
      </c>
      <c r="C2756" t="s">
        <v>21331</v>
      </c>
      <c r="D2756" t="s">
        <v>21332</v>
      </c>
      <c r="E2756" t="s">
        <v>13694</v>
      </c>
      <c r="F2756" t="s">
        <v>718</v>
      </c>
      <c r="G2756" s="1">
        <v>43770</v>
      </c>
      <c r="H2756">
        <v>120614</v>
      </c>
      <c r="I2756">
        <v>120554</v>
      </c>
      <c r="J2756" s="2">
        <v>120554</v>
      </c>
      <c r="K2756" s="2">
        <v>54249.3</v>
      </c>
    </row>
    <row r="2757" spans="1:11" x14ac:dyDescent="0.25">
      <c r="A2757" t="s">
        <v>21334</v>
      </c>
      <c r="B2757" t="s">
        <v>21333</v>
      </c>
      <c r="C2757" t="s">
        <v>21335</v>
      </c>
      <c r="D2757" t="s">
        <v>21336</v>
      </c>
      <c r="E2757" t="s">
        <v>13694</v>
      </c>
      <c r="F2757" t="s">
        <v>7</v>
      </c>
      <c r="G2757" s="1">
        <v>43763</v>
      </c>
      <c r="H2757">
        <v>311389</v>
      </c>
      <c r="I2757">
        <v>311235</v>
      </c>
      <c r="J2757" s="2">
        <v>311235</v>
      </c>
      <c r="K2757" s="2">
        <v>141078.85</v>
      </c>
    </row>
    <row r="2758" spans="1:11" x14ac:dyDescent="0.25">
      <c r="A2758" t="s">
        <v>21338</v>
      </c>
      <c r="B2758" t="s">
        <v>21337</v>
      </c>
      <c r="C2758" t="s">
        <v>21339</v>
      </c>
      <c r="D2758" t="s">
        <v>21340</v>
      </c>
      <c r="E2758" t="s">
        <v>13694</v>
      </c>
      <c r="F2758" t="s">
        <v>718</v>
      </c>
      <c r="G2758" s="1">
        <v>43748</v>
      </c>
      <c r="H2758">
        <v>9396</v>
      </c>
      <c r="I2758">
        <v>9082</v>
      </c>
      <c r="J2758" s="2">
        <v>9082</v>
      </c>
      <c r="K2758" s="2">
        <v>4541</v>
      </c>
    </row>
    <row r="2759" spans="1:11" x14ac:dyDescent="0.25">
      <c r="A2759" t="s">
        <v>21342</v>
      </c>
      <c r="B2759" t="s">
        <v>21341</v>
      </c>
      <c r="C2759" t="s">
        <v>21343</v>
      </c>
      <c r="D2759" t="s">
        <v>21344</v>
      </c>
      <c r="E2759" t="s">
        <v>13694</v>
      </c>
      <c r="F2759" t="s">
        <v>718</v>
      </c>
      <c r="G2759" s="1">
        <v>43725</v>
      </c>
      <c r="H2759">
        <v>12362</v>
      </c>
      <c r="I2759">
        <v>12356</v>
      </c>
      <c r="J2759" s="2">
        <v>12356</v>
      </c>
      <c r="K2759" s="2">
        <v>5560.2</v>
      </c>
    </row>
    <row r="2760" spans="1:11" x14ac:dyDescent="0.25">
      <c r="A2760" t="s">
        <v>21346</v>
      </c>
      <c r="B2760" t="s">
        <v>21345</v>
      </c>
      <c r="C2760" t="s">
        <v>21347</v>
      </c>
      <c r="D2760" t="s">
        <v>21348</v>
      </c>
      <c r="E2760" t="s">
        <v>13694</v>
      </c>
      <c r="F2760" t="s">
        <v>718</v>
      </c>
      <c r="G2760" s="1">
        <v>43763</v>
      </c>
      <c r="H2760">
        <v>34292</v>
      </c>
      <c r="I2760">
        <v>34275</v>
      </c>
      <c r="J2760" s="2">
        <v>34275</v>
      </c>
      <c r="K2760" s="2">
        <v>15437.66</v>
      </c>
    </row>
    <row r="2761" spans="1:11" x14ac:dyDescent="0.25">
      <c r="A2761" t="s">
        <v>21350</v>
      </c>
      <c r="B2761" t="s">
        <v>21349</v>
      </c>
      <c r="C2761" t="s">
        <v>21351</v>
      </c>
      <c r="D2761" t="s">
        <v>21352</v>
      </c>
      <c r="E2761" t="s">
        <v>13694</v>
      </c>
      <c r="F2761" t="s">
        <v>718</v>
      </c>
      <c r="G2761" s="1">
        <v>43763</v>
      </c>
      <c r="H2761">
        <v>187414</v>
      </c>
      <c r="I2761">
        <v>177001</v>
      </c>
      <c r="J2761" s="2">
        <v>177001</v>
      </c>
      <c r="K2761" s="2">
        <v>81351.240000000005</v>
      </c>
    </row>
    <row r="2762" spans="1:11" x14ac:dyDescent="0.25">
      <c r="A2762" t="s">
        <v>21354</v>
      </c>
      <c r="B2762" t="s">
        <v>21353</v>
      </c>
      <c r="C2762" t="s">
        <v>21355</v>
      </c>
      <c r="D2762" t="s">
        <v>21356</v>
      </c>
      <c r="E2762" t="s">
        <v>13694</v>
      </c>
      <c r="F2762" t="s">
        <v>718</v>
      </c>
      <c r="G2762" s="1">
        <v>43770</v>
      </c>
      <c r="H2762">
        <v>40440</v>
      </c>
      <c r="I2762">
        <v>40370</v>
      </c>
      <c r="J2762" s="2">
        <v>40370</v>
      </c>
      <c r="K2762" s="2">
        <v>18290.78</v>
      </c>
    </row>
    <row r="2763" spans="1:11" x14ac:dyDescent="0.25">
      <c r="A2763" t="s">
        <v>21358</v>
      </c>
      <c r="B2763" t="s">
        <v>21357</v>
      </c>
      <c r="C2763" t="s">
        <v>21359</v>
      </c>
      <c r="D2763" t="s">
        <v>21360</v>
      </c>
      <c r="E2763" t="s">
        <v>13694</v>
      </c>
      <c r="F2763" t="s">
        <v>718</v>
      </c>
      <c r="G2763" s="1">
        <v>43704</v>
      </c>
      <c r="H2763">
        <v>44510</v>
      </c>
      <c r="I2763">
        <v>44488</v>
      </c>
      <c r="J2763" s="2">
        <v>44488</v>
      </c>
      <c r="K2763" s="2">
        <v>20019.599999999999</v>
      </c>
    </row>
    <row r="2764" spans="1:11" x14ac:dyDescent="0.25">
      <c r="A2764" t="s">
        <v>21362</v>
      </c>
      <c r="B2764" t="s">
        <v>21361</v>
      </c>
      <c r="C2764" t="s">
        <v>20582</v>
      </c>
      <c r="D2764" t="s">
        <v>20583</v>
      </c>
      <c r="E2764" t="s">
        <v>13694</v>
      </c>
      <c r="F2764" t="s">
        <v>718</v>
      </c>
      <c r="G2764" s="1">
        <v>43763</v>
      </c>
      <c r="H2764">
        <v>1519760</v>
      </c>
      <c r="I2764">
        <v>1516024</v>
      </c>
      <c r="J2764" s="2">
        <v>1516024</v>
      </c>
      <c r="K2764" s="2">
        <v>686870.4</v>
      </c>
    </row>
    <row r="2765" spans="1:11" x14ac:dyDescent="0.25">
      <c r="A2765" t="s">
        <v>21364</v>
      </c>
      <c r="B2765" t="s">
        <v>21363</v>
      </c>
      <c r="C2765" t="s">
        <v>21365</v>
      </c>
      <c r="D2765" t="s">
        <v>21366</v>
      </c>
      <c r="E2765" t="s">
        <v>13694</v>
      </c>
      <c r="F2765" t="s">
        <v>718</v>
      </c>
      <c r="G2765" s="1">
        <v>43719</v>
      </c>
      <c r="H2765">
        <v>25063</v>
      </c>
      <c r="I2765">
        <v>25051</v>
      </c>
      <c r="J2765" s="2">
        <v>25051</v>
      </c>
      <c r="K2765" s="2">
        <v>11463.14</v>
      </c>
    </row>
    <row r="2766" spans="1:11" x14ac:dyDescent="0.25">
      <c r="A2766" t="s">
        <v>21368</v>
      </c>
      <c r="B2766" t="s">
        <v>21367</v>
      </c>
      <c r="C2766" t="s">
        <v>21369</v>
      </c>
      <c r="D2766" t="s">
        <v>21370</v>
      </c>
      <c r="E2766" t="s">
        <v>13694</v>
      </c>
      <c r="F2766" t="s">
        <v>718</v>
      </c>
      <c r="G2766" s="1">
        <v>43725</v>
      </c>
      <c r="H2766">
        <v>55912</v>
      </c>
      <c r="I2766">
        <v>55899</v>
      </c>
      <c r="J2766" s="2">
        <v>55899</v>
      </c>
      <c r="K2766" s="2">
        <v>32240.59</v>
      </c>
    </row>
    <row r="2767" spans="1:11" x14ac:dyDescent="0.25">
      <c r="A2767" t="s">
        <v>21372</v>
      </c>
      <c r="B2767" t="s">
        <v>21371</v>
      </c>
      <c r="C2767" t="s">
        <v>21373</v>
      </c>
      <c r="D2767" t="s">
        <v>21374</v>
      </c>
      <c r="E2767" t="s">
        <v>13694</v>
      </c>
      <c r="F2767" t="s">
        <v>718</v>
      </c>
      <c r="G2767" s="1">
        <v>43719</v>
      </c>
      <c r="H2767">
        <v>28194</v>
      </c>
      <c r="I2767">
        <v>28180</v>
      </c>
      <c r="J2767" s="2">
        <v>28180</v>
      </c>
      <c r="K2767" s="2">
        <v>12681</v>
      </c>
    </row>
    <row r="2768" spans="1:11" x14ac:dyDescent="0.25">
      <c r="A2768" t="s">
        <v>21376</v>
      </c>
      <c r="B2768" t="s">
        <v>21375</v>
      </c>
      <c r="C2768" t="s">
        <v>21377</v>
      </c>
      <c r="D2768" t="s">
        <v>21378</v>
      </c>
      <c r="E2768" t="s">
        <v>13694</v>
      </c>
      <c r="F2768" t="s">
        <v>718</v>
      </c>
      <c r="G2768" s="1">
        <v>43719</v>
      </c>
      <c r="H2768">
        <v>8222</v>
      </c>
      <c r="I2768">
        <v>8218</v>
      </c>
      <c r="J2768" s="2">
        <v>8218</v>
      </c>
      <c r="K2768" s="2">
        <v>3698.1</v>
      </c>
    </row>
    <row r="2769" spans="1:11" x14ac:dyDescent="0.25">
      <c r="A2769" t="s">
        <v>21380</v>
      </c>
      <c r="B2769" t="s">
        <v>21379</v>
      </c>
      <c r="C2769" t="s">
        <v>21381</v>
      </c>
      <c r="D2769" t="s">
        <v>21382</v>
      </c>
      <c r="E2769" t="s">
        <v>13694</v>
      </c>
      <c r="F2769" t="s">
        <v>7</v>
      </c>
      <c r="G2769" s="1">
        <v>43711</v>
      </c>
      <c r="H2769">
        <v>23774</v>
      </c>
      <c r="I2769">
        <v>23774</v>
      </c>
      <c r="J2769" s="2">
        <v>23774</v>
      </c>
      <c r="K2769" s="2">
        <v>10698.3</v>
      </c>
    </row>
    <row r="2770" spans="1:11" x14ac:dyDescent="0.25">
      <c r="A2770" t="s">
        <v>21384</v>
      </c>
      <c r="B2770" t="s">
        <v>21383</v>
      </c>
      <c r="C2770" t="s">
        <v>21385</v>
      </c>
      <c r="D2770" t="s">
        <v>21386</v>
      </c>
      <c r="E2770" t="s">
        <v>13694</v>
      </c>
      <c r="F2770" t="s">
        <v>7</v>
      </c>
      <c r="G2770" s="1">
        <v>43762</v>
      </c>
      <c r="H2770">
        <v>129765</v>
      </c>
      <c r="I2770">
        <v>129765</v>
      </c>
      <c r="J2770" s="2">
        <v>129765</v>
      </c>
      <c r="K2770" s="2">
        <v>60556.3</v>
      </c>
    </row>
    <row r="2771" spans="1:11" x14ac:dyDescent="0.25">
      <c r="A2771" t="s">
        <v>21388</v>
      </c>
      <c r="B2771" t="s">
        <v>21387</v>
      </c>
      <c r="C2771" t="s">
        <v>21389</v>
      </c>
      <c r="D2771" t="s">
        <v>21390</v>
      </c>
      <c r="E2771" t="s">
        <v>13694</v>
      </c>
      <c r="F2771" t="s">
        <v>718</v>
      </c>
      <c r="G2771" s="1">
        <v>43782</v>
      </c>
      <c r="H2771">
        <v>2286</v>
      </c>
      <c r="I2771">
        <v>2285</v>
      </c>
      <c r="J2771" s="2">
        <v>2285</v>
      </c>
      <c r="K2771" s="2">
        <v>1028.25</v>
      </c>
    </row>
    <row r="2772" spans="1:11" x14ac:dyDescent="0.25">
      <c r="A2772" t="s">
        <v>21392</v>
      </c>
      <c r="B2772" t="s">
        <v>21391</v>
      </c>
      <c r="C2772" t="s">
        <v>21393</v>
      </c>
      <c r="D2772" t="s">
        <v>21394</v>
      </c>
      <c r="E2772" t="s">
        <v>13694</v>
      </c>
      <c r="F2772" t="s">
        <v>718</v>
      </c>
      <c r="G2772" s="1">
        <v>43768</v>
      </c>
      <c r="H2772">
        <v>253436</v>
      </c>
      <c r="I2772">
        <v>253309</v>
      </c>
      <c r="J2772" s="2">
        <v>253309</v>
      </c>
      <c r="K2772" s="2">
        <v>113989.05</v>
      </c>
    </row>
    <row r="2773" spans="1:11" x14ac:dyDescent="0.25">
      <c r="A2773" t="s">
        <v>21396</v>
      </c>
      <c r="B2773" t="s">
        <v>21395</v>
      </c>
      <c r="C2773" t="s">
        <v>21397</v>
      </c>
      <c r="D2773" t="s">
        <v>21398</v>
      </c>
      <c r="E2773" t="s">
        <v>13694</v>
      </c>
      <c r="F2773" t="s">
        <v>718</v>
      </c>
      <c r="G2773" s="1">
        <v>43768</v>
      </c>
      <c r="H2773">
        <v>4726</v>
      </c>
      <c r="I2773">
        <v>4724</v>
      </c>
      <c r="J2773" s="2">
        <v>4724</v>
      </c>
      <c r="K2773" s="2">
        <v>2125.8000000000002</v>
      </c>
    </row>
    <row r="2774" spans="1:11" x14ac:dyDescent="0.25">
      <c r="A2774" t="s">
        <v>21400</v>
      </c>
      <c r="B2774" t="s">
        <v>21399</v>
      </c>
      <c r="C2774" t="s">
        <v>21401</v>
      </c>
      <c r="D2774" t="s">
        <v>21402</v>
      </c>
      <c r="E2774" t="s">
        <v>13694</v>
      </c>
      <c r="F2774" t="s">
        <v>718</v>
      </c>
      <c r="G2774" s="1">
        <v>43768</v>
      </c>
      <c r="H2774">
        <v>1504</v>
      </c>
      <c r="I2774">
        <v>1503</v>
      </c>
      <c r="J2774" s="2">
        <v>1503</v>
      </c>
      <c r="K2774" s="2">
        <v>676.35</v>
      </c>
    </row>
    <row r="2775" spans="1:11" x14ac:dyDescent="0.25">
      <c r="A2775" t="s">
        <v>21404</v>
      </c>
      <c r="B2775" t="s">
        <v>21403</v>
      </c>
      <c r="C2775" t="s">
        <v>4944</v>
      </c>
      <c r="D2775" t="s">
        <v>4945</v>
      </c>
      <c r="E2775" t="s">
        <v>13694</v>
      </c>
      <c r="F2775" t="s">
        <v>718</v>
      </c>
      <c r="G2775" s="1">
        <v>43787</v>
      </c>
      <c r="H2775">
        <v>496332</v>
      </c>
      <c r="I2775">
        <v>493238</v>
      </c>
      <c r="J2775" s="2">
        <v>493238</v>
      </c>
      <c r="K2775" s="2">
        <v>226021.83</v>
      </c>
    </row>
    <row r="2776" spans="1:11" x14ac:dyDescent="0.25">
      <c r="A2776" t="s">
        <v>21406</v>
      </c>
      <c r="B2776" t="s">
        <v>21405</v>
      </c>
      <c r="C2776" t="s">
        <v>21407</v>
      </c>
      <c r="D2776" t="s">
        <v>21408</v>
      </c>
      <c r="E2776" t="s">
        <v>13694</v>
      </c>
      <c r="F2776" t="s">
        <v>718</v>
      </c>
      <c r="G2776" s="1">
        <v>43768</v>
      </c>
      <c r="H2776">
        <v>108108</v>
      </c>
      <c r="I2776">
        <v>98277</v>
      </c>
      <c r="J2776" s="2">
        <v>98277</v>
      </c>
      <c r="K2776" s="2">
        <v>49138.5</v>
      </c>
    </row>
    <row r="2777" spans="1:11" x14ac:dyDescent="0.25">
      <c r="A2777" t="s">
        <v>21410</v>
      </c>
      <c r="B2777" t="s">
        <v>21409</v>
      </c>
      <c r="C2777" t="s">
        <v>21411</v>
      </c>
      <c r="D2777" t="s">
        <v>21412</v>
      </c>
      <c r="E2777" t="s">
        <v>13694</v>
      </c>
      <c r="F2777" t="s">
        <v>718</v>
      </c>
      <c r="G2777" s="1">
        <v>43768</v>
      </c>
      <c r="H2777">
        <v>38756</v>
      </c>
      <c r="I2777">
        <v>38737</v>
      </c>
      <c r="J2777" s="2">
        <v>38737</v>
      </c>
      <c r="K2777" s="2">
        <v>17431.650000000001</v>
      </c>
    </row>
    <row r="2778" spans="1:11" x14ac:dyDescent="0.25">
      <c r="A2778" t="s">
        <v>21414</v>
      </c>
      <c r="B2778" t="s">
        <v>21413</v>
      </c>
      <c r="C2778" t="s">
        <v>21411</v>
      </c>
      <c r="D2778" t="s">
        <v>21415</v>
      </c>
      <c r="E2778" t="s">
        <v>13694</v>
      </c>
      <c r="F2778" t="s">
        <v>718</v>
      </c>
      <c r="G2778" s="1">
        <v>43745</v>
      </c>
      <c r="H2778">
        <v>11988</v>
      </c>
      <c r="I2778">
        <v>11982</v>
      </c>
      <c r="J2778" s="2">
        <v>11982</v>
      </c>
      <c r="K2778" s="2">
        <v>5391.9</v>
      </c>
    </row>
    <row r="2779" spans="1:11" x14ac:dyDescent="0.25">
      <c r="A2779" t="s">
        <v>21417</v>
      </c>
      <c r="B2779" t="s">
        <v>21416</v>
      </c>
      <c r="C2779" t="s">
        <v>21418</v>
      </c>
      <c r="D2779" t="s">
        <v>21419</v>
      </c>
      <c r="E2779" t="s">
        <v>13694</v>
      </c>
      <c r="F2779" t="s">
        <v>7</v>
      </c>
      <c r="G2779" s="1">
        <v>43787</v>
      </c>
      <c r="H2779">
        <v>74818</v>
      </c>
      <c r="I2779">
        <v>74781</v>
      </c>
      <c r="J2779" s="2">
        <v>74781</v>
      </c>
      <c r="K2779" s="2">
        <v>33651.449999999997</v>
      </c>
    </row>
    <row r="2780" spans="1:11" x14ac:dyDescent="0.25">
      <c r="A2780" t="s">
        <v>21421</v>
      </c>
      <c r="B2780" t="s">
        <v>21420</v>
      </c>
      <c r="C2780" t="s">
        <v>21422</v>
      </c>
      <c r="D2780" t="s">
        <v>21423</v>
      </c>
      <c r="E2780" t="s">
        <v>13694</v>
      </c>
      <c r="F2780" t="s">
        <v>718</v>
      </c>
      <c r="G2780" s="1">
        <v>43745</v>
      </c>
      <c r="H2780">
        <v>27822</v>
      </c>
      <c r="I2780">
        <v>27808</v>
      </c>
      <c r="J2780" s="2">
        <v>27808</v>
      </c>
      <c r="K2780" s="2">
        <v>12513.6</v>
      </c>
    </row>
    <row r="2781" spans="1:11" x14ac:dyDescent="0.25">
      <c r="A2781" t="s">
        <v>21425</v>
      </c>
      <c r="B2781" t="s">
        <v>21424</v>
      </c>
      <c r="C2781" t="s">
        <v>9876</v>
      </c>
      <c r="D2781" t="s">
        <v>9877</v>
      </c>
      <c r="E2781" t="s">
        <v>13694</v>
      </c>
      <c r="F2781" t="s">
        <v>718</v>
      </c>
      <c r="G2781" s="1">
        <v>43704</v>
      </c>
      <c r="H2781">
        <v>9072</v>
      </c>
      <c r="I2781">
        <v>8769</v>
      </c>
      <c r="J2781" s="2">
        <v>8769</v>
      </c>
      <c r="K2781" s="2">
        <v>4384.5</v>
      </c>
    </row>
    <row r="2782" spans="1:11" x14ac:dyDescent="0.25">
      <c r="A2782" t="s">
        <v>21427</v>
      </c>
      <c r="B2782" t="s">
        <v>21426</v>
      </c>
      <c r="C2782" t="s">
        <v>10147</v>
      </c>
      <c r="D2782" t="s">
        <v>10148</v>
      </c>
      <c r="E2782" t="s">
        <v>13694</v>
      </c>
      <c r="F2782" t="s">
        <v>718</v>
      </c>
      <c r="G2782" s="1">
        <v>43755</v>
      </c>
      <c r="H2782">
        <v>395646</v>
      </c>
      <c r="I2782">
        <v>393588</v>
      </c>
      <c r="J2782" s="2">
        <v>393588</v>
      </c>
      <c r="K2782" s="2">
        <v>179853.45</v>
      </c>
    </row>
    <row r="2783" spans="1:11" x14ac:dyDescent="0.25">
      <c r="A2783" t="s">
        <v>21429</v>
      </c>
      <c r="B2783" t="s">
        <v>21428</v>
      </c>
      <c r="C2783" t="s">
        <v>21430</v>
      </c>
      <c r="D2783" t="s">
        <v>21431</v>
      </c>
      <c r="E2783" t="s">
        <v>13694</v>
      </c>
      <c r="F2783" t="s">
        <v>718</v>
      </c>
      <c r="G2783" s="1">
        <v>43712</v>
      </c>
      <c r="H2783">
        <v>13274</v>
      </c>
      <c r="I2783">
        <v>13268</v>
      </c>
      <c r="J2783" s="2">
        <v>13268</v>
      </c>
      <c r="K2783" s="2">
        <v>6074.86</v>
      </c>
    </row>
    <row r="2784" spans="1:11" x14ac:dyDescent="0.25">
      <c r="A2784" t="s">
        <v>21433</v>
      </c>
      <c r="B2784" t="s">
        <v>21432</v>
      </c>
      <c r="C2784" t="s">
        <v>5384</v>
      </c>
      <c r="D2784" t="s">
        <v>5385</v>
      </c>
      <c r="E2784" t="s">
        <v>13694</v>
      </c>
      <c r="F2784" t="s">
        <v>718</v>
      </c>
      <c r="G2784" s="1">
        <v>43762</v>
      </c>
      <c r="H2784">
        <v>591095</v>
      </c>
      <c r="I2784">
        <v>587037</v>
      </c>
      <c r="J2784" s="2">
        <v>587037</v>
      </c>
      <c r="K2784" s="2">
        <v>268039.61</v>
      </c>
    </row>
    <row r="2785" spans="1:11" x14ac:dyDescent="0.25">
      <c r="A2785" t="s">
        <v>21435</v>
      </c>
      <c r="B2785" t="s">
        <v>21434</v>
      </c>
      <c r="C2785" t="s">
        <v>21436</v>
      </c>
      <c r="D2785" t="s">
        <v>21437</v>
      </c>
      <c r="E2785" t="s">
        <v>13694</v>
      </c>
      <c r="F2785" t="s">
        <v>718</v>
      </c>
      <c r="G2785" s="1">
        <v>43704</v>
      </c>
      <c r="H2785">
        <v>43832</v>
      </c>
      <c r="I2785">
        <v>43832</v>
      </c>
      <c r="J2785" s="2">
        <v>43832</v>
      </c>
      <c r="K2785" s="2">
        <v>23604.9</v>
      </c>
    </row>
    <row r="2786" spans="1:11" x14ac:dyDescent="0.25">
      <c r="A2786" t="s">
        <v>21439</v>
      </c>
      <c r="B2786" t="s">
        <v>21438</v>
      </c>
      <c r="C2786" t="s">
        <v>21440</v>
      </c>
      <c r="D2786" t="s">
        <v>21441</v>
      </c>
      <c r="E2786" t="s">
        <v>13694</v>
      </c>
      <c r="F2786" t="s">
        <v>718</v>
      </c>
      <c r="G2786" s="1">
        <v>43755</v>
      </c>
      <c r="H2786">
        <v>11048</v>
      </c>
      <c r="I2786">
        <v>10680</v>
      </c>
      <c r="J2786" s="2">
        <v>10680</v>
      </c>
      <c r="K2786" s="2">
        <v>5340</v>
      </c>
    </row>
    <row r="2787" spans="1:11" x14ac:dyDescent="0.25">
      <c r="A2787" t="s">
        <v>21443</v>
      </c>
      <c r="B2787" t="s">
        <v>21442</v>
      </c>
      <c r="C2787" t="s">
        <v>21444</v>
      </c>
      <c r="D2787" t="s">
        <v>21445</v>
      </c>
      <c r="E2787" t="s">
        <v>13694</v>
      </c>
      <c r="F2787" t="s">
        <v>7</v>
      </c>
      <c r="G2787" s="1">
        <v>43782</v>
      </c>
      <c r="H2787">
        <v>195374</v>
      </c>
      <c r="I2787">
        <v>195310</v>
      </c>
      <c r="J2787" s="2">
        <v>195310</v>
      </c>
      <c r="K2787" s="2">
        <v>98532.47</v>
      </c>
    </row>
    <row r="2788" spans="1:11" x14ac:dyDescent="0.25">
      <c r="A2788" t="s">
        <v>21447</v>
      </c>
      <c r="B2788" t="s">
        <v>21446</v>
      </c>
      <c r="C2788" t="s">
        <v>21448</v>
      </c>
      <c r="D2788" t="s">
        <v>21449</v>
      </c>
      <c r="E2788" t="s">
        <v>13694</v>
      </c>
      <c r="F2788" t="s">
        <v>7</v>
      </c>
      <c r="G2788" s="1">
        <v>43782</v>
      </c>
      <c r="H2788">
        <v>64750</v>
      </c>
      <c r="I2788">
        <v>64718</v>
      </c>
      <c r="J2788" s="2">
        <v>64718</v>
      </c>
      <c r="K2788" s="2">
        <v>29931.31</v>
      </c>
    </row>
    <row r="2789" spans="1:11" x14ac:dyDescent="0.25">
      <c r="A2789" t="s">
        <v>21451</v>
      </c>
      <c r="B2789" t="s">
        <v>21450</v>
      </c>
      <c r="C2789" t="s">
        <v>21452</v>
      </c>
      <c r="D2789" t="s">
        <v>21453</v>
      </c>
      <c r="E2789" t="s">
        <v>13694</v>
      </c>
      <c r="F2789" t="s">
        <v>7</v>
      </c>
      <c r="G2789" s="1">
        <v>43782</v>
      </c>
      <c r="H2789">
        <v>22194</v>
      </c>
      <c r="I2789">
        <v>22190</v>
      </c>
      <c r="J2789" s="2">
        <v>22190</v>
      </c>
      <c r="K2789" s="2">
        <v>12760.09</v>
      </c>
    </row>
    <row r="2790" spans="1:11" x14ac:dyDescent="0.25">
      <c r="A2790" t="s">
        <v>21455</v>
      </c>
      <c r="B2790" t="s">
        <v>21454</v>
      </c>
      <c r="C2790" t="s">
        <v>4126</v>
      </c>
      <c r="D2790" t="s">
        <v>4127</v>
      </c>
      <c r="E2790" t="s">
        <v>13694</v>
      </c>
      <c r="F2790" t="s">
        <v>7</v>
      </c>
      <c r="G2790" s="1">
        <v>43782</v>
      </c>
      <c r="H2790">
        <v>35376</v>
      </c>
      <c r="I2790">
        <v>35292</v>
      </c>
      <c r="J2790" s="2">
        <v>35292</v>
      </c>
      <c r="K2790" s="2">
        <v>16151.8</v>
      </c>
    </row>
    <row r="2791" spans="1:11" x14ac:dyDescent="0.25">
      <c r="A2791" t="s">
        <v>21457</v>
      </c>
      <c r="B2791" t="s">
        <v>21456</v>
      </c>
      <c r="C2791" t="s">
        <v>21458</v>
      </c>
      <c r="D2791" t="s">
        <v>21459</v>
      </c>
      <c r="E2791" t="s">
        <v>13694</v>
      </c>
      <c r="F2791" t="s">
        <v>7</v>
      </c>
      <c r="G2791" s="1">
        <v>43782</v>
      </c>
      <c r="H2791">
        <v>7064</v>
      </c>
      <c r="I2791">
        <v>6866</v>
      </c>
      <c r="J2791" s="2">
        <v>6866</v>
      </c>
      <c r="K2791" s="2">
        <v>3374.75</v>
      </c>
    </row>
    <row r="2792" spans="1:11" x14ac:dyDescent="0.25">
      <c r="A2792" t="s">
        <v>21461</v>
      </c>
      <c r="B2792" t="s">
        <v>21460</v>
      </c>
      <c r="C2792" t="s">
        <v>2688</v>
      </c>
      <c r="D2792" t="s">
        <v>2689</v>
      </c>
      <c r="E2792" t="s">
        <v>13694</v>
      </c>
      <c r="F2792" t="s">
        <v>7</v>
      </c>
      <c r="G2792" s="1">
        <v>43782</v>
      </c>
      <c r="H2792">
        <v>34958</v>
      </c>
      <c r="I2792">
        <v>33825</v>
      </c>
      <c r="J2792" s="2">
        <v>33825</v>
      </c>
      <c r="K2792" s="2">
        <v>16862.599999999999</v>
      </c>
    </row>
    <row r="2793" spans="1:11" x14ac:dyDescent="0.25">
      <c r="A2793" t="s">
        <v>21463</v>
      </c>
      <c r="B2793" t="s">
        <v>21462</v>
      </c>
      <c r="C2793" t="s">
        <v>21464</v>
      </c>
      <c r="D2793" t="s">
        <v>21465</v>
      </c>
      <c r="E2793" t="s">
        <v>13694</v>
      </c>
      <c r="F2793" t="s">
        <v>7</v>
      </c>
      <c r="G2793" s="1">
        <v>43752</v>
      </c>
      <c r="H2793">
        <v>51659</v>
      </c>
      <c r="I2793">
        <v>51534</v>
      </c>
      <c r="J2793" s="2">
        <v>51534</v>
      </c>
      <c r="K2793" s="2">
        <v>24618.22</v>
      </c>
    </row>
    <row r="2794" spans="1:11" x14ac:dyDescent="0.25">
      <c r="A2794" t="s">
        <v>21467</v>
      </c>
      <c r="B2794" t="s">
        <v>21466</v>
      </c>
      <c r="C2794" t="s">
        <v>6934</v>
      </c>
      <c r="D2794" t="s">
        <v>6935</v>
      </c>
      <c r="E2794" t="s">
        <v>13694</v>
      </c>
      <c r="F2794" t="s">
        <v>7</v>
      </c>
      <c r="G2794" s="1">
        <v>43735</v>
      </c>
      <c r="H2794">
        <v>244504</v>
      </c>
      <c r="I2794">
        <v>244444</v>
      </c>
      <c r="J2794" s="2">
        <v>244444</v>
      </c>
      <c r="K2794" s="2">
        <v>122467.97</v>
      </c>
    </row>
    <row r="2795" spans="1:11" x14ac:dyDescent="0.25">
      <c r="A2795" t="s">
        <v>21469</v>
      </c>
      <c r="B2795" t="s">
        <v>21468</v>
      </c>
      <c r="C2795" t="s">
        <v>7726</v>
      </c>
      <c r="D2795" t="s">
        <v>7727</v>
      </c>
      <c r="E2795" t="s">
        <v>13694</v>
      </c>
      <c r="F2795" t="s">
        <v>7</v>
      </c>
      <c r="G2795" s="1">
        <v>43781</v>
      </c>
      <c r="H2795">
        <v>246700</v>
      </c>
      <c r="I2795">
        <v>245328</v>
      </c>
      <c r="J2795" s="2">
        <v>245328</v>
      </c>
      <c r="K2795" s="2">
        <v>112234.5</v>
      </c>
    </row>
    <row r="2796" spans="1:11" x14ac:dyDescent="0.25">
      <c r="A2796" t="s">
        <v>21471</v>
      </c>
      <c r="B2796" t="s">
        <v>21470</v>
      </c>
      <c r="C2796" t="s">
        <v>21472</v>
      </c>
      <c r="D2796" t="s">
        <v>21473</v>
      </c>
      <c r="E2796" t="s">
        <v>13694</v>
      </c>
      <c r="F2796" t="s">
        <v>7</v>
      </c>
      <c r="G2796" s="1">
        <v>43781</v>
      </c>
      <c r="H2796">
        <v>123268</v>
      </c>
      <c r="I2796">
        <v>123206</v>
      </c>
      <c r="J2796" s="2">
        <v>123206</v>
      </c>
      <c r="K2796" s="2">
        <v>55442.7</v>
      </c>
    </row>
    <row r="2797" spans="1:11" x14ac:dyDescent="0.25">
      <c r="A2797" t="s">
        <v>21475</v>
      </c>
      <c r="B2797" t="s">
        <v>21474</v>
      </c>
      <c r="C2797" t="s">
        <v>21476</v>
      </c>
      <c r="D2797" t="s">
        <v>21477</v>
      </c>
      <c r="E2797" t="s">
        <v>13694</v>
      </c>
      <c r="F2797" t="s">
        <v>7</v>
      </c>
      <c r="G2797" s="1">
        <v>43763</v>
      </c>
      <c r="H2797">
        <v>28512</v>
      </c>
      <c r="I2797">
        <v>28498</v>
      </c>
      <c r="J2797" s="2">
        <v>28498</v>
      </c>
      <c r="K2797" s="2">
        <v>12824.1</v>
      </c>
    </row>
    <row r="2798" spans="1:11" x14ac:dyDescent="0.25">
      <c r="A2798" t="s">
        <v>21479</v>
      </c>
      <c r="B2798" t="s">
        <v>21478</v>
      </c>
      <c r="C2798" t="s">
        <v>21480</v>
      </c>
      <c r="D2798" t="s">
        <v>21481</v>
      </c>
      <c r="E2798" t="s">
        <v>13694</v>
      </c>
      <c r="F2798" t="s">
        <v>7</v>
      </c>
      <c r="G2798" s="1">
        <v>43762</v>
      </c>
      <c r="H2798">
        <v>84936</v>
      </c>
      <c r="I2798">
        <v>84885</v>
      </c>
      <c r="J2798" s="2">
        <v>84885</v>
      </c>
      <c r="K2798" s="2">
        <v>38198.25</v>
      </c>
    </row>
    <row r="2799" spans="1:11" x14ac:dyDescent="0.25">
      <c r="A2799" t="s">
        <v>21483</v>
      </c>
      <c r="B2799" t="s">
        <v>21482</v>
      </c>
      <c r="C2799" t="s">
        <v>10594</v>
      </c>
      <c r="D2799" t="s">
        <v>10595</v>
      </c>
      <c r="E2799" t="s">
        <v>13694</v>
      </c>
      <c r="F2799" t="s">
        <v>7</v>
      </c>
      <c r="G2799" s="1">
        <v>43763</v>
      </c>
      <c r="H2799">
        <v>58792</v>
      </c>
      <c r="I2799">
        <v>58763</v>
      </c>
      <c r="J2799" s="2">
        <v>58763</v>
      </c>
      <c r="K2799" s="2">
        <v>26443.35</v>
      </c>
    </row>
    <row r="2800" spans="1:11" x14ac:dyDescent="0.25">
      <c r="A2800" t="s">
        <v>21485</v>
      </c>
      <c r="B2800" t="s">
        <v>21484</v>
      </c>
      <c r="C2800" t="s">
        <v>21486</v>
      </c>
      <c r="D2800" t="s">
        <v>21487</v>
      </c>
      <c r="E2800" t="s">
        <v>13694</v>
      </c>
      <c r="F2800" t="s">
        <v>718</v>
      </c>
      <c r="G2800" s="1">
        <v>43767</v>
      </c>
      <c r="H2800">
        <v>5200</v>
      </c>
      <c r="I2800">
        <v>5097</v>
      </c>
      <c r="J2800" s="2">
        <v>5097</v>
      </c>
      <c r="K2800" s="2">
        <v>2441.15</v>
      </c>
    </row>
    <row r="2801" spans="1:11" x14ac:dyDescent="0.25">
      <c r="A2801" t="s">
        <v>21489</v>
      </c>
      <c r="B2801" t="s">
        <v>21488</v>
      </c>
      <c r="C2801" t="s">
        <v>21490</v>
      </c>
      <c r="D2801" t="s">
        <v>21491</v>
      </c>
      <c r="E2801" t="s">
        <v>13694</v>
      </c>
      <c r="F2801" t="s">
        <v>718</v>
      </c>
      <c r="G2801" s="1">
        <v>43767</v>
      </c>
      <c r="H2801">
        <v>2698</v>
      </c>
      <c r="I2801">
        <v>2645</v>
      </c>
      <c r="J2801" s="2">
        <v>2645</v>
      </c>
      <c r="K2801" s="2">
        <v>1265.6500000000001</v>
      </c>
    </row>
    <row r="2802" spans="1:11" x14ac:dyDescent="0.25">
      <c r="A2802" t="s">
        <v>21493</v>
      </c>
      <c r="B2802" t="s">
        <v>21492</v>
      </c>
      <c r="C2802" t="s">
        <v>2300</v>
      </c>
      <c r="D2802" t="s">
        <v>2301</v>
      </c>
      <c r="E2802" t="s">
        <v>13694</v>
      </c>
      <c r="F2802" t="s">
        <v>7</v>
      </c>
      <c r="G2802" s="1">
        <v>43767</v>
      </c>
      <c r="H2802">
        <v>11628</v>
      </c>
      <c r="J2802" s="2">
        <v>11628</v>
      </c>
      <c r="K2802" s="2">
        <v>5459.8</v>
      </c>
    </row>
    <row r="2803" spans="1:11" x14ac:dyDescent="0.25">
      <c r="A2803" t="s">
        <v>21495</v>
      </c>
      <c r="B2803" t="s">
        <v>21494</v>
      </c>
      <c r="C2803" t="s">
        <v>21496</v>
      </c>
      <c r="D2803" t="s">
        <v>21497</v>
      </c>
      <c r="E2803" t="s">
        <v>13694</v>
      </c>
      <c r="F2803" t="s">
        <v>7</v>
      </c>
      <c r="G2803" s="1">
        <v>43767</v>
      </c>
      <c r="H2803">
        <v>37672</v>
      </c>
      <c r="I2803">
        <v>35657</v>
      </c>
      <c r="J2803" s="2">
        <v>35657</v>
      </c>
      <c r="K2803" s="2">
        <v>17033.57</v>
      </c>
    </row>
    <row r="2804" spans="1:11" x14ac:dyDescent="0.25">
      <c r="A2804" t="s">
        <v>21499</v>
      </c>
      <c r="B2804" t="s">
        <v>21498</v>
      </c>
      <c r="C2804" t="s">
        <v>21500</v>
      </c>
      <c r="D2804" t="s">
        <v>21501</v>
      </c>
      <c r="E2804" t="s">
        <v>13694</v>
      </c>
      <c r="F2804" t="s">
        <v>718</v>
      </c>
      <c r="G2804" s="1">
        <v>43767</v>
      </c>
      <c r="H2804">
        <v>15084</v>
      </c>
      <c r="I2804">
        <v>14782</v>
      </c>
      <c r="J2804" s="2">
        <v>14782</v>
      </c>
      <c r="K2804" s="2">
        <v>6884.25</v>
      </c>
    </row>
    <row r="2805" spans="1:11" x14ac:dyDescent="0.25">
      <c r="A2805" t="s">
        <v>21503</v>
      </c>
      <c r="B2805" t="s">
        <v>21502</v>
      </c>
      <c r="C2805" t="s">
        <v>21504</v>
      </c>
      <c r="D2805" t="s">
        <v>21505</v>
      </c>
      <c r="E2805" t="s">
        <v>13694</v>
      </c>
      <c r="F2805" t="s">
        <v>7</v>
      </c>
      <c r="G2805" s="1">
        <v>43788</v>
      </c>
      <c r="H2805">
        <v>14194</v>
      </c>
      <c r="J2805" s="2">
        <v>14194</v>
      </c>
      <c r="K2805" s="2">
        <v>6387.3</v>
      </c>
    </row>
    <row r="2806" spans="1:11" x14ac:dyDescent="0.25">
      <c r="A2806" t="s">
        <v>21507</v>
      </c>
      <c r="B2806" t="s">
        <v>21506</v>
      </c>
      <c r="C2806" t="s">
        <v>21504</v>
      </c>
      <c r="D2806" t="s">
        <v>21508</v>
      </c>
      <c r="E2806" t="s">
        <v>13694</v>
      </c>
      <c r="F2806" t="s">
        <v>7</v>
      </c>
      <c r="G2806" s="1">
        <v>43767</v>
      </c>
      <c r="H2806">
        <v>7320</v>
      </c>
      <c r="J2806" s="2">
        <v>7320</v>
      </c>
      <c r="K2806" s="2">
        <v>3294</v>
      </c>
    </row>
    <row r="2807" spans="1:11" x14ac:dyDescent="0.25">
      <c r="A2807" t="s">
        <v>21510</v>
      </c>
      <c r="B2807" t="s">
        <v>21509</v>
      </c>
      <c r="C2807" t="s">
        <v>2792</v>
      </c>
      <c r="D2807" t="s">
        <v>2793</v>
      </c>
      <c r="E2807" t="s">
        <v>13694</v>
      </c>
      <c r="F2807" t="s">
        <v>7</v>
      </c>
      <c r="G2807" s="1">
        <v>43788</v>
      </c>
      <c r="H2807">
        <v>3392</v>
      </c>
      <c r="J2807" s="2">
        <v>3392</v>
      </c>
      <c r="K2807" s="2">
        <v>1851.4</v>
      </c>
    </row>
    <row r="2808" spans="1:11" x14ac:dyDescent="0.25">
      <c r="A2808" t="s">
        <v>21512</v>
      </c>
      <c r="B2808" t="s">
        <v>21511</v>
      </c>
      <c r="C2808" t="s">
        <v>21513</v>
      </c>
      <c r="D2808" t="s">
        <v>21514</v>
      </c>
      <c r="E2808" t="s">
        <v>13694</v>
      </c>
      <c r="F2808" t="s">
        <v>718</v>
      </c>
      <c r="G2808" s="1">
        <v>43784</v>
      </c>
      <c r="H2808">
        <v>20384</v>
      </c>
      <c r="I2808">
        <v>20258</v>
      </c>
      <c r="J2808" s="2">
        <v>20258</v>
      </c>
      <c r="K2808" s="2">
        <v>9286.7000000000007</v>
      </c>
    </row>
    <row r="2809" spans="1:11" x14ac:dyDescent="0.25">
      <c r="A2809" t="s">
        <v>21516</v>
      </c>
      <c r="B2809" t="s">
        <v>21515</v>
      </c>
      <c r="C2809" t="s">
        <v>21517</v>
      </c>
      <c r="D2809" t="s">
        <v>21518</v>
      </c>
      <c r="E2809" t="s">
        <v>13694</v>
      </c>
      <c r="F2809" t="s">
        <v>718</v>
      </c>
      <c r="G2809" s="1">
        <v>43788</v>
      </c>
      <c r="H2809">
        <v>21752</v>
      </c>
      <c r="I2809">
        <v>21667</v>
      </c>
      <c r="J2809" s="2">
        <v>21667</v>
      </c>
      <c r="K2809" s="2">
        <v>9858.9</v>
      </c>
    </row>
    <row r="2810" spans="1:11" x14ac:dyDescent="0.25">
      <c r="A2810" t="s">
        <v>21520</v>
      </c>
      <c r="B2810" t="s">
        <v>21519</v>
      </c>
      <c r="C2810" t="s">
        <v>8376</v>
      </c>
      <c r="D2810" t="s">
        <v>8377</v>
      </c>
      <c r="E2810" t="s">
        <v>13694</v>
      </c>
      <c r="F2810" t="s">
        <v>718</v>
      </c>
      <c r="G2810" s="1">
        <v>43788</v>
      </c>
      <c r="H2810">
        <v>29974</v>
      </c>
      <c r="I2810">
        <v>29959</v>
      </c>
      <c r="J2810" s="2">
        <v>29959</v>
      </c>
      <c r="K2810" s="2">
        <v>13481.55</v>
      </c>
    </row>
    <row r="2811" spans="1:11" x14ac:dyDescent="0.25">
      <c r="A2811" t="s">
        <v>21522</v>
      </c>
      <c r="B2811" t="s">
        <v>21521</v>
      </c>
      <c r="C2811" t="s">
        <v>8358</v>
      </c>
      <c r="D2811" t="s">
        <v>8359</v>
      </c>
      <c r="E2811" t="s">
        <v>13694</v>
      </c>
      <c r="F2811" t="s">
        <v>718</v>
      </c>
      <c r="G2811" s="1">
        <v>43767</v>
      </c>
      <c r="H2811">
        <v>8348</v>
      </c>
      <c r="I2811">
        <v>8153</v>
      </c>
      <c r="J2811" s="2">
        <v>8153</v>
      </c>
      <c r="K2811" s="2">
        <v>3950.05</v>
      </c>
    </row>
    <row r="2812" spans="1:11" x14ac:dyDescent="0.25">
      <c r="A2812" t="s">
        <v>21524</v>
      </c>
      <c r="B2812" t="s">
        <v>21523</v>
      </c>
      <c r="C2812" t="s">
        <v>21525</v>
      </c>
      <c r="D2812" t="s">
        <v>21526</v>
      </c>
      <c r="E2812" t="s">
        <v>13694</v>
      </c>
      <c r="F2812" t="s">
        <v>718</v>
      </c>
      <c r="G2812" s="1">
        <v>43767</v>
      </c>
      <c r="H2812">
        <v>26118</v>
      </c>
      <c r="I2812">
        <v>22908</v>
      </c>
      <c r="J2812" s="2">
        <v>22908</v>
      </c>
      <c r="K2812" s="2">
        <v>11257.4</v>
      </c>
    </row>
    <row r="2813" spans="1:11" x14ac:dyDescent="0.25">
      <c r="A2813" t="s">
        <v>21528</v>
      </c>
      <c r="B2813" t="s">
        <v>21527</v>
      </c>
      <c r="C2813" t="s">
        <v>9644</v>
      </c>
      <c r="D2813" t="s">
        <v>9645</v>
      </c>
      <c r="E2813" t="s">
        <v>13694</v>
      </c>
      <c r="F2813" t="s">
        <v>718</v>
      </c>
      <c r="G2813" s="1">
        <v>43767</v>
      </c>
      <c r="H2813">
        <v>20242</v>
      </c>
      <c r="I2813">
        <v>20046</v>
      </c>
      <c r="J2813" s="2">
        <v>20046</v>
      </c>
      <c r="K2813" s="2">
        <v>9418.4599999999991</v>
      </c>
    </row>
    <row r="2814" spans="1:11" x14ac:dyDescent="0.25">
      <c r="A2814" t="s">
        <v>21530</v>
      </c>
      <c r="B2814" t="s">
        <v>21529</v>
      </c>
      <c r="C2814" t="s">
        <v>21531</v>
      </c>
      <c r="D2814" t="s">
        <v>21532</v>
      </c>
      <c r="E2814" t="s">
        <v>13694</v>
      </c>
      <c r="F2814" t="s">
        <v>7</v>
      </c>
      <c r="G2814" s="1">
        <v>43767</v>
      </c>
      <c r="H2814">
        <v>7410</v>
      </c>
      <c r="J2814" s="2">
        <v>7410</v>
      </c>
      <c r="K2814" s="2">
        <v>3426.4</v>
      </c>
    </row>
    <row r="2815" spans="1:11" x14ac:dyDescent="0.25">
      <c r="A2815" t="s">
        <v>21534</v>
      </c>
      <c r="B2815" t="s">
        <v>21533</v>
      </c>
      <c r="C2815" t="s">
        <v>2296</v>
      </c>
      <c r="D2815" t="s">
        <v>2297</v>
      </c>
      <c r="E2815" t="s">
        <v>13694</v>
      </c>
      <c r="F2815" t="s">
        <v>718</v>
      </c>
      <c r="G2815" s="1">
        <v>43767</v>
      </c>
      <c r="H2815">
        <v>6364</v>
      </c>
      <c r="I2815">
        <v>6361</v>
      </c>
      <c r="J2815" s="2">
        <v>6361</v>
      </c>
      <c r="K2815" s="2">
        <v>2862.45</v>
      </c>
    </row>
    <row r="2816" spans="1:11" x14ac:dyDescent="0.25">
      <c r="A2816" t="s">
        <v>21536</v>
      </c>
      <c r="B2816" t="s">
        <v>21535</v>
      </c>
      <c r="C2816" t="s">
        <v>21537</v>
      </c>
      <c r="D2816" t="s">
        <v>21538</v>
      </c>
      <c r="E2816" t="s">
        <v>13694</v>
      </c>
      <c r="F2816" t="s">
        <v>718</v>
      </c>
      <c r="G2816" s="1">
        <v>43767</v>
      </c>
      <c r="H2816">
        <v>8504</v>
      </c>
      <c r="I2816">
        <v>8500</v>
      </c>
      <c r="J2816" s="2">
        <v>8500</v>
      </c>
      <c r="K2816" s="2">
        <v>3825</v>
      </c>
    </row>
    <row r="2817" spans="1:11" x14ac:dyDescent="0.25">
      <c r="A2817" t="s">
        <v>21540</v>
      </c>
      <c r="B2817" t="s">
        <v>21539</v>
      </c>
      <c r="C2817" t="s">
        <v>21541</v>
      </c>
      <c r="D2817" t="s">
        <v>21542</v>
      </c>
      <c r="E2817" t="s">
        <v>13694</v>
      </c>
      <c r="F2817" t="s">
        <v>718</v>
      </c>
      <c r="G2817" s="1">
        <v>43767</v>
      </c>
      <c r="H2817">
        <v>3870</v>
      </c>
      <c r="I2817">
        <v>3868</v>
      </c>
      <c r="J2817" s="2">
        <v>3868</v>
      </c>
      <c r="K2817" s="2">
        <v>1740.6</v>
      </c>
    </row>
    <row r="2818" spans="1:11" x14ac:dyDescent="0.25">
      <c r="A2818" t="s">
        <v>21544</v>
      </c>
      <c r="B2818" t="s">
        <v>21543</v>
      </c>
      <c r="C2818" t="s">
        <v>21545</v>
      </c>
      <c r="D2818" t="s">
        <v>21546</v>
      </c>
      <c r="E2818" t="s">
        <v>13694</v>
      </c>
      <c r="F2818" t="s">
        <v>718</v>
      </c>
      <c r="G2818" s="1">
        <v>43767</v>
      </c>
      <c r="H2818">
        <v>3024</v>
      </c>
      <c r="I2818">
        <v>2922</v>
      </c>
      <c r="J2818" s="2">
        <v>2922</v>
      </c>
      <c r="K2818" s="2">
        <v>1461</v>
      </c>
    </row>
    <row r="2819" spans="1:11" x14ac:dyDescent="0.25">
      <c r="A2819" t="s">
        <v>21548</v>
      </c>
      <c r="B2819" t="s">
        <v>21547</v>
      </c>
      <c r="C2819" t="s">
        <v>21549</v>
      </c>
      <c r="D2819" t="s">
        <v>21550</v>
      </c>
      <c r="E2819" t="s">
        <v>13694</v>
      </c>
      <c r="F2819" t="s">
        <v>718</v>
      </c>
      <c r="G2819" s="1">
        <v>43767</v>
      </c>
      <c r="H2819">
        <v>66752</v>
      </c>
      <c r="I2819">
        <v>66719</v>
      </c>
      <c r="J2819" s="2">
        <v>66719</v>
      </c>
      <c r="K2819" s="2">
        <v>30023.55</v>
      </c>
    </row>
    <row r="2820" spans="1:11" x14ac:dyDescent="0.25">
      <c r="A2820" t="s">
        <v>21552</v>
      </c>
      <c r="B2820" t="s">
        <v>21551</v>
      </c>
      <c r="C2820" t="s">
        <v>21553</v>
      </c>
      <c r="D2820" t="s">
        <v>21554</v>
      </c>
      <c r="E2820" t="s">
        <v>13694</v>
      </c>
      <c r="F2820" t="s">
        <v>718</v>
      </c>
      <c r="G2820" s="1">
        <v>43784</v>
      </c>
      <c r="H2820">
        <v>29908</v>
      </c>
      <c r="I2820">
        <v>25333</v>
      </c>
      <c r="J2820" s="2">
        <v>25333</v>
      </c>
      <c r="K2820" s="2">
        <v>12491.4</v>
      </c>
    </row>
    <row r="2821" spans="1:11" x14ac:dyDescent="0.25">
      <c r="A2821" t="s">
        <v>21556</v>
      </c>
      <c r="B2821" t="s">
        <v>21555</v>
      </c>
      <c r="C2821" t="s">
        <v>2360</v>
      </c>
      <c r="D2821" t="s">
        <v>21557</v>
      </c>
      <c r="E2821" t="s">
        <v>13694</v>
      </c>
      <c r="F2821" t="s">
        <v>718</v>
      </c>
      <c r="G2821" s="1">
        <v>43767</v>
      </c>
      <c r="H2821">
        <v>5148</v>
      </c>
      <c r="I2821">
        <v>5030</v>
      </c>
      <c r="J2821" s="2">
        <v>5030</v>
      </c>
      <c r="K2821" s="2">
        <v>2355.1</v>
      </c>
    </row>
    <row r="2822" spans="1:11" x14ac:dyDescent="0.25">
      <c r="A2822" t="s">
        <v>21559</v>
      </c>
      <c r="B2822" t="s">
        <v>21558</v>
      </c>
      <c r="C2822" t="s">
        <v>6890</v>
      </c>
      <c r="D2822" t="s">
        <v>6891</v>
      </c>
      <c r="E2822" t="s">
        <v>13694</v>
      </c>
      <c r="F2822" t="s">
        <v>718</v>
      </c>
      <c r="G2822" s="1">
        <v>43767</v>
      </c>
      <c r="H2822">
        <v>19854</v>
      </c>
      <c r="I2822">
        <v>19317</v>
      </c>
      <c r="J2822" s="2">
        <v>19317</v>
      </c>
      <c r="K2822" s="2">
        <v>9467.2999999999993</v>
      </c>
    </row>
    <row r="2823" spans="1:11" x14ac:dyDescent="0.25">
      <c r="A2823" t="s">
        <v>21561</v>
      </c>
      <c r="B2823" t="s">
        <v>21560</v>
      </c>
      <c r="C2823" t="s">
        <v>2342</v>
      </c>
      <c r="D2823" t="s">
        <v>2343</v>
      </c>
      <c r="E2823" t="s">
        <v>13694</v>
      </c>
      <c r="F2823" t="s">
        <v>718</v>
      </c>
      <c r="G2823" s="1">
        <v>43798</v>
      </c>
      <c r="H2823">
        <v>348940</v>
      </c>
      <c r="I2823">
        <v>355765</v>
      </c>
      <c r="J2823" s="2">
        <v>355765</v>
      </c>
      <c r="K2823" s="2">
        <v>167428.59</v>
      </c>
    </row>
    <row r="2824" spans="1:11" x14ac:dyDescent="0.25">
      <c r="A2824" t="s">
        <v>21563</v>
      </c>
      <c r="B2824" t="s">
        <v>21562</v>
      </c>
      <c r="C2824" t="s">
        <v>12880</v>
      </c>
      <c r="D2824" t="s">
        <v>12881</v>
      </c>
      <c r="E2824" t="s">
        <v>13694</v>
      </c>
      <c r="F2824" t="s">
        <v>7</v>
      </c>
      <c r="G2824" s="1">
        <v>43776</v>
      </c>
      <c r="H2824">
        <v>20239</v>
      </c>
      <c r="I2824">
        <v>11426</v>
      </c>
      <c r="J2824" s="2">
        <v>11426</v>
      </c>
      <c r="K2824" s="2">
        <v>5627.25</v>
      </c>
    </row>
    <row r="2825" spans="1:11" x14ac:dyDescent="0.25">
      <c r="A2825" t="s">
        <v>21565</v>
      </c>
      <c r="B2825" t="s">
        <v>21564</v>
      </c>
      <c r="C2825" t="s">
        <v>21566</v>
      </c>
      <c r="D2825" t="s">
        <v>21567</v>
      </c>
      <c r="E2825" t="s">
        <v>13694</v>
      </c>
      <c r="F2825" t="s">
        <v>718</v>
      </c>
      <c r="G2825" s="1">
        <v>43711</v>
      </c>
      <c r="H2825">
        <v>22703</v>
      </c>
      <c r="I2825">
        <v>22703</v>
      </c>
      <c r="J2825" s="2">
        <v>22703</v>
      </c>
      <c r="K2825" s="2">
        <v>10216.35</v>
      </c>
    </row>
    <row r="2826" spans="1:11" x14ac:dyDescent="0.25">
      <c r="A2826" t="s">
        <v>21569</v>
      </c>
      <c r="B2826" t="s">
        <v>21568</v>
      </c>
      <c r="C2826" t="s">
        <v>21570</v>
      </c>
      <c r="D2826" t="s">
        <v>21571</v>
      </c>
      <c r="E2826" t="s">
        <v>13694</v>
      </c>
      <c r="F2826" t="s">
        <v>718</v>
      </c>
      <c r="G2826" s="1">
        <v>43698</v>
      </c>
      <c r="H2826">
        <v>4067</v>
      </c>
      <c r="I2826">
        <v>4067</v>
      </c>
      <c r="J2826" s="2">
        <v>4067</v>
      </c>
      <c r="K2826" s="2">
        <v>1972.76</v>
      </c>
    </row>
    <row r="2827" spans="1:11" x14ac:dyDescent="0.25">
      <c r="A2827" t="s">
        <v>21573</v>
      </c>
      <c r="B2827" t="s">
        <v>21572</v>
      </c>
      <c r="C2827" t="s">
        <v>12728</v>
      </c>
      <c r="D2827" t="s">
        <v>12729</v>
      </c>
      <c r="E2827" t="s">
        <v>13694</v>
      </c>
      <c r="F2827" t="s">
        <v>718</v>
      </c>
      <c r="G2827" s="1">
        <v>43720</v>
      </c>
      <c r="H2827">
        <v>6078</v>
      </c>
      <c r="I2827">
        <v>5876</v>
      </c>
      <c r="J2827" s="2">
        <v>5876</v>
      </c>
      <c r="K2827" s="2">
        <v>2938</v>
      </c>
    </row>
    <row r="2828" spans="1:11" x14ac:dyDescent="0.25">
      <c r="A2828" t="s">
        <v>21575</v>
      </c>
      <c r="B2828" t="s">
        <v>21574</v>
      </c>
      <c r="C2828" t="s">
        <v>21576</v>
      </c>
      <c r="D2828" t="s">
        <v>21577</v>
      </c>
      <c r="E2828" t="s">
        <v>13694</v>
      </c>
      <c r="F2828" t="s">
        <v>718</v>
      </c>
      <c r="G2828" s="1">
        <v>43733</v>
      </c>
      <c r="H2828">
        <v>141034</v>
      </c>
      <c r="I2828">
        <v>141034</v>
      </c>
      <c r="J2828" s="2">
        <v>141034</v>
      </c>
      <c r="K2828" s="2">
        <v>67609.05</v>
      </c>
    </row>
    <row r="2829" spans="1:11" x14ac:dyDescent="0.25">
      <c r="A2829" t="s">
        <v>21579</v>
      </c>
      <c r="B2829" t="s">
        <v>21578</v>
      </c>
      <c r="C2829" t="s">
        <v>21580</v>
      </c>
      <c r="D2829" t="s">
        <v>21581</v>
      </c>
      <c r="E2829" t="s">
        <v>13694</v>
      </c>
      <c r="F2829" t="s">
        <v>718</v>
      </c>
      <c r="G2829" s="1">
        <v>43733</v>
      </c>
      <c r="H2829">
        <v>256279</v>
      </c>
      <c r="I2829">
        <v>256279</v>
      </c>
      <c r="J2829" s="2">
        <v>256279</v>
      </c>
      <c r="K2829" s="2">
        <v>116368.41</v>
      </c>
    </row>
    <row r="2830" spans="1:11" x14ac:dyDescent="0.25">
      <c r="A2830" t="s">
        <v>21583</v>
      </c>
      <c r="B2830" t="s">
        <v>21582</v>
      </c>
      <c r="C2830" t="s">
        <v>21584</v>
      </c>
      <c r="D2830" t="s">
        <v>21585</v>
      </c>
      <c r="E2830" t="s">
        <v>13694</v>
      </c>
      <c r="F2830" t="s">
        <v>718</v>
      </c>
      <c r="G2830" s="1">
        <v>43759</v>
      </c>
      <c r="H2830">
        <v>5756</v>
      </c>
      <c r="I2830">
        <v>5756</v>
      </c>
      <c r="J2830" s="2">
        <v>5756</v>
      </c>
      <c r="K2830" s="2">
        <v>2597.61</v>
      </c>
    </row>
    <row r="2831" spans="1:11" x14ac:dyDescent="0.25">
      <c r="A2831" t="s">
        <v>21587</v>
      </c>
      <c r="B2831" t="s">
        <v>21586</v>
      </c>
      <c r="C2831" t="s">
        <v>21588</v>
      </c>
      <c r="D2831" t="s">
        <v>21589</v>
      </c>
      <c r="E2831" t="s">
        <v>13694</v>
      </c>
      <c r="F2831" t="s">
        <v>718</v>
      </c>
      <c r="G2831" s="1">
        <v>43745</v>
      </c>
      <c r="H2831">
        <v>16252</v>
      </c>
      <c r="I2831">
        <v>16241</v>
      </c>
      <c r="J2831" s="2">
        <v>16241</v>
      </c>
      <c r="K2831" s="2">
        <v>7308.45</v>
      </c>
    </row>
    <row r="2832" spans="1:11" x14ac:dyDescent="0.25">
      <c r="A2832" t="s">
        <v>21591</v>
      </c>
      <c r="B2832" t="s">
        <v>21590</v>
      </c>
      <c r="C2832" t="s">
        <v>5290</v>
      </c>
      <c r="D2832" t="s">
        <v>5291</v>
      </c>
      <c r="E2832" t="s">
        <v>13694</v>
      </c>
      <c r="F2832" t="s">
        <v>7</v>
      </c>
      <c r="G2832" s="1">
        <v>43759</v>
      </c>
      <c r="H2832">
        <v>145040</v>
      </c>
      <c r="I2832">
        <v>145005</v>
      </c>
      <c r="J2832" s="2">
        <v>145005</v>
      </c>
      <c r="K2832" s="2">
        <v>67123.990000000005</v>
      </c>
    </row>
    <row r="2833" spans="1:11" x14ac:dyDescent="0.25">
      <c r="A2833" t="s">
        <v>21593</v>
      </c>
      <c r="B2833" t="s">
        <v>21592</v>
      </c>
      <c r="C2833" t="s">
        <v>21594</v>
      </c>
      <c r="D2833" t="s">
        <v>21595</v>
      </c>
      <c r="E2833" t="s">
        <v>13694</v>
      </c>
      <c r="F2833" t="s">
        <v>718</v>
      </c>
      <c r="G2833" s="1">
        <v>43727</v>
      </c>
      <c r="H2833">
        <v>30372</v>
      </c>
      <c r="I2833">
        <v>29358</v>
      </c>
      <c r="J2833" s="2">
        <v>29358</v>
      </c>
      <c r="K2833" s="2">
        <v>14679</v>
      </c>
    </row>
    <row r="2834" spans="1:11" x14ac:dyDescent="0.25">
      <c r="A2834" t="s">
        <v>21597</v>
      </c>
      <c r="B2834" t="s">
        <v>21596</v>
      </c>
      <c r="C2834" t="s">
        <v>21598</v>
      </c>
      <c r="D2834" t="s">
        <v>21599</v>
      </c>
      <c r="E2834" t="s">
        <v>13694</v>
      </c>
      <c r="F2834" t="s">
        <v>718</v>
      </c>
      <c r="G2834" s="1">
        <v>43767</v>
      </c>
      <c r="H2834">
        <v>54814</v>
      </c>
      <c r="I2834">
        <v>54813</v>
      </c>
      <c r="J2834" s="2">
        <v>54813</v>
      </c>
      <c r="K2834" s="2">
        <v>24665.85</v>
      </c>
    </row>
    <row r="2835" spans="1:11" x14ac:dyDescent="0.25">
      <c r="A2835" t="s">
        <v>21601</v>
      </c>
      <c r="B2835" t="s">
        <v>21600</v>
      </c>
      <c r="C2835" t="s">
        <v>12936</v>
      </c>
      <c r="D2835" t="s">
        <v>12937</v>
      </c>
      <c r="E2835" t="s">
        <v>13694</v>
      </c>
      <c r="F2835" t="s">
        <v>718</v>
      </c>
      <c r="G2835" s="1">
        <v>43740</v>
      </c>
      <c r="H2835">
        <v>684348</v>
      </c>
      <c r="I2835">
        <v>644104</v>
      </c>
      <c r="J2835" s="2">
        <v>644104</v>
      </c>
      <c r="K2835" s="2">
        <v>308527.65000000002</v>
      </c>
    </row>
    <row r="2836" spans="1:11" x14ac:dyDescent="0.25">
      <c r="A2836" t="s">
        <v>21603</v>
      </c>
      <c r="B2836" t="s">
        <v>21602</v>
      </c>
      <c r="C2836" t="s">
        <v>21604</v>
      </c>
      <c r="D2836" t="s">
        <v>21605</v>
      </c>
      <c r="E2836" t="s">
        <v>13694</v>
      </c>
      <c r="F2836" t="s">
        <v>7</v>
      </c>
      <c r="G2836" s="1">
        <v>43740</v>
      </c>
      <c r="H2836">
        <v>136284</v>
      </c>
      <c r="I2836">
        <v>136279</v>
      </c>
      <c r="J2836" s="2">
        <v>136279</v>
      </c>
      <c r="K2836" s="2">
        <v>61325.55</v>
      </c>
    </row>
    <row r="2837" spans="1:11" x14ac:dyDescent="0.25">
      <c r="A2837" t="s">
        <v>21607</v>
      </c>
      <c r="B2837" t="s">
        <v>21606</v>
      </c>
      <c r="C2837" t="s">
        <v>7429</v>
      </c>
      <c r="D2837" t="s">
        <v>7430</v>
      </c>
      <c r="E2837" t="s">
        <v>13694</v>
      </c>
      <c r="F2837" t="s">
        <v>718</v>
      </c>
      <c r="G2837" s="1">
        <v>43740</v>
      </c>
      <c r="H2837">
        <v>570493</v>
      </c>
      <c r="I2837">
        <v>562726</v>
      </c>
      <c r="J2837" s="2">
        <v>562726</v>
      </c>
      <c r="K2837" s="2">
        <v>258834.5</v>
      </c>
    </row>
    <row r="2838" spans="1:11" x14ac:dyDescent="0.25">
      <c r="A2838" t="s">
        <v>21609</v>
      </c>
      <c r="B2838" t="s">
        <v>21608</v>
      </c>
      <c r="C2838" t="s">
        <v>21610</v>
      </c>
      <c r="D2838" t="s">
        <v>21611</v>
      </c>
      <c r="E2838" t="s">
        <v>13694</v>
      </c>
      <c r="F2838" t="s">
        <v>718</v>
      </c>
      <c r="G2838" s="1">
        <v>43748</v>
      </c>
      <c r="H2838">
        <v>50764</v>
      </c>
      <c r="I2838">
        <v>50688</v>
      </c>
      <c r="J2838" s="2">
        <v>50688</v>
      </c>
      <c r="K2838" s="2">
        <v>22809.599999999999</v>
      </c>
    </row>
    <row r="2839" spans="1:11" x14ac:dyDescent="0.25">
      <c r="A2839" t="s">
        <v>21613</v>
      </c>
      <c r="B2839" t="s">
        <v>21612</v>
      </c>
      <c r="C2839" t="s">
        <v>21614</v>
      </c>
      <c r="D2839" t="s">
        <v>21615</v>
      </c>
      <c r="E2839" t="s">
        <v>13694</v>
      </c>
      <c r="F2839" t="s">
        <v>718</v>
      </c>
      <c r="G2839" s="1">
        <v>43733</v>
      </c>
      <c r="H2839">
        <v>68714</v>
      </c>
      <c r="I2839">
        <v>68713</v>
      </c>
      <c r="J2839" s="2">
        <v>68713</v>
      </c>
      <c r="K2839" s="2">
        <v>30920.85</v>
      </c>
    </row>
    <row r="2840" spans="1:11" x14ac:dyDescent="0.25">
      <c r="A2840" t="s">
        <v>21617</v>
      </c>
      <c r="B2840" t="s">
        <v>21616</v>
      </c>
      <c r="C2840" t="s">
        <v>1990</v>
      </c>
      <c r="D2840" t="s">
        <v>1991</v>
      </c>
      <c r="E2840" t="s">
        <v>13694</v>
      </c>
      <c r="F2840" t="s">
        <v>718</v>
      </c>
      <c r="G2840" s="1">
        <v>43782</v>
      </c>
      <c r="H2840">
        <v>173240</v>
      </c>
      <c r="I2840">
        <v>168646</v>
      </c>
      <c r="J2840" s="2">
        <v>168646</v>
      </c>
      <c r="K2840" s="2">
        <v>79357.86</v>
      </c>
    </row>
    <row r="2841" spans="1:11" x14ac:dyDescent="0.25">
      <c r="A2841" t="s">
        <v>21619</v>
      </c>
      <c r="B2841" t="s">
        <v>21618</v>
      </c>
      <c r="C2841" t="s">
        <v>21620</v>
      </c>
      <c r="D2841" t="s">
        <v>21621</v>
      </c>
      <c r="E2841" t="s">
        <v>13694</v>
      </c>
      <c r="F2841" t="s">
        <v>718</v>
      </c>
      <c r="G2841" s="1">
        <v>43787</v>
      </c>
      <c r="H2841">
        <v>119087</v>
      </c>
      <c r="I2841">
        <v>119087</v>
      </c>
      <c r="J2841" s="2">
        <v>119087</v>
      </c>
      <c r="K2841" s="2">
        <v>69070.460000000006</v>
      </c>
    </row>
    <row r="2842" spans="1:11" x14ac:dyDescent="0.25">
      <c r="A2842" t="s">
        <v>21623</v>
      </c>
      <c r="B2842" t="s">
        <v>21622</v>
      </c>
      <c r="C2842" t="s">
        <v>4898</v>
      </c>
      <c r="D2842" t="s">
        <v>4899</v>
      </c>
      <c r="E2842" t="s">
        <v>13694</v>
      </c>
      <c r="F2842" t="s">
        <v>718</v>
      </c>
      <c r="G2842" s="1">
        <v>43733</v>
      </c>
      <c r="H2842">
        <v>40700</v>
      </c>
      <c r="I2842">
        <v>40699</v>
      </c>
      <c r="J2842" s="2">
        <v>40699</v>
      </c>
      <c r="K2842" s="2">
        <v>20077.48</v>
      </c>
    </row>
    <row r="2843" spans="1:11" x14ac:dyDescent="0.25">
      <c r="A2843" t="s">
        <v>21625</v>
      </c>
      <c r="B2843" t="s">
        <v>21624</v>
      </c>
      <c r="C2843" t="s">
        <v>21626</v>
      </c>
      <c r="D2843" t="s">
        <v>21627</v>
      </c>
      <c r="E2843" t="s">
        <v>13694</v>
      </c>
      <c r="F2843" t="s">
        <v>7</v>
      </c>
      <c r="G2843" s="1">
        <v>43776</v>
      </c>
      <c r="H2843">
        <v>34210</v>
      </c>
      <c r="J2843" s="2">
        <v>34210</v>
      </c>
      <c r="K2843" s="2">
        <v>15394.5</v>
      </c>
    </row>
    <row r="2844" spans="1:11" x14ac:dyDescent="0.25">
      <c r="A2844" t="s">
        <v>21629</v>
      </c>
      <c r="B2844" t="s">
        <v>21628</v>
      </c>
      <c r="C2844" t="s">
        <v>8722</v>
      </c>
      <c r="D2844" t="s">
        <v>8723</v>
      </c>
      <c r="E2844" t="s">
        <v>13694</v>
      </c>
      <c r="F2844" t="s">
        <v>718</v>
      </c>
      <c r="G2844" s="1">
        <v>43763</v>
      </c>
      <c r="H2844">
        <v>344630</v>
      </c>
      <c r="I2844">
        <v>343211</v>
      </c>
      <c r="J2844" s="2">
        <v>343211</v>
      </c>
      <c r="K2844" s="2">
        <v>155998.5</v>
      </c>
    </row>
    <row r="2845" spans="1:11" x14ac:dyDescent="0.25">
      <c r="A2845" t="s">
        <v>21631</v>
      </c>
      <c r="B2845" t="s">
        <v>21630</v>
      </c>
      <c r="C2845" t="s">
        <v>21632</v>
      </c>
      <c r="D2845" t="s">
        <v>21633</v>
      </c>
      <c r="E2845" t="s">
        <v>13694</v>
      </c>
      <c r="F2845" t="s">
        <v>718</v>
      </c>
      <c r="G2845" s="1">
        <v>43763</v>
      </c>
      <c r="H2845">
        <v>102762</v>
      </c>
      <c r="I2845">
        <v>102734</v>
      </c>
      <c r="J2845" s="2">
        <v>102734</v>
      </c>
      <c r="K2845" s="2">
        <v>59585.72</v>
      </c>
    </row>
    <row r="2846" spans="1:11" x14ac:dyDescent="0.25">
      <c r="A2846" t="s">
        <v>21635</v>
      </c>
      <c r="B2846" t="s">
        <v>21634</v>
      </c>
      <c r="C2846" t="s">
        <v>21636</v>
      </c>
      <c r="D2846" t="s">
        <v>21637</v>
      </c>
      <c r="E2846" t="s">
        <v>13694</v>
      </c>
      <c r="F2846" t="s">
        <v>718</v>
      </c>
      <c r="G2846" s="1">
        <v>43741</v>
      </c>
      <c r="H2846">
        <v>8366</v>
      </c>
      <c r="I2846">
        <v>8362</v>
      </c>
      <c r="J2846" s="2">
        <v>8362</v>
      </c>
      <c r="K2846" s="2">
        <v>3762.9</v>
      </c>
    </row>
    <row r="2847" spans="1:11" x14ac:dyDescent="0.25">
      <c r="A2847" t="s">
        <v>21639</v>
      </c>
      <c r="B2847" t="s">
        <v>21638</v>
      </c>
      <c r="C2847" t="s">
        <v>21640</v>
      </c>
      <c r="D2847" t="s">
        <v>21641</v>
      </c>
      <c r="E2847" t="s">
        <v>13694</v>
      </c>
      <c r="F2847" t="s">
        <v>718</v>
      </c>
      <c r="G2847" s="1">
        <v>43745</v>
      </c>
      <c r="H2847">
        <v>17849</v>
      </c>
      <c r="I2847">
        <v>17631</v>
      </c>
      <c r="J2847" s="2">
        <v>17631</v>
      </c>
      <c r="K2847" s="2">
        <v>7933.95</v>
      </c>
    </row>
    <row r="2848" spans="1:11" x14ac:dyDescent="0.25">
      <c r="A2848" t="s">
        <v>21643</v>
      </c>
      <c r="B2848" t="s">
        <v>21642</v>
      </c>
      <c r="C2848" t="s">
        <v>21644</v>
      </c>
      <c r="D2848" t="s">
        <v>21645</v>
      </c>
      <c r="E2848" t="s">
        <v>13694</v>
      </c>
      <c r="F2848" t="s">
        <v>718</v>
      </c>
      <c r="G2848" s="1">
        <v>43791</v>
      </c>
      <c r="H2848">
        <v>591454</v>
      </c>
      <c r="I2848">
        <v>752457</v>
      </c>
      <c r="J2848" s="2">
        <v>752457</v>
      </c>
      <c r="K2848" s="2">
        <v>367216.31</v>
      </c>
    </row>
    <row r="2849" spans="1:11" x14ac:dyDescent="0.25">
      <c r="A2849" t="s">
        <v>21647</v>
      </c>
      <c r="B2849" t="s">
        <v>21646</v>
      </c>
      <c r="C2849" t="s">
        <v>21648</v>
      </c>
      <c r="D2849" t="s">
        <v>21649</v>
      </c>
      <c r="E2849" t="s">
        <v>13694</v>
      </c>
      <c r="F2849" t="s">
        <v>718</v>
      </c>
      <c r="G2849" s="1">
        <v>43748</v>
      </c>
      <c r="H2849">
        <v>9158</v>
      </c>
      <c r="I2849">
        <v>9158</v>
      </c>
      <c r="J2849" s="2">
        <v>9158</v>
      </c>
      <c r="K2849" s="2">
        <v>4121.1000000000004</v>
      </c>
    </row>
    <row r="2850" spans="1:11" x14ac:dyDescent="0.25">
      <c r="A2850" t="s">
        <v>21651</v>
      </c>
      <c r="B2850" t="s">
        <v>21650</v>
      </c>
      <c r="C2850" t="s">
        <v>21652</v>
      </c>
      <c r="D2850" t="s">
        <v>21653</v>
      </c>
      <c r="E2850" t="s">
        <v>13694</v>
      </c>
      <c r="F2850" t="s">
        <v>718</v>
      </c>
      <c r="G2850" s="1">
        <v>43787</v>
      </c>
      <c r="H2850">
        <v>6646</v>
      </c>
      <c r="I2850">
        <v>6643</v>
      </c>
      <c r="J2850" s="2">
        <v>6643</v>
      </c>
      <c r="K2850" s="2">
        <v>2989.35</v>
      </c>
    </row>
    <row r="2851" spans="1:11" x14ac:dyDescent="0.25">
      <c r="A2851" t="s">
        <v>21655</v>
      </c>
      <c r="B2851" t="s">
        <v>21654</v>
      </c>
      <c r="C2851" t="s">
        <v>1271</v>
      </c>
      <c r="D2851" t="s">
        <v>1272</v>
      </c>
      <c r="E2851" t="s">
        <v>13694</v>
      </c>
      <c r="F2851" t="s">
        <v>718</v>
      </c>
      <c r="G2851" s="1">
        <v>43787</v>
      </c>
      <c r="H2851">
        <v>11892</v>
      </c>
      <c r="I2851">
        <v>11886</v>
      </c>
      <c r="J2851" s="2">
        <v>11886</v>
      </c>
      <c r="K2851" s="2">
        <v>5348.7</v>
      </c>
    </row>
    <row r="2852" spans="1:11" x14ac:dyDescent="0.25">
      <c r="A2852" t="s">
        <v>21657</v>
      </c>
      <c r="B2852" t="s">
        <v>21656</v>
      </c>
      <c r="C2852" t="s">
        <v>21658</v>
      </c>
      <c r="D2852" t="s">
        <v>21659</v>
      </c>
      <c r="E2852" t="s">
        <v>13694</v>
      </c>
      <c r="F2852" t="s">
        <v>718</v>
      </c>
      <c r="G2852" s="1">
        <v>43746</v>
      </c>
      <c r="H2852">
        <v>4910</v>
      </c>
      <c r="I2852">
        <v>4908</v>
      </c>
      <c r="J2852" s="2">
        <v>4908</v>
      </c>
      <c r="K2852" s="2">
        <v>2208.6</v>
      </c>
    </row>
    <row r="2853" spans="1:11" x14ac:dyDescent="0.25">
      <c r="A2853" t="s">
        <v>21661</v>
      </c>
      <c r="B2853" t="s">
        <v>21660</v>
      </c>
      <c r="C2853" t="s">
        <v>21662</v>
      </c>
      <c r="D2853" t="s">
        <v>21663</v>
      </c>
      <c r="E2853" t="s">
        <v>13694</v>
      </c>
      <c r="F2853" t="s">
        <v>718</v>
      </c>
      <c r="G2853" s="1">
        <v>43746</v>
      </c>
      <c r="H2853">
        <v>30140</v>
      </c>
      <c r="I2853">
        <v>30125</v>
      </c>
      <c r="J2853" s="2">
        <v>30125</v>
      </c>
      <c r="K2853" s="2">
        <v>17152.830000000002</v>
      </c>
    </row>
    <row r="2854" spans="1:11" x14ac:dyDescent="0.25">
      <c r="A2854" t="s">
        <v>21665</v>
      </c>
      <c r="B2854" t="s">
        <v>21664</v>
      </c>
      <c r="C2854" t="s">
        <v>6432</v>
      </c>
      <c r="D2854" t="s">
        <v>6433</v>
      </c>
      <c r="E2854" t="s">
        <v>13694</v>
      </c>
      <c r="F2854" t="s">
        <v>718</v>
      </c>
      <c r="G2854" s="1">
        <v>43774</v>
      </c>
      <c r="H2854">
        <v>130700</v>
      </c>
      <c r="I2854">
        <v>130468</v>
      </c>
      <c r="J2854" s="2">
        <v>130468</v>
      </c>
      <c r="K2854" s="2">
        <v>60242.81</v>
      </c>
    </row>
    <row r="2855" spans="1:11" x14ac:dyDescent="0.25">
      <c r="A2855" t="s">
        <v>21667</v>
      </c>
      <c r="B2855" t="s">
        <v>21666</v>
      </c>
      <c r="C2855" t="s">
        <v>21668</v>
      </c>
      <c r="D2855" t="s">
        <v>21669</v>
      </c>
      <c r="E2855" t="s">
        <v>13694</v>
      </c>
      <c r="F2855" t="s">
        <v>718</v>
      </c>
      <c r="G2855" s="1">
        <v>43763</v>
      </c>
      <c r="H2855">
        <v>353958</v>
      </c>
      <c r="I2855">
        <v>352188</v>
      </c>
      <c r="J2855" s="2">
        <v>352188</v>
      </c>
      <c r="K2855" s="2">
        <v>204269.04</v>
      </c>
    </row>
    <row r="2856" spans="1:11" x14ac:dyDescent="0.25">
      <c r="A2856" t="s">
        <v>21671</v>
      </c>
      <c r="B2856" t="s">
        <v>21670</v>
      </c>
      <c r="C2856" t="s">
        <v>1688</v>
      </c>
      <c r="D2856" t="s">
        <v>21672</v>
      </c>
      <c r="E2856" t="s">
        <v>13694</v>
      </c>
      <c r="F2856" t="s">
        <v>718</v>
      </c>
      <c r="G2856" s="1">
        <v>43745</v>
      </c>
      <c r="H2856">
        <v>8978</v>
      </c>
      <c r="I2856">
        <v>8958</v>
      </c>
      <c r="J2856" s="2">
        <v>8958</v>
      </c>
      <c r="K2856" s="2">
        <v>4031.1</v>
      </c>
    </row>
    <row r="2857" spans="1:11" x14ac:dyDescent="0.25">
      <c r="A2857" t="s">
        <v>21674</v>
      </c>
      <c r="B2857" t="s">
        <v>21673</v>
      </c>
      <c r="C2857" t="s">
        <v>21675</v>
      </c>
      <c r="D2857" t="s">
        <v>21676</v>
      </c>
      <c r="E2857" t="s">
        <v>13694</v>
      </c>
      <c r="F2857" t="s">
        <v>718</v>
      </c>
      <c r="G2857" s="1">
        <v>43752</v>
      </c>
      <c r="H2857">
        <v>13592</v>
      </c>
      <c r="I2857">
        <v>13585</v>
      </c>
      <c r="J2857" s="2">
        <v>13585</v>
      </c>
      <c r="K2857" s="2">
        <v>6113.25</v>
      </c>
    </row>
    <row r="2858" spans="1:11" x14ac:dyDescent="0.25">
      <c r="A2858" t="s">
        <v>21678</v>
      </c>
      <c r="B2858" t="s">
        <v>21677</v>
      </c>
      <c r="C2858" t="s">
        <v>21679</v>
      </c>
      <c r="D2858" t="s">
        <v>21680</v>
      </c>
      <c r="E2858" t="s">
        <v>13694</v>
      </c>
      <c r="F2858" t="s">
        <v>7</v>
      </c>
      <c r="G2858" s="1">
        <v>43780</v>
      </c>
      <c r="H2858">
        <v>676892</v>
      </c>
      <c r="I2858">
        <v>660578</v>
      </c>
      <c r="J2858" s="2">
        <v>660578</v>
      </c>
      <c r="K2858" s="2">
        <v>309491.01</v>
      </c>
    </row>
    <row r="2859" spans="1:11" x14ac:dyDescent="0.25">
      <c r="A2859" t="s">
        <v>21682</v>
      </c>
      <c r="B2859" t="s">
        <v>21681</v>
      </c>
      <c r="C2859" t="s">
        <v>21683</v>
      </c>
      <c r="D2859" t="s">
        <v>21684</v>
      </c>
      <c r="E2859" t="s">
        <v>13694</v>
      </c>
      <c r="F2859" t="s">
        <v>718</v>
      </c>
      <c r="G2859" s="1">
        <v>43787</v>
      </c>
      <c r="H2859">
        <v>7332</v>
      </c>
      <c r="I2859">
        <v>7328</v>
      </c>
      <c r="J2859" s="2">
        <v>7328</v>
      </c>
      <c r="K2859" s="2">
        <v>3297.6</v>
      </c>
    </row>
    <row r="2860" spans="1:11" x14ac:dyDescent="0.25">
      <c r="A2860" t="s">
        <v>21686</v>
      </c>
      <c r="B2860" t="s">
        <v>21685</v>
      </c>
      <c r="C2860" t="s">
        <v>21687</v>
      </c>
      <c r="D2860" t="s">
        <v>21688</v>
      </c>
      <c r="E2860" t="s">
        <v>13694</v>
      </c>
      <c r="F2860" t="s">
        <v>718</v>
      </c>
      <c r="G2860" s="1">
        <v>43787</v>
      </c>
      <c r="H2860">
        <v>1642</v>
      </c>
      <c r="I2860">
        <v>1641</v>
      </c>
      <c r="J2860" s="2">
        <v>1641</v>
      </c>
      <c r="K2860" s="2">
        <v>738.45</v>
      </c>
    </row>
    <row r="2861" spans="1:11" x14ac:dyDescent="0.25">
      <c r="A2861" t="s">
        <v>21690</v>
      </c>
      <c r="B2861" t="s">
        <v>21689</v>
      </c>
      <c r="C2861" t="s">
        <v>21691</v>
      </c>
      <c r="D2861" t="s">
        <v>21692</v>
      </c>
      <c r="E2861" t="s">
        <v>13694</v>
      </c>
      <c r="F2861" t="s">
        <v>718</v>
      </c>
      <c r="G2861" s="1">
        <v>43787</v>
      </c>
      <c r="H2861">
        <v>309657</v>
      </c>
      <c r="I2861">
        <v>280383</v>
      </c>
      <c r="J2861" s="2">
        <v>280383</v>
      </c>
      <c r="K2861" s="2">
        <v>131299.79999999999</v>
      </c>
    </row>
    <row r="2862" spans="1:11" x14ac:dyDescent="0.25">
      <c r="A2862" t="s">
        <v>21694</v>
      </c>
      <c r="B2862" t="s">
        <v>21693</v>
      </c>
      <c r="C2862" t="s">
        <v>21695</v>
      </c>
      <c r="D2862" t="s">
        <v>21696</v>
      </c>
      <c r="E2862" t="s">
        <v>13694</v>
      </c>
      <c r="F2862" t="s">
        <v>718</v>
      </c>
      <c r="G2862" s="1">
        <v>43752</v>
      </c>
      <c r="H2862">
        <v>1814</v>
      </c>
      <c r="I2862">
        <v>1807</v>
      </c>
      <c r="J2862" s="2">
        <v>1807</v>
      </c>
      <c r="K2862" s="2">
        <v>813.15</v>
      </c>
    </row>
    <row r="2863" spans="1:11" x14ac:dyDescent="0.25">
      <c r="A2863" t="s">
        <v>21698</v>
      </c>
      <c r="B2863" t="s">
        <v>21697</v>
      </c>
      <c r="C2863" t="s">
        <v>21699</v>
      </c>
      <c r="D2863" t="s">
        <v>21700</v>
      </c>
      <c r="E2863" t="s">
        <v>13694</v>
      </c>
      <c r="F2863" t="s">
        <v>718</v>
      </c>
      <c r="G2863" s="1">
        <v>43735</v>
      </c>
      <c r="H2863">
        <v>11513</v>
      </c>
      <c r="I2863">
        <v>11464</v>
      </c>
      <c r="J2863" s="2">
        <v>11464</v>
      </c>
      <c r="K2863" s="2">
        <v>5158.8</v>
      </c>
    </row>
    <row r="2864" spans="1:11" x14ac:dyDescent="0.25">
      <c r="A2864" t="s">
        <v>21702</v>
      </c>
      <c r="B2864" t="s">
        <v>21701</v>
      </c>
      <c r="C2864" t="s">
        <v>3536</v>
      </c>
      <c r="D2864" t="s">
        <v>3537</v>
      </c>
      <c r="E2864" t="s">
        <v>13694</v>
      </c>
      <c r="F2864" t="s">
        <v>718</v>
      </c>
      <c r="G2864" s="1">
        <v>43735</v>
      </c>
      <c r="H2864">
        <v>131949</v>
      </c>
      <c r="I2864">
        <v>131716</v>
      </c>
      <c r="J2864" s="2">
        <v>131716</v>
      </c>
      <c r="K2864" s="2">
        <v>59272.2</v>
      </c>
    </row>
    <row r="2865" spans="1:11" x14ac:dyDescent="0.25">
      <c r="A2865" t="s">
        <v>21704</v>
      </c>
      <c r="B2865" t="s">
        <v>21703</v>
      </c>
      <c r="C2865" t="s">
        <v>21705</v>
      </c>
      <c r="D2865" t="s">
        <v>21706</v>
      </c>
      <c r="E2865" t="s">
        <v>13694</v>
      </c>
      <c r="F2865" t="s">
        <v>718</v>
      </c>
      <c r="G2865" s="1">
        <v>43780</v>
      </c>
      <c r="H2865">
        <v>111274</v>
      </c>
      <c r="I2865">
        <v>107562</v>
      </c>
      <c r="J2865" s="2">
        <v>107562</v>
      </c>
      <c r="K2865" s="2">
        <v>53781</v>
      </c>
    </row>
    <row r="2866" spans="1:11" x14ac:dyDescent="0.25">
      <c r="A2866" t="s">
        <v>21708</v>
      </c>
      <c r="B2866" t="s">
        <v>21707</v>
      </c>
      <c r="C2866" t="s">
        <v>21709</v>
      </c>
      <c r="D2866" t="s">
        <v>21710</v>
      </c>
      <c r="E2866" t="s">
        <v>13694</v>
      </c>
      <c r="F2866" t="s">
        <v>718</v>
      </c>
      <c r="G2866" s="1">
        <v>43734</v>
      </c>
      <c r="H2866">
        <v>9047</v>
      </c>
      <c r="I2866">
        <v>8240</v>
      </c>
      <c r="J2866" s="2">
        <v>8240</v>
      </c>
      <c r="K2866" s="2">
        <v>4091.8</v>
      </c>
    </row>
    <row r="2867" spans="1:11" x14ac:dyDescent="0.25">
      <c r="A2867" t="s">
        <v>21712</v>
      </c>
      <c r="B2867" t="s">
        <v>21711</v>
      </c>
      <c r="C2867" t="s">
        <v>9263</v>
      </c>
      <c r="D2867" t="s">
        <v>9264</v>
      </c>
      <c r="E2867" t="s">
        <v>13694</v>
      </c>
      <c r="F2867" t="s">
        <v>718</v>
      </c>
      <c r="G2867" s="1">
        <v>43752</v>
      </c>
      <c r="H2867">
        <v>7552</v>
      </c>
      <c r="I2867">
        <v>7531</v>
      </c>
      <c r="J2867" s="2">
        <v>7531</v>
      </c>
      <c r="K2867" s="2">
        <v>3388.95</v>
      </c>
    </row>
    <row r="2868" spans="1:11" x14ac:dyDescent="0.25">
      <c r="A2868" t="s">
        <v>21714</v>
      </c>
      <c r="B2868" t="s">
        <v>21713</v>
      </c>
      <c r="C2868" t="s">
        <v>21715</v>
      </c>
      <c r="D2868" t="s">
        <v>21716</v>
      </c>
      <c r="E2868" t="s">
        <v>13694</v>
      </c>
      <c r="F2868" t="s">
        <v>7</v>
      </c>
      <c r="G2868" s="1">
        <v>43769</v>
      </c>
      <c r="H2868">
        <v>23304</v>
      </c>
      <c r="I2868">
        <v>23292</v>
      </c>
      <c r="J2868" s="2">
        <v>23292</v>
      </c>
      <c r="K2868" s="2">
        <v>10481.4</v>
      </c>
    </row>
    <row r="2869" spans="1:11" x14ac:dyDescent="0.25">
      <c r="A2869" t="s">
        <v>21718</v>
      </c>
      <c r="B2869" t="s">
        <v>21717</v>
      </c>
      <c r="C2869" t="s">
        <v>21719</v>
      </c>
      <c r="D2869" t="s">
        <v>21720</v>
      </c>
      <c r="E2869" t="s">
        <v>13694</v>
      </c>
      <c r="F2869" t="s">
        <v>718</v>
      </c>
      <c r="G2869" s="1">
        <v>43734</v>
      </c>
      <c r="H2869">
        <v>31971</v>
      </c>
      <c r="I2869">
        <v>30934</v>
      </c>
      <c r="J2869" s="2">
        <v>30934</v>
      </c>
      <c r="K2869" s="2">
        <v>15423.5</v>
      </c>
    </row>
    <row r="2870" spans="1:11" x14ac:dyDescent="0.25">
      <c r="A2870" t="s">
        <v>21722</v>
      </c>
      <c r="B2870" t="s">
        <v>21721</v>
      </c>
      <c r="C2870" t="s">
        <v>21723</v>
      </c>
      <c r="D2870" t="s">
        <v>21724</v>
      </c>
      <c r="E2870" t="s">
        <v>13694</v>
      </c>
      <c r="F2870" t="s">
        <v>7</v>
      </c>
      <c r="G2870" s="1">
        <v>43752</v>
      </c>
      <c r="H2870">
        <v>30297</v>
      </c>
      <c r="I2870">
        <v>30238</v>
      </c>
      <c r="J2870" s="2">
        <v>30238</v>
      </c>
      <c r="K2870" s="2">
        <v>13607.1</v>
      </c>
    </row>
    <row r="2871" spans="1:11" x14ac:dyDescent="0.25">
      <c r="A2871" t="s">
        <v>21726</v>
      </c>
      <c r="B2871" t="s">
        <v>21725</v>
      </c>
      <c r="C2871" t="s">
        <v>21727</v>
      </c>
      <c r="D2871" t="s">
        <v>21728</v>
      </c>
      <c r="E2871" t="s">
        <v>13694</v>
      </c>
      <c r="F2871" t="s">
        <v>7</v>
      </c>
      <c r="G2871" s="1">
        <v>43782</v>
      </c>
      <c r="H2871">
        <v>178152</v>
      </c>
      <c r="I2871">
        <v>178063</v>
      </c>
      <c r="J2871" s="2">
        <v>178063</v>
      </c>
      <c r="K2871" s="2">
        <v>80128.350000000006</v>
      </c>
    </row>
    <row r="2872" spans="1:11" x14ac:dyDescent="0.25">
      <c r="A2872" t="s">
        <v>21730</v>
      </c>
      <c r="B2872" t="s">
        <v>21729</v>
      </c>
      <c r="C2872" t="s">
        <v>21731</v>
      </c>
      <c r="D2872" t="s">
        <v>21732</v>
      </c>
      <c r="E2872" t="s">
        <v>13694</v>
      </c>
      <c r="F2872" t="s">
        <v>718</v>
      </c>
      <c r="G2872" s="1">
        <v>43734</v>
      </c>
      <c r="H2872">
        <v>40444</v>
      </c>
      <c r="I2872">
        <v>40427</v>
      </c>
      <c r="J2872" s="2">
        <v>40427</v>
      </c>
      <c r="K2872" s="2">
        <v>18192.150000000001</v>
      </c>
    </row>
    <row r="2873" spans="1:11" x14ac:dyDescent="0.25">
      <c r="A2873" t="s">
        <v>21734</v>
      </c>
      <c r="B2873" t="s">
        <v>21733</v>
      </c>
      <c r="C2873" t="s">
        <v>21735</v>
      </c>
      <c r="D2873" t="s">
        <v>21736</v>
      </c>
      <c r="E2873" t="s">
        <v>13694</v>
      </c>
      <c r="F2873" t="s">
        <v>718</v>
      </c>
      <c r="G2873" s="1">
        <v>43704</v>
      </c>
      <c r="I2873">
        <v>222781</v>
      </c>
      <c r="J2873" s="2">
        <v>222781</v>
      </c>
      <c r="K2873" s="2">
        <v>124647.64</v>
      </c>
    </row>
    <row r="2874" spans="1:11" x14ac:dyDescent="0.25">
      <c r="A2874" t="s">
        <v>21738</v>
      </c>
      <c r="B2874" t="s">
        <v>21737</v>
      </c>
      <c r="C2874" t="s">
        <v>21739</v>
      </c>
      <c r="D2874" t="s">
        <v>21740</v>
      </c>
      <c r="E2874" t="s">
        <v>13694</v>
      </c>
      <c r="F2874" t="s">
        <v>7</v>
      </c>
      <c r="G2874" s="1">
        <v>43704</v>
      </c>
      <c r="I2874">
        <v>66965</v>
      </c>
      <c r="J2874" s="2">
        <v>66965</v>
      </c>
      <c r="K2874" s="2">
        <v>36092.67</v>
      </c>
    </row>
    <row r="2875" spans="1:11" x14ac:dyDescent="0.25">
      <c r="A2875" t="s">
        <v>21742</v>
      </c>
      <c r="B2875" t="s">
        <v>21741</v>
      </c>
      <c r="C2875" t="s">
        <v>21743</v>
      </c>
      <c r="D2875" t="s">
        <v>21744</v>
      </c>
      <c r="E2875" t="s">
        <v>13694</v>
      </c>
      <c r="F2875" t="s">
        <v>718</v>
      </c>
      <c r="G2875" s="1">
        <v>43704</v>
      </c>
      <c r="I2875">
        <v>130098</v>
      </c>
      <c r="J2875" s="2">
        <v>130098</v>
      </c>
      <c r="K2875" s="2">
        <v>60313.66</v>
      </c>
    </row>
    <row r="2876" spans="1:11" x14ac:dyDescent="0.25">
      <c r="A2876" t="s">
        <v>21746</v>
      </c>
      <c r="B2876" t="s">
        <v>21745</v>
      </c>
      <c r="C2876" t="s">
        <v>21747</v>
      </c>
      <c r="D2876" t="s">
        <v>21748</v>
      </c>
      <c r="E2876" t="s">
        <v>13694</v>
      </c>
      <c r="F2876" t="s">
        <v>718</v>
      </c>
      <c r="G2876" s="1">
        <v>43704</v>
      </c>
      <c r="I2876">
        <v>165817</v>
      </c>
      <c r="J2876" s="2">
        <v>165817</v>
      </c>
      <c r="K2876" s="2">
        <v>74657.69</v>
      </c>
    </row>
    <row r="2877" spans="1:11" x14ac:dyDescent="0.25">
      <c r="A2877" t="s">
        <v>21750</v>
      </c>
      <c r="B2877" t="s">
        <v>21749</v>
      </c>
      <c r="C2877" t="s">
        <v>21751</v>
      </c>
      <c r="D2877" t="s">
        <v>21752</v>
      </c>
      <c r="E2877" t="s">
        <v>13694</v>
      </c>
      <c r="F2877" t="s">
        <v>718</v>
      </c>
      <c r="G2877" s="1">
        <v>43720</v>
      </c>
      <c r="I2877">
        <v>150912</v>
      </c>
      <c r="J2877" s="2">
        <v>150912</v>
      </c>
      <c r="K2877" s="2">
        <v>67910.399999999994</v>
      </c>
    </row>
    <row r="2878" spans="1:11" x14ac:dyDescent="0.25">
      <c r="A2878" t="s">
        <v>21754</v>
      </c>
      <c r="B2878" t="s">
        <v>21753</v>
      </c>
      <c r="C2878" t="s">
        <v>21755</v>
      </c>
      <c r="D2878" t="s">
        <v>21756</v>
      </c>
      <c r="E2878" t="s">
        <v>13694</v>
      </c>
      <c r="F2878" t="s">
        <v>718</v>
      </c>
      <c r="G2878" s="1">
        <v>43712</v>
      </c>
      <c r="I2878">
        <v>3808</v>
      </c>
      <c r="J2878" s="2">
        <v>3808</v>
      </c>
      <c r="K2878" s="2">
        <v>1904</v>
      </c>
    </row>
    <row r="2879" spans="1:11" x14ac:dyDescent="0.25">
      <c r="A2879" t="s">
        <v>21758</v>
      </c>
      <c r="B2879" t="s">
        <v>21757</v>
      </c>
      <c r="C2879" t="s">
        <v>21759</v>
      </c>
      <c r="D2879" t="s">
        <v>21760</v>
      </c>
      <c r="E2879" t="s">
        <v>13694</v>
      </c>
      <c r="F2879" t="s">
        <v>718</v>
      </c>
      <c r="G2879" s="1">
        <v>43784</v>
      </c>
      <c r="H2879">
        <v>21280</v>
      </c>
      <c r="I2879">
        <v>21270</v>
      </c>
      <c r="J2879" s="2">
        <v>21270</v>
      </c>
      <c r="K2879" s="2">
        <v>9594.51</v>
      </c>
    </row>
    <row r="2880" spans="1:11" x14ac:dyDescent="0.25">
      <c r="A2880" t="s">
        <v>21762</v>
      </c>
      <c r="B2880" t="s">
        <v>21761</v>
      </c>
      <c r="C2880" t="s">
        <v>21763</v>
      </c>
      <c r="D2880" t="s">
        <v>21764</v>
      </c>
      <c r="E2880" t="s">
        <v>13694</v>
      </c>
      <c r="F2880" t="s">
        <v>718</v>
      </c>
      <c r="G2880" s="1">
        <v>43784</v>
      </c>
      <c r="H2880">
        <v>23434</v>
      </c>
      <c r="I2880">
        <v>22757</v>
      </c>
      <c r="J2880" s="2">
        <v>22757</v>
      </c>
      <c r="K2880" s="2">
        <v>10766.4</v>
      </c>
    </row>
    <row r="2881" spans="1:11" x14ac:dyDescent="0.25">
      <c r="A2881" t="s">
        <v>21766</v>
      </c>
      <c r="B2881" t="s">
        <v>21765</v>
      </c>
      <c r="C2881" t="s">
        <v>21767</v>
      </c>
      <c r="D2881" t="s">
        <v>21768</v>
      </c>
      <c r="E2881" t="s">
        <v>13694</v>
      </c>
      <c r="F2881" t="s">
        <v>718</v>
      </c>
      <c r="G2881" s="1">
        <v>43810</v>
      </c>
      <c r="H2881">
        <v>12692</v>
      </c>
      <c r="I2881">
        <v>12686</v>
      </c>
      <c r="J2881" s="2">
        <v>12686</v>
      </c>
      <c r="K2881" s="2">
        <v>5708.7</v>
      </c>
    </row>
    <row r="2882" spans="1:11" x14ac:dyDescent="0.25">
      <c r="A2882" t="s">
        <v>21770</v>
      </c>
      <c r="B2882" t="s">
        <v>21769</v>
      </c>
      <c r="C2882" t="s">
        <v>21771</v>
      </c>
      <c r="D2882" t="s">
        <v>21772</v>
      </c>
      <c r="E2882" t="s">
        <v>13694</v>
      </c>
      <c r="F2882" t="s">
        <v>718</v>
      </c>
      <c r="G2882" s="1">
        <v>43774</v>
      </c>
      <c r="H2882">
        <v>7352</v>
      </c>
      <c r="I2882">
        <v>7348</v>
      </c>
      <c r="J2882" s="2">
        <v>7348</v>
      </c>
      <c r="K2882" s="2">
        <v>3306.6</v>
      </c>
    </row>
    <row r="2883" spans="1:11" x14ac:dyDescent="0.25">
      <c r="A2883" t="s">
        <v>21774</v>
      </c>
      <c r="B2883" t="s">
        <v>21773</v>
      </c>
      <c r="C2883" t="s">
        <v>21775</v>
      </c>
      <c r="D2883" t="s">
        <v>21776</v>
      </c>
      <c r="E2883" t="s">
        <v>13694</v>
      </c>
      <c r="F2883" t="s">
        <v>718</v>
      </c>
      <c r="G2883" s="1">
        <v>43774</v>
      </c>
      <c r="H2883">
        <v>13180</v>
      </c>
      <c r="I2883">
        <v>13173</v>
      </c>
      <c r="J2883" s="2">
        <v>13173</v>
      </c>
      <c r="K2883" s="2">
        <v>5927.85</v>
      </c>
    </row>
    <row r="2884" spans="1:11" x14ac:dyDescent="0.25">
      <c r="A2884" t="s">
        <v>21778</v>
      </c>
      <c r="B2884" t="s">
        <v>21777</v>
      </c>
      <c r="C2884" t="s">
        <v>21779</v>
      </c>
      <c r="D2884" t="s">
        <v>21780</v>
      </c>
      <c r="E2884" t="s">
        <v>13694</v>
      </c>
      <c r="F2884" t="s">
        <v>718</v>
      </c>
      <c r="G2884" s="1">
        <v>43784</v>
      </c>
      <c r="H2884">
        <v>13662</v>
      </c>
      <c r="I2884">
        <v>13655</v>
      </c>
      <c r="J2884" s="2">
        <v>13655</v>
      </c>
      <c r="K2884" s="2">
        <v>6151.51</v>
      </c>
    </row>
    <row r="2885" spans="1:11" x14ac:dyDescent="0.25">
      <c r="A2885" t="s">
        <v>21782</v>
      </c>
      <c r="B2885" t="s">
        <v>21781</v>
      </c>
      <c r="C2885" t="s">
        <v>21783</v>
      </c>
      <c r="D2885" t="s">
        <v>21784</v>
      </c>
      <c r="E2885" t="s">
        <v>13694</v>
      </c>
      <c r="F2885" t="s">
        <v>718</v>
      </c>
      <c r="G2885" s="1">
        <v>43784</v>
      </c>
      <c r="H2885">
        <v>10278</v>
      </c>
      <c r="I2885">
        <v>10273</v>
      </c>
      <c r="J2885" s="2">
        <v>10273</v>
      </c>
      <c r="K2885" s="2">
        <v>4622.8500000000004</v>
      </c>
    </row>
    <row r="2886" spans="1:11" x14ac:dyDescent="0.25">
      <c r="A2886" t="s">
        <v>21786</v>
      </c>
      <c r="B2886" t="s">
        <v>21785</v>
      </c>
      <c r="C2886" t="s">
        <v>21787</v>
      </c>
      <c r="D2886" t="s">
        <v>21788</v>
      </c>
      <c r="E2886" t="s">
        <v>13694</v>
      </c>
      <c r="F2886" t="s">
        <v>718</v>
      </c>
      <c r="G2886" s="1">
        <v>43790</v>
      </c>
      <c r="H2886">
        <v>7354</v>
      </c>
      <c r="I2886">
        <v>7350</v>
      </c>
      <c r="J2886" s="2">
        <v>7350</v>
      </c>
      <c r="K2886" s="2">
        <v>3315.56</v>
      </c>
    </row>
    <row r="2887" spans="1:11" x14ac:dyDescent="0.25">
      <c r="A2887" t="s">
        <v>21790</v>
      </c>
      <c r="B2887" t="s">
        <v>21789</v>
      </c>
      <c r="C2887" t="s">
        <v>2304</v>
      </c>
      <c r="D2887" t="s">
        <v>2305</v>
      </c>
      <c r="E2887" t="s">
        <v>13694</v>
      </c>
      <c r="F2887" t="s">
        <v>718</v>
      </c>
      <c r="G2887" s="1">
        <v>43774</v>
      </c>
      <c r="H2887">
        <v>75494</v>
      </c>
      <c r="I2887">
        <v>75456</v>
      </c>
      <c r="J2887" s="2">
        <v>75456</v>
      </c>
      <c r="K2887" s="2">
        <v>33968.720000000001</v>
      </c>
    </row>
    <row r="2888" spans="1:11" x14ac:dyDescent="0.25">
      <c r="A2888" t="s">
        <v>21792</v>
      </c>
      <c r="B2888" t="s">
        <v>21791</v>
      </c>
      <c r="C2888" t="s">
        <v>21793</v>
      </c>
      <c r="D2888" t="s">
        <v>21794</v>
      </c>
      <c r="E2888" t="s">
        <v>13694</v>
      </c>
      <c r="F2888" t="s">
        <v>7</v>
      </c>
      <c r="G2888" s="1">
        <v>43746</v>
      </c>
      <c r="H2888">
        <v>8370</v>
      </c>
      <c r="J2888" s="2">
        <v>8370</v>
      </c>
      <c r="K2888" s="2">
        <v>3766.5</v>
      </c>
    </row>
    <row r="2889" spans="1:11" x14ac:dyDescent="0.25">
      <c r="A2889" t="s">
        <v>21796</v>
      </c>
      <c r="B2889" t="s">
        <v>21795</v>
      </c>
      <c r="C2889" t="s">
        <v>5416</v>
      </c>
      <c r="D2889" t="s">
        <v>5417</v>
      </c>
      <c r="E2889" t="s">
        <v>13694</v>
      </c>
      <c r="F2889" t="s">
        <v>718</v>
      </c>
      <c r="G2889" s="1">
        <v>43796</v>
      </c>
      <c r="H2889">
        <v>341000</v>
      </c>
      <c r="I2889">
        <v>341136</v>
      </c>
      <c r="J2889" s="2">
        <v>341136</v>
      </c>
      <c r="K2889" s="2">
        <v>168687.01</v>
      </c>
    </row>
    <row r="2890" spans="1:11" x14ac:dyDescent="0.25">
      <c r="A2890" t="s">
        <v>21798</v>
      </c>
      <c r="B2890" t="s">
        <v>21797</v>
      </c>
      <c r="C2890" t="s">
        <v>21799</v>
      </c>
      <c r="D2890" t="s">
        <v>21800</v>
      </c>
      <c r="E2890" t="s">
        <v>13694</v>
      </c>
      <c r="F2890" t="s">
        <v>718</v>
      </c>
      <c r="G2890" s="1">
        <v>43789</v>
      </c>
      <c r="H2890">
        <v>51212</v>
      </c>
      <c r="I2890">
        <v>50457</v>
      </c>
      <c r="J2890" s="2">
        <v>50457</v>
      </c>
      <c r="K2890" s="2">
        <v>22970.95</v>
      </c>
    </row>
    <row r="2891" spans="1:11" x14ac:dyDescent="0.25">
      <c r="A2891" t="s">
        <v>21802</v>
      </c>
      <c r="B2891" t="s">
        <v>21801</v>
      </c>
      <c r="C2891" t="s">
        <v>5530</v>
      </c>
      <c r="D2891" t="s">
        <v>5531</v>
      </c>
      <c r="E2891" t="s">
        <v>13694</v>
      </c>
      <c r="F2891" t="s">
        <v>718</v>
      </c>
      <c r="G2891" s="1">
        <v>43790</v>
      </c>
      <c r="H2891">
        <v>33594</v>
      </c>
      <c r="I2891">
        <v>33577</v>
      </c>
      <c r="J2891" s="2">
        <v>33577</v>
      </c>
      <c r="K2891" s="2">
        <v>15566.73</v>
      </c>
    </row>
    <row r="2892" spans="1:11" x14ac:dyDescent="0.25">
      <c r="A2892" t="s">
        <v>21804</v>
      </c>
      <c r="B2892" t="s">
        <v>21803</v>
      </c>
      <c r="C2892" t="s">
        <v>21805</v>
      </c>
      <c r="D2892" t="s">
        <v>21806</v>
      </c>
      <c r="E2892" t="s">
        <v>13694</v>
      </c>
      <c r="F2892" t="s">
        <v>7</v>
      </c>
      <c r="G2892" s="1">
        <v>43790</v>
      </c>
      <c r="H2892">
        <v>20655</v>
      </c>
      <c r="J2892" s="2">
        <v>20655</v>
      </c>
      <c r="K2892" s="2">
        <v>9379.9</v>
      </c>
    </row>
    <row r="2893" spans="1:11" x14ac:dyDescent="0.25">
      <c r="A2893" t="s">
        <v>21808</v>
      </c>
      <c r="B2893" t="s">
        <v>21807</v>
      </c>
      <c r="C2893" t="s">
        <v>21809</v>
      </c>
      <c r="D2893" t="s">
        <v>21810</v>
      </c>
      <c r="E2893" t="s">
        <v>13694</v>
      </c>
      <c r="F2893" t="s">
        <v>718</v>
      </c>
      <c r="G2893" s="1">
        <v>43784</v>
      </c>
      <c r="H2893">
        <v>105938</v>
      </c>
      <c r="I2893">
        <v>112683</v>
      </c>
      <c r="J2893" s="2">
        <v>112683</v>
      </c>
      <c r="K2893" s="2">
        <v>52170.1</v>
      </c>
    </row>
    <row r="2894" spans="1:11" x14ac:dyDescent="0.25">
      <c r="A2894" t="s">
        <v>21812</v>
      </c>
      <c r="B2894" t="s">
        <v>21811</v>
      </c>
      <c r="C2894" t="s">
        <v>17</v>
      </c>
      <c r="D2894" t="s">
        <v>21813</v>
      </c>
      <c r="E2894" t="s">
        <v>13694</v>
      </c>
      <c r="F2894" t="s">
        <v>7</v>
      </c>
      <c r="G2894" s="1">
        <v>43798</v>
      </c>
      <c r="H2894">
        <v>191724</v>
      </c>
      <c r="I2894">
        <v>191267</v>
      </c>
      <c r="J2894" s="2">
        <v>191267</v>
      </c>
      <c r="K2894" s="2">
        <v>86565.58</v>
      </c>
    </row>
    <row r="2895" spans="1:11" x14ac:dyDescent="0.25">
      <c r="A2895" t="s">
        <v>21815</v>
      </c>
      <c r="B2895" t="s">
        <v>21814</v>
      </c>
      <c r="C2895" t="s">
        <v>12479</v>
      </c>
      <c r="D2895" t="s">
        <v>12480</v>
      </c>
      <c r="E2895" t="s">
        <v>13694</v>
      </c>
      <c r="F2895" t="s">
        <v>718</v>
      </c>
      <c r="G2895" s="1">
        <v>43798</v>
      </c>
      <c r="H2895">
        <v>370844</v>
      </c>
      <c r="I2895">
        <v>367554</v>
      </c>
      <c r="J2895" s="2">
        <v>367554</v>
      </c>
      <c r="K2895" s="2">
        <v>169240.65</v>
      </c>
    </row>
    <row r="2896" spans="1:11" x14ac:dyDescent="0.25">
      <c r="A2896" t="s">
        <v>21817</v>
      </c>
      <c r="B2896" t="s">
        <v>21816</v>
      </c>
      <c r="C2896" t="s">
        <v>21818</v>
      </c>
      <c r="D2896" t="s">
        <v>21819</v>
      </c>
      <c r="E2896" t="s">
        <v>13694</v>
      </c>
      <c r="F2896" t="s">
        <v>718</v>
      </c>
      <c r="G2896" s="1">
        <v>43776</v>
      </c>
      <c r="H2896">
        <v>13974</v>
      </c>
      <c r="I2896">
        <v>13912</v>
      </c>
      <c r="J2896" s="2">
        <v>13912</v>
      </c>
      <c r="K2896" s="2">
        <v>6260.4</v>
      </c>
    </row>
    <row r="2897" spans="1:11" x14ac:dyDescent="0.25">
      <c r="A2897" t="s">
        <v>21821</v>
      </c>
      <c r="B2897" t="s">
        <v>21820</v>
      </c>
      <c r="C2897" t="s">
        <v>21822</v>
      </c>
      <c r="D2897" t="s">
        <v>21823</v>
      </c>
      <c r="E2897" t="s">
        <v>13694</v>
      </c>
      <c r="F2897" t="s">
        <v>7</v>
      </c>
      <c r="G2897" s="1">
        <v>43784</v>
      </c>
      <c r="H2897">
        <v>18902</v>
      </c>
      <c r="I2897">
        <v>22892</v>
      </c>
      <c r="J2897" s="2">
        <v>22892</v>
      </c>
      <c r="K2897" s="2">
        <v>11184.65</v>
      </c>
    </row>
    <row r="2898" spans="1:11" x14ac:dyDescent="0.25">
      <c r="A2898" t="s">
        <v>21825</v>
      </c>
      <c r="B2898" t="s">
        <v>21824</v>
      </c>
      <c r="C2898" t="s">
        <v>21826</v>
      </c>
      <c r="D2898" t="s">
        <v>21827</v>
      </c>
      <c r="E2898" t="s">
        <v>13694</v>
      </c>
      <c r="F2898" t="s">
        <v>7</v>
      </c>
      <c r="G2898" s="1">
        <v>43759</v>
      </c>
      <c r="H2898">
        <v>77912</v>
      </c>
      <c r="I2898">
        <v>77895</v>
      </c>
      <c r="J2898" s="2">
        <v>77895</v>
      </c>
      <c r="K2898" s="2">
        <v>45179.1</v>
      </c>
    </row>
    <row r="2899" spans="1:11" x14ac:dyDescent="0.25">
      <c r="A2899" t="s">
        <v>21829</v>
      </c>
      <c r="B2899" t="s">
        <v>21828</v>
      </c>
      <c r="C2899" t="s">
        <v>21830</v>
      </c>
      <c r="D2899" t="s">
        <v>21831</v>
      </c>
      <c r="E2899" t="s">
        <v>13694</v>
      </c>
      <c r="F2899" t="s">
        <v>718</v>
      </c>
      <c r="G2899" s="1">
        <v>43755</v>
      </c>
      <c r="H2899">
        <v>21248</v>
      </c>
      <c r="I2899">
        <v>3710</v>
      </c>
      <c r="J2899" s="2">
        <v>3710</v>
      </c>
      <c r="K2899" s="2">
        <v>1858.72</v>
      </c>
    </row>
    <row r="2900" spans="1:11" x14ac:dyDescent="0.25">
      <c r="A2900" t="s">
        <v>21833</v>
      </c>
      <c r="B2900" t="s">
        <v>21832</v>
      </c>
      <c r="C2900" t="s">
        <v>21834</v>
      </c>
      <c r="D2900" t="s">
        <v>21835</v>
      </c>
      <c r="E2900" t="s">
        <v>13694</v>
      </c>
      <c r="F2900" t="s">
        <v>718</v>
      </c>
      <c r="G2900" s="1">
        <v>43748</v>
      </c>
      <c r="H2900">
        <v>7031</v>
      </c>
      <c r="I2900">
        <v>6816</v>
      </c>
      <c r="J2900" s="2">
        <v>6816</v>
      </c>
      <c r="K2900" s="2">
        <v>3378.6</v>
      </c>
    </row>
    <row r="2901" spans="1:11" x14ac:dyDescent="0.25">
      <c r="A2901" t="s">
        <v>21839</v>
      </c>
      <c r="B2901" t="s">
        <v>21838</v>
      </c>
      <c r="C2901" t="s">
        <v>10110</v>
      </c>
      <c r="D2901" t="s">
        <v>10111</v>
      </c>
      <c r="E2901" t="s">
        <v>13694</v>
      </c>
      <c r="F2901" t="s">
        <v>718</v>
      </c>
      <c r="G2901" s="1">
        <v>43803</v>
      </c>
      <c r="H2901">
        <v>450201</v>
      </c>
      <c r="I2901">
        <v>436010</v>
      </c>
      <c r="J2901" s="2">
        <v>436010</v>
      </c>
      <c r="K2901" s="2">
        <v>202526.04</v>
      </c>
    </row>
    <row r="2902" spans="1:11" x14ac:dyDescent="0.25">
      <c r="A2902" t="s">
        <v>21841</v>
      </c>
      <c r="B2902" t="s">
        <v>21840</v>
      </c>
      <c r="C2902" t="s">
        <v>21842</v>
      </c>
      <c r="D2902" t="s">
        <v>21843</v>
      </c>
      <c r="E2902" t="s">
        <v>13694</v>
      </c>
      <c r="F2902" t="s">
        <v>7</v>
      </c>
      <c r="G2902" s="1">
        <v>43748</v>
      </c>
      <c r="H2902">
        <v>287808</v>
      </c>
      <c r="I2902">
        <v>257245</v>
      </c>
      <c r="J2902" s="2">
        <v>257245</v>
      </c>
      <c r="K2902" s="2">
        <v>130852.25</v>
      </c>
    </row>
    <row r="2903" spans="1:11" x14ac:dyDescent="0.25">
      <c r="A2903" t="s">
        <v>21845</v>
      </c>
      <c r="B2903" t="s">
        <v>21844</v>
      </c>
      <c r="C2903" t="s">
        <v>21846</v>
      </c>
      <c r="D2903" t="s">
        <v>21847</v>
      </c>
      <c r="E2903" t="s">
        <v>13694</v>
      </c>
      <c r="F2903" t="s">
        <v>718</v>
      </c>
      <c r="G2903" s="1">
        <v>43748</v>
      </c>
      <c r="H2903">
        <v>172056</v>
      </c>
      <c r="I2903">
        <v>172051</v>
      </c>
      <c r="J2903" s="2">
        <v>172051</v>
      </c>
      <c r="K2903" s="2">
        <v>81010.17</v>
      </c>
    </row>
    <row r="2904" spans="1:11" x14ac:dyDescent="0.25">
      <c r="A2904" t="s">
        <v>21849</v>
      </c>
      <c r="B2904" t="s">
        <v>21848</v>
      </c>
      <c r="C2904" t="s">
        <v>21850</v>
      </c>
      <c r="D2904" t="s">
        <v>21851</v>
      </c>
      <c r="E2904" t="s">
        <v>13694</v>
      </c>
      <c r="F2904" t="s">
        <v>7</v>
      </c>
      <c r="G2904" s="1">
        <v>43746</v>
      </c>
      <c r="H2904">
        <v>57790</v>
      </c>
      <c r="I2904">
        <v>55862</v>
      </c>
      <c r="J2904" s="2">
        <v>55862</v>
      </c>
      <c r="K2904" s="2">
        <v>27931</v>
      </c>
    </row>
    <row r="2905" spans="1:11" x14ac:dyDescent="0.25">
      <c r="A2905" t="s">
        <v>21853</v>
      </c>
      <c r="B2905" t="s">
        <v>21852</v>
      </c>
      <c r="C2905" t="s">
        <v>21854</v>
      </c>
      <c r="D2905" t="s">
        <v>21855</v>
      </c>
      <c r="E2905" t="s">
        <v>13694</v>
      </c>
      <c r="F2905" t="s">
        <v>718</v>
      </c>
      <c r="G2905" s="1">
        <v>43741</v>
      </c>
      <c r="H2905">
        <v>389096</v>
      </c>
      <c r="I2905">
        <v>388196</v>
      </c>
      <c r="J2905" s="2">
        <v>388196</v>
      </c>
      <c r="K2905" s="2">
        <v>174702.5</v>
      </c>
    </row>
    <row r="2906" spans="1:11" x14ac:dyDescent="0.25">
      <c r="A2906" t="s">
        <v>21857</v>
      </c>
      <c r="B2906" t="s">
        <v>21856</v>
      </c>
      <c r="C2906" t="s">
        <v>21858</v>
      </c>
      <c r="D2906" t="s">
        <v>21859</v>
      </c>
      <c r="E2906" t="s">
        <v>13694</v>
      </c>
      <c r="F2906" t="s">
        <v>7</v>
      </c>
      <c r="G2906" s="1">
        <v>43776</v>
      </c>
      <c r="H2906">
        <v>14431</v>
      </c>
      <c r="I2906">
        <v>14431</v>
      </c>
      <c r="J2906" s="2">
        <v>14431</v>
      </c>
      <c r="K2906" s="2">
        <v>6493.95</v>
      </c>
    </row>
    <row r="2907" spans="1:11" x14ac:dyDescent="0.25">
      <c r="A2907" t="s">
        <v>21861</v>
      </c>
      <c r="B2907" t="s">
        <v>21860</v>
      </c>
      <c r="C2907" t="s">
        <v>21862</v>
      </c>
      <c r="D2907" t="s">
        <v>21863</v>
      </c>
      <c r="E2907" t="s">
        <v>13694</v>
      </c>
      <c r="F2907" t="s">
        <v>7</v>
      </c>
      <c r="G2907" s="1">
        <v>43762</v>
      </c>
      <c r="H2907">
        <v>325016</v>
      </c>
      <c r="I2907">
        <v>324853</v>
      </c>
      <c r="J2907" s="2">
        <v>324853</v>
      </c>
      <c r="K2907" s="2">
        <v>146183.85</v>
      </c>
    </row>
    <row r="2908" spans="1:11" x14ac:dyDescent="0.25">
      <c r="A2908" t="s">
        <v>21865</v>
      </c>
      <c r="B2908" t="s">
        <v>21864</v>
      </c>
      <c r="C2908" t="s">
        <v>21866</v>
      </c>
      <c r="D2908" t="s">
        <v>21867</v>
      </c>
      <c r="E2908" t="s">
        <v>13694</v>
      </c>
      <c r="F2908" t="s">
        <v>7</v>
      </c>
      <c r="G2908" s="1">
        <v>43752</v>
      </c>
      <c r="H2908">
        <v>30556</v>
      </c>
      <c r="I2908">
        <v>37811</v>
      </c>
      <c r="J2908" s="2">
        <v>37811</v>
      </c>
      <c r="K2908" s="2">
        <v>18905.5</v>
      </c>
    </row>
    <row r="2909" spans="1:11" x14ac:dyDescent="0.25">
      <c r="A2909" t="s">
        <v>21869</v>
      </c>
      <c r="B2909" t="s">
        <v>21868</v>
      </c>
      <c r="C2909" t="s">
        <v>21870</v>
      </c>
      <c r="D2909" t="s">
        <v>21871</v>
      </c>
      <c r="E2909" t="s">
        <v>13694</v>
      </c>
      <c r="F2909" t="s">
        <v>7</v>
      </c>
      <c r="G2909" s="1">
        <v>43752</v>
      </c>
      <c r="H2909">
        <v>156408</v>
      </c>
      <c r="I2909">
        <v>153158</v>
      </c>
      <c r="J2909" s="2">
        <v>153158</v>
      </c>
      <c r="K2909" s="2">
        <v>72883.25</v>
      </c>
    </row>
    <row r="2910" spans="1:11" x14ac:dyDescent="0.25">
      <c r="A2910" t="s">
        <v>21873</v>
      </c>
      <c r="B2910" t="s">
        <v>21872</v>
      </c>
      <c r="C2910" t="s">
        <v>6486</v>
      </c>
      <c r="D2910" t="s">
        <v>6487</v>
      </c>
      <c r="E2910" t="s">
        <v>13694</v>
      </c>
      <c r="F2910" t="s">
        <v>7</v>
      </c>
      <c r="G2910" s="1">
        <v>43776</v>
      </c>
      <c r="H2910">
        <v>261466</v>
      </c>
      <c r="I2910">
        <v>261466</v>
      </c>
      <c r="J2910" s="2">
        <v>261466</v>
      </c>
      <c r="K2910" s="2">
        <v>128625.98</v>
      </c>
    </row>
    <row r="2911" spans="1:11" x14ac:dyDescent="0.25">
      <c r="A2911" t="s">
        <v>21875</v>
      </c>
      <c r="B2911" t="s">
        <v>21874</v>
      </c>
      <c r="C2911" t="s">
        <v>21876</v>
      </c>
      <c r="D2911" t="s">
        <v>21877</v>
      </c>
      <c r="E2911" t="s">
        <v>13694</v>
      </c>
      <c r="F2911" t="s">
        <v>7</v>
      </c>
      <c r="G2911" s="1">
        <v>43700</v>
      </c>
      <c r="H2911">
        <v>2452</v>
      </c>
      <c r="I2911">
        <v>2444</v>
      </c>
      <c r="J2911" s="2">
        <v>2444</v>
      </c>
      <c r="K2911" s="2">
        <v>1099.8</v>
      </c>
    </row>
    <row r="2912" spans="1:11" x14ac:dyDescent="0.25">
      <c r="A2912" t="s">
        <v>21879</v>
      </c>
      <c r="B2912" t="s">
        <v>21878</v>
      </c>
      <c r="C2912" t="s">
        <v>21880</v>
      </c>
      <c r="D2912" t="s">
        <v>21881</v>
      </c>
      <c r="E2912" t="s">
        <v>13694</v>
      </c>
      <c r="F2912" t="s">
        <v>7</v>
      </c>
      <c r="G2912" s="1">
        <v>43752</v>
      </c>
      <c r="H2912">
        <v>126206</v>
      </c>
      <c r="I2912">
        <v>125955</v>
      </c>
      <c r="J2912" s="2">
        <v>125955</v>
      </c>
      <c r="K2912" s="2">
        <v>56679.75</v>
      </c>
    </row>
    <row r="2913" spans="1:11" x14ac:dyDescent="0.25">
      <c r="A2913" t="s">
        <v>21883</v>
      </c>
      <c r="B2913" t="s">
        <v>21882</v>
      </c>
      <c r="C2913" t="s">
        <v>21884</v>
      </c>
      <c r="D2913" t="s">
        <v>21885</v>
      </c>
      <c r="E2913" t="s">
        <v>13694</v>
      </c>
      <c r="F2913" t="s">
        <v>7</v>
      </c>
      <c r="G2913" s="1">
        <v>43776</v>
      </c>
      <c r="H2913">
        <v>89417</v>
      </c>
      <c r="I2913">
        <v>89417</v>
      </c>
      <c r="J2913" s="2">
        <v>89417</v>
      </c>
      <c r="K2913" s="2">
        <v>43179.16</v>
      </c>
    </row>
    <row r="2914" spans="1:11" x14ac:dyDescent="0.25">
      <c r="A2914" t="s">
        <v>21887</v>
      </c>
      <c r="B2914" t="s">
        <v>21886</v>
      </c>
      <c r="C2914" t="s">
        <v>21888</v>
      </c>
      <c r="D2914" t="s">
        <v>21889</v>
      </c>
      <c r="E2914" t="s">
        <v>13694</v>
      </c>
      <c r="F2914" t="s">
        <v>7</v>
      </c>
      <c r="G2914" s="1">
        <v>43776</v>
      </c>
      <c r="H2914">
        <v>144811</v>
      </c>
      <c r="I2914">
        <v>144811</v>
      </c>
      <c r="J2914" s="2">
        <v>144811</v>
      </c>
      <c r="K2914" s="2">
        <v>66871.850000000006</v>
      </c>
    </row>
    <row r="2915" spans="1:11" x14ac:dyDescent="0.25">
      <c r="A2915" t="s">
        <v>21891</v>
      </c>
      <c r="B2915" t="s">
        <v>21890</v>
      </c>
      <c r="C2915" t="s">
        <v>21892</v>
      </c>
      <c r="D2915" t="s">
        <v>21893</v>
      </c>
      <c r="E2915" t="s">
        <v>13694</v>
      </c>
      <c r="F2915" t="s">
        <v>7</v>
      </c>
      <c r="G2915" s="1">
        <v>43769</v>
      </c>
      <c r="H2915">
        <v>154846</v>
      </c>
      <c r="I2915">
        <v>148475</v>
      </c>
      <c r="J2915" s="2">
        <v>148475</v>
      </c>
      <c r="K2915" s="2">
        <v>72125.34</v>
      </c>
    </row>
    <row r="2916" spans="1:11" x14ac:dyDescent="0.25">
      <c r="A2916" t="s">
        <v>21895</v>
      </c>
      <c r="B2916" t="s">
        <v>21894</v>
      </c>
      <c r="C2916" t="s">
        <v>21896</v>
      </c>
      <c r="D2916" t="s">
        <v>21897</v>
      </c>
      <c r="E2916" t="s">
        <v>13694</v>
      </c>
      <c r="F2916" t="s">
        <v>7</v>
      </c>
      <c r="G2916" s="1">
        <v>43780</v>
      </c>
      <c r="H2916">
        <v>326117</v>
      </c>
      <c r="I2916">
        <v>326117</v>
      </c>
      <c r="J2916" s="2">
        <v>326117</v>
      </c>
      <c r="K2916" s="2">
        <v>148738.01</v>
      </c>
    </row>
    <row r="2917" spans="1:11" x14ac:dyDescent="0.25">
      <c r="A2917" t="s">
        <v>21899</v>
      </c>
      <c r="B2917" t="s">
        <v>21898</v>
      </c>
      <c r="C2917" t="s">
        <v>21900</v>
      </c>
      <c r="D2917" t="s">
        <v>21901</v>
      </c>
      <c r="E2917" t="s">
        <v>13694</v>
      </c>
      <c r="F2917" t="s">
        <v>7</v>
      </c>
      <c r="G2917" s="1">
        <v>43781</v>
      </c>
      <c r="H2917">
        <v>20392</v>
      </c>
      <c r="J2917" s="2">
        <v>20392</v>
      </c>
      <c r="K2917" s="2">
        <v>9176.4</v>
      </c>
    </row>
    <row r="2918" spans="1:11" x14ac:dyDescent="0.25">
      <c r="A2918" t="s">
        <v>21903</v>
      </c>
      <c r="B2918" t="s">
        <v>21902</v>
      </c>
      <c r="C2918" t="s">
        <v>21904</v>
      </c>
      <c r="D2918" t="s">
        <v>21905</v>
      </c>
      <c r="E2918" t="s">
        <v>13694</v>
      </c>
      <c r="F2918" t="s">
        <v>718</v>
      </c>
      <c r="G2918" s="1">
        <v>43780</v>
      </c>
      <c r="H2918">
        <v>23290</v>
      </c>
      <c r="I2918">
        <v>22514</v>
      </c>
      <c r="J2918" s="2">
        <v>22514</v>
      </c>
      <c r="K2918" s="2">
        <v>11257</v>
      </c>
    </row>
    <row r="2919" spans="1:11" x14ac:dyDescent="0.25">
      <c r="A2919" t="s">
        <v>21907</v>
      </c>
      <c r="B2919" t="s">
        <v>21906</v>
      </c>
      <c r="C2919" t="s">
        <v>10893</v>
      </c>
      <c r="D2919" t="s">
        <v>10894</v>
      </c>
      <c r="E2919" t="s">
        <v>13694</v>
      </c>
      <c r="F2919" t="s">
        <v>7</v>
      </c>
      <c r="G2919" s="1">
        <v>43700</v>
      </c>
      <c r="H2919">
        <v>41956</v>
      </c>
      <c r="I2919">
        <v>41096</v>
      </c>
      <c r="J2919" s="2">
        <v>41096</v>
      </c>
      <c r="K2919" s="2">
        <v>20548</v>
      </c>
    </row>
    <row r="2920" spans="1:11" x14ac:dyDescent="0.25">
      <c r="A2920" t="s">
        <v>21909</v>
      </c>
      <c r="B2920" t="s">
        <v>21908</v>
      </c>
      <c r="C2920" t="s">
        <v>21910</v>
      </c>
      <c r="D2920" t="s">
        <v>21911</v>
      </c>
      <c r="E2920" t="s">
        <v>13694</v>
      </c>
      <c r="F2920" t="s">
        <v>7</v>
      </c>
      <c r="G2920" s="1">
        <v>43776</v>
      </c>
      <c r="H2920">
        <v>61623</v>
      </c>
      <c r="I2920">
        <v>61623</v>
      </c>
      <c r="J2920" s="2">
        <v>61623</v>
      </c>
      <c r="K2920" s="2">
        <v>27730.35</v>
      </c>
    </row>
    <row r="2921" spans="1:11" x14ac:dyDescent="0.25">
      <c r="A2921" t="s">
        <v>21913</v>
      </c>
      <c r="B2921" t="s">
        <v>21912</v>
      </c>
      <c r="C2921" t="s">
        <v>21914</v>
      </c>
      <c r="D2921" t="s">
        <v>21915</v>
      </c>
      <c r="E2921" t="s">
        <v>13694</v>
      </c>
      <c r="F2921" t="s">
        <v>7</v>
      </c>
      <c r="G2921" s="1">
        <v>43704</v>
      </c>
      <c r="H2921">
        <v>600</v>
      </c>
      <c r="J2921" s="2">
        <v>600</v>
      </c>
      <c r="K2921" s="2">
        <v>309</v>
      </c>
    </row>
    <row r="2922" spans="1:11" x14ac:dyDescent="0.25">
      <c r="A2922" t="s">
        <v>21917</v>
      </c>
      <c r="B2922" t="s">
        <v>21916</v>
      </c>
      <c r="C2922" t="s">
        <v>21918</v>
      </c>
      <c r="D2922" t="s">
        <v>21919</v>
      </c>
      <c r="E2922" t="s">
        <v>13694</v>
      </c>
      <c r="F2922" t="s">
        <v>7</v>
      </c>
      <c r="G2922" s="1">
        <v>43768</v>
      </c>
      <c r="I2922">
        <v>24600</v>
      </c>
      <c r="J2922" s="2">
        <v>24600</v>
      </c>
      <c r="K2922" s="2">
        <v>11070</v>
      </c>
    </row>
    <row r="2923" spans="1:11" x14ac:dyDescent="0.25">
      <c r="A2923" t="s">
        <v>21921</v>
      </c>
      <c r="B2923" t="s">
        <v>21920</v>
      </c>
      <c r="C2923" t="s">
        <v>12816</v>
      </c>
      <c r="D2923" t="s">
        <v>12817</v>
      </c>
      <c r="E2923" t="s">
        <v>13694</v>
      </c>
      <c r="F2923" t="s">
        <v>7</v>
      </c>
      <c r="G2923" s="1">
        <v>43704</v>
      </c>
      <c r="H2923">
        <v>57619</v>
      </c>
      <c r="I2923">
        <v>57619</v>
      </c>
      <c r="J2923" s="2">
        <v>57619</v>
      </c>
      <c r="K2923" s="2">
        <v>26259.66</v>
      </c>
    </row>
    <row r="2924" spans="1:11" x14ac:dyDescent="0.25">
      <c r="A2924" t="s">
        <v>21925</v>
      </c>
      <c r="B2924" t="s">
        <v>21924</v>
      </c>
      <c r="C2924" t="s">
        <v>21926</v>
      </c>
      <c r="D2924" t="s">
        <v>21927</v>
      </c>
      <c r="E2924" t="s">
        <v>13694</v>
      </c>
      <c r="F2924" t="s">
        <v>718</v>
      </c>
      <c r="G2924" s="1">
        <v>43740</v>
      </c>
      <c r="I2924">
        <v>180251</v>
      </c>
      <c r="J2924" s="2">
        <v>180251</v>
      </c>
      <c r="K2924" s="2">
        <v>81112.95</v>
      </c>
    </row>
    <row r="2925" spans="1:11" x14ac:dyDescent="0.25">
      <c r="A2925" t="s">
        <v>21929</v>
      </c>
      <c r="B2925" t="s">
        <v>21928</v>
      </c>
      <c r="C2925" t="s">
        <v>21930</v>
      </c>
      <c r="D2925" t="s">
        <v>21931</v>
      </c>
      <c r="E2925" t="s">
        <v>13694</v>
      </c>
      <c r="F2925" t="s">
        <v>7</v>
      </c>
      <c r="G2925" s="1">
        <v>43707</v>
      </c>
      <c r="H2925">
        <v>22078</v>
      </c>
      <c r="I2925">
        <v>22078</v>
      </c>
      <c r="J2925" s="2">
        <v>22078</v>
      </c>
      <c r="K2925" s="2">
        <v>9935.1</v>
      </c>
    </row>
    <row r="2926" spans="1:11" x14ac:dyDescent="0.25">
      <c r="A2926" t="s">
        <v>21933</v>
      </c>
      <c r="B2926" t="s">
        <v>21932</v>
      </c>
      <c r="C2926" t="s">
        <v>21934</v>
      </c>
      <c r="D2926" t="s">
        <v>21935</v>
      </c>
      <c r="E2926" t="s">
        <v>13694</v>
      </c>
      <c r="F2926" t="s">
        <v>7</v>
      </c>
      <c r="G2926" s="1">
        <v>43698</v>
      </c>
      <c r="H2926">
        <v>23108</v>
      </c>
      <c r="I2926">
        <v>23108</v>
      </c>
      <c r="J2926" s="2">
        <v>23108</v>
      </c>
      <c r="K2926" s="2">
        <v>10398.6</v>
      </c>
    </row>
    <row r="2927" spans="1:11" x14ac:dyDescent="0.25">
      <c r="A2927" t="s">
        <v>21937</v>
      </c>
      <c r="B2927" t="s">
        <v>21936</v>
      </c>
      <c r="C2927" t="s">
        <v>21938</v>
      </c>
      <c r="D2927" t="s">
        <v>21939</v>
      </c>
      <c r="E2927" t="s">
        <v>13694</v>
      </c>
      <c r="F2927" t="s">
        <v>718</v>
      </c>
      <c r="G2927" s="1">
        <v>43810</v>
      </c>
      <c r="H2927">
        <v>126062</v>
      </c>
      <c r="I2927">
        <v>126062</v>
      </c>
      <c r="J2927" s="2">
        <v>126062</v>
      </c>
      <c r="K2927" s="2">
        <v>58189.45</v>
      </c>
    </row>
    <row r="2928" spans="1:11" x14ac:dyDescent="0.25">
      <c r="A2928" t="s">
        <v>21941</v>
      </c>
      <c r="B2928" t="s">
        <v>21940</v>
      </c>
      <c r="C2928" t="s">
        <v>21942</v>
      </c>
      <c r="D2928" t="s">
        <v>21943</v>
      </c>
      <c r="E2928" t="s">
        <v>13694</v>
      </c>
      <c r="F2928" t="s">
        <v>718</v>
      </c>
      <c r="G2928" s="1">
        <v>43810</v>
      </c>
      <c r="I2928">
        <v>401673</v>
      </c>
      <c r="J2928" s="2">
        <v>401673</v>
      </c>
      <c r="K2928" s="2">
        <v>180752.85</v>
      </c>
    </row>
    <row r="2929" spans="1:11" x14ac:dyDescent="0.25">
      <c r="A2929" t="s">
        <v>21945</v>
      </c>
      <c r="B2929" t="s">
        <v>21944</v>
      </c>
      <c r="C2929" t="s">
        <v>21946</v>
      </c>
      <c r="D2929" t="s">
        <v>21947</v>
      </c>
      <c r="E2929" t="s">
        <v>13694</v>
      </c>
      <c r="F2929" t="s">
        <v>718</v>
      </c>
      <c r="G2929" s="1">
        <v>43697</v>
      </c>
      <c r="I2929">
        <v>145045</v>
      </c>
      <c r="J2929" s="2">
        <v>145045</v>
      </c>
      <c r="K2929" s="2">
        <v>65457.45</v>
      </c>
    </row>
    <row r="2930" spans="1:11" x14ac:dyDescent="0.25">
      <c r="A2930" t="s">
        <v>21949</v>
      </c>
      <c r="B2930" t="s">
        <v>21948</v>
      </c>
      <c r="C2930" t="s">
        <v>21950</v>
      </c>
      <c r="D2930" t="s">
        <v>21951</v>
      </c>
      <c r="E2930" t="s">
        <v>13694</v>
      </c>
      <c r="F2930" t="s">
        <v>718</v>
      </c>
      <c r="G2930" s="1">
        <v>43759</v>
      </c>
      <c r="H2930">
        <v>1608526</v>
      </c>
      <c r="I2930">
        <v>1608526</v>
      </c>
      <c r="J2930" s="2">
        <v>1608526</v>
      </c>
      <c r="K2930" s="2">
        <v>769102.15</v>
      </c>
    </row>
    <row r="2931" spans="1:11" x14ac:dyDescent="0.25">
      <c r="A2931" t="s">
        <v>21953</v>
      </c>
      <c r="B2931" t="s">
        <v>21952</v>
      </c>
      <c r="C2931" t="s">
        <v>21954</v>
      </c>
      <c r="D2931" t="s">
        <v>21955</v>
      </c>
      <c r="E2931" t="s">
        <v>13694</v>
      </c>
      <c r="F2931" t="s">
        <v>718</v>
      </c>
      <c r="G2931" s="1">
        <v>43697</v>
      </c>
      <c r="I2931">
        <v>61354</v>
      </c>
      <c r="J2931" s="2">
        <v>61354</v>
      </c>
      <c r="K2931" s="2">
        <v>35585.32</v>
      </c>
    </row>
    <row r="2932" spans="1:11" x14ac:dyDescent="0.25">
      <c r="A2932" t="s">
        <v>21957</v>
      </c>
      <c r="B2932" t="s">
        <v>21956</v>
      </c>
      <c r="C2932" t="s">
        <v>3161</v>
      </c>
      <c r="D2932" t="s">
        <v>3162</v>
      </c>
      <c r="E2932" t="s">
        <v>13694</v>
      </c>
      <c r="F2932" t="s">
        <v>7</v>
      </c>
      <c r="G2932" s="1">
        <v>43696</v>
      </c>
      <c r="H2932">
        <v>7058</v>
      </c>
      <c r="J2932" s="2">
        <v>7058</v>
      </c>
      <c r="K2932" s="2">
        <v>3529</v>
      </c>
    </row>
    <row r="2933" spans="1:11" x14ac:dyDescent="0.25">
      <c r="A2933" t="s">
        <v>21959</v>
      </c>
      <c r="B2933" t="s">
        <v>21958</v>
      </c>
      <c r="C2933" t="s">
        <v>21960</v>
      </c>
      <c r="D2933" t="s">
        <v>21961</v>
      </c>
      <c r="E2933" t="s">
        <v>13694</v>
      </c>
      <c r="F2933" t="s">
        <v>718</v>
      </c>
      <c r="G2933" s="1">
        <v>43697</v>
      </c>
      <c r="I2933">
        <v>61388</v>
      </c>
      <c r="J2933" s="2">
        <v>61388</v>
      </c>
      <c r="K2933" s="2">
        <v>35605.040000000001</v>
      </c>
    </row>
    <row r="2934" spans="1:11" x14ac:dyDescent="0.25">
      <c r="A2934" t="s">
        <v>21963</v>
      </c>
      <c r="B2934" t="s">
        <v>21962</v>
      </c>
      <c r="C2934" t="s">
        <v>21964</v>
      </c>
      <c r="D2934" t="s">
        <v>21965</v>
      </c>
      <c r="E2934" t="s">
        <v>13694</v>
      </c>
      <c r="F2934" t="s">
        <v>718</v>
      </c>
      <c r="G2934" s="1">
        <v>43745</v>
      </c>
      <c r="I2934">
        <v>231127</v>
      </c>
      <c r="J2934" s="2">
        <v>231127</v>
      </c>
      <c r="K2934" s="2">
        <v>134053.66</v>
      </c>
    </row>
    <row r="2935" spans="1:11" x14ac:dyDescent="0.25">
      <c r="A2935" t="s">
        <v>21967</v>
      </c>
      <c r="B2935" t="s">
        <v>21966</v>
      </c>
      <c r="C2935" t="s">
        <v>21968</v>
      </c>
      <c r="D2935" t="s">
        <v>21969</v>
      </c>
      <c r="E2935" t="s">
        <v>13694</v>
      </c>
      <c r="F2935" t="s">
        <v>7</v>
      </c>
      <c r="G2935" s="1">
        <v>43696</v>
      </c>
      <c r="H2935">
        <v>19447</v>
      </c>
      <c r="I2935">
        <v>19447</v>
      </c>
      <c r="J2935" s="2">
        <v>19447</v>
      </c>
      <c r="K2935" s="2">
        <v>9321.59</v>
      </c>
    </row>
    <row r="2936" spans="1:11" x14ac:dyDescent="0.25">
      <c r="A2936" t="s">
        <v>21971</v>
      </c>
      <c r="B2936" t="s">
        <v>21970</v>
      </c>
      <c r="C2936" t="s">
        <v>652</v>
      </c>
      <c r="D2936" t="s">
        <v>21972</v>
      </c>
      <c r="E2936" t="s">
        <v>13694</v>
      </c>
      <c r="F2936" t="s">
        <v>718</v>
      </c>
      <c r="G2936" s="1">
        <v>43697</v>
      </c>
      <c r="I2936">
        <v>324631</v>
      </c>
      <c r="J2936" s="2">
        <v>324631</v>
      </c>
      <c r="K2936" s="2">
        <v>188285.98</v>
      </c>
    </row>
    <row r="2937" spans="1:11" x14ac:dyDescent="0.25">
      <c r="A2937" t="s">
        <v>21974</v>
      </c>
      <c r="B2937" t="s">
        <v>21973</v>
      </c>
      <c r="C2937" t="s">
        <v>21968</v>
      </c>
      <c r="D2937" t="s">
        <v>21975</v>
      </c>
      <c r="E2937" t="s">
        <v>13694</v>
      </c>
      <c r="F2937" t="s">
        <v>7</v>
      </c>
      <c r="G2937" s="1">
        <v>43696</v>
      </c>
      <c r="H2937">
        <v>22801</v>
      </c>
      <c r="I2937">
        <v>22801</v>
      </c>
      <c r="J2937" s="2">
        <v>22801</v>
      </c>
      <c r="K2937" s="2">
        <v>10460.26</v>
      </c>
    </row>
    <row r="2938" spans="1:11" x14ac:dyDescent="0.25">
      <c r="A2938" t="s">
        <v>21977</v>
      </c>
      <c r="B2938" t="s">
        <v>21976</v>
      </c>
      <c r="C2938" t="s">
        <v>847</v>
      </c>
      <c r="D2938" t="s">
        <v>848</v>
      </c>
      <c r="E2938" t="s">
        <v>13694</v>
      </c>
      <c r="F2938" t="s">
        <v>7</v>
      </c>
      <c r="G2938" s="1">
        <v>43696</v>
      </c>
      <c r="H2938">
        <v>74230</v>
      </c>
      <c r="J2938" s="2">
        <v>74230</v>
      </c>
      <c r="K2938" s="2">
        <v>34372.199999999997</v>
      </c>
    </row>
    <row r="2939" spans="1:11" x14ac:dyDescent="0.25">
      <c r="A2939" t="s">
        <v>21979</v>
      </c>
      <c r="B2939" t="s">
        <v>21978</v>
      </c>
      <c r="C2939" t="s">
        <v>21980</v>
      </c>
      <c r="D2939" t="s">
        <v>21981</v>
      </c>
      <c r="E2939" t="s">
        <v>13694</v>
      </c>
      <c r="F2939" t="s">
        <v>7</v>
      </c>
      <c r="G2939" s="1">
        <v>43759</v>
      </c>
      <c r="H2939">
        <v>26472</v>
      </c>
      <c r="I2939">
        <v>26472</v>
      </c>
      <c r="J2939" s="2">
        <v>26472</v>
      </c>
      <c r="K2939" s="2">
        <v>11912.4</v>
      </c>
    </row>
    <row r="2940" spans="1:11" x14ac:dyDescent="0.25">
      <c r="A2940" t="s">
        <v>21983</v>
      </c>
      <c r="B2940" t="s">
        <v>21982</v>
      </c>
      <c r="C2940" t="s">
        <v>21984</v>
      </c>
      <c r="D2940" t="s">
        <v>21985</v>
      </c>
      <c r="E2940" t="s">
        <v>13694</v>
      </c>
      <c r="F2940" t="s">
        <v>7</v>
      </c>
      <c r="G2940" s="1">
        <v>43780</v>
      </c>
      <c r="H2940">
        <v>749304</v>
      </c>
      <c r="I2940">
        <v>749304</v>
      </c>
      <c r="J2940" s="2">
        <v>749304</v>
      </c>
      <c r="K2940" s="2">
        <v>378473.24</v>
      </c>
    </row>
    <row r="2941" spans="1:11" x14ac:dyDescent="0.25">
      <c r="A2941" t="s">
        <v>21987</v>
      </c>
      <c r="B2941" t="s">
        <v>21986</v>
      </c>
      <c r="C2941" t="s">
        <v>21988</v>
      </c>
      <c r="D2941" t="s">
        <v>21989</v>
      </c>
      <c r="E2941" t="s">
        <v>13694</v>
      </c>
      <c r="F2941" t="s">
        <v>718</v>
      </c>
      <c r="G2941" s="1">
        <v>43734</v>
      </c>
      <c r="H2941">
        <v>506834</v>
      </c>
      <c r="I2941">
        <v>505031</v>
      </c>
      <c r="J2941" s="2">
        <v>505031</v>
      </c>
      <c r="K2941" s="2">
        <v>246197.62</v>
      </c>
    </row>
    <row r="2942" spans="1:11" x14ac:dyDescent="0.25">
      <c r="A2942" t="s">
        <v>21991</v>
      </c>
      <c r="B2942" t="s">
        <v>21990</v>
      </c>
      <c r="C2942" t="s">
        <v>21992</v>
      </c>
      <c r="D2942" t="s">
        <v>21993</v>
      </c>
      <c r="E2942" t="s">
        <v>13694</v>
      </c>
      <c r="F2942" t="s">
        <v>7</v>
      </c>
      <c r="G2942" s="1">
        <v>43696</v>
      </c>
      <c r="H2942">
        <v>22274</v>
      </c>
      <c r="I2942">
        <v>22263</v>
      </c>
      <c r="J2942" s="2">
        <v>22263</v>
      </c>
      <c r="K2942" s="2">
        <v>10018.35</v>
      </c>
    </row>
    <row r="2943" spans="1:11" x14ac:dyDescent="0.25">
      <c r="A2943" t="s">
        <v>21995</v>
      </c>
      <c r="B2943" t="s">
        <v>21994</v>
      </c>
      <c r="C2943" t="s">
        <v>21996</v>
      </c>
      <c r="D2943" t="s">
        <v>21997</v>
      </c>
      <c r="E2943" t="s">
        <v>13694</v>
      </c>
      <c r="F2943" t="s">
        <v>7</v>
      </c>
      <c r="G2943" s="1">
        <v>43707</v>
      </c>
      <c r="H2943">
        <v>4568</v>
      </c>
      <c r="I2943">
        <v>4549</v>
      </c>
      <c r="J2943" s="2">
        <v>4549</v>
      </c>
      <c r="K2943" s="2">
        <v>2274.5</v>
      </c>
    </row>
    <row r="2944" spans="1:11" x14ac:dyDescent="0.25">
      <c r="A2944" t="s">
        <v>21999</v>
      </c>
      <c r="B2944" t="s">
        <v>21998</v>
      </c>
      <c r="C2944" t="s">
        <v>8503</v>
      </c>
      <c r="D2944" t="s">
        <v>8504</v>
      </c>
      <c r="E2944" t="s">
        <v>13694</v>
      </c>
      <c r="F2944" t="s">
        <v>7</v>
      </c>
      <c r="G2944" s="1">
        <v>43707</v>
      </c>
      <c r="H2944">
        <v>33020</v>
      </c>
      <c r="I2944">
        <v>29017</v>
      </c>
      <c r="J2944" s="2">
        <v>29017</v>
      </c>
      <c r="K2944" s="2">
        <v>14508.5</v>
      </c>
    </row>
    <row r="2945" spans="1:11" x14ac:dyDescent="0.25">
      <c r="A2945" t="s">
        <v>22001</v>
      </c>
      <c r="B2945" t="s">
        <v>22000</v>
      </c>
      <c r="C2945" t="s">
        <v>9726</v>
      </c>
      <c r="D2945" t="s">
        <v>9727</v>
      </c>
      <c r="E2945" t="s">
        <v>13694</v>
      </c>
      <c r="F2945" t="s">
        <v>7</v>
      </c>
      <c r="G2945" s="1">
        <v>43707</v>
      </c>
      <c r="H2945">
        <v>152095</v>
      </c>
      <c r="I2945">
        <v>151684</v>
      </c>
      <c r="J2945" s="2">
        <v>151684</v>
      </c>
      <c r="K2945" s="2">
        <v>68257.8</v>
      </c>
    </row>
    <row r="2946" spans="1:11" x14ac:dyDescent="0.25">
      <c r="A2946" t="s">
        <v>22003</v>
      </c>
      <c r="B2946" t="s">
        <v>22002</v>
      </c>
      <c r="C2946" t="s">
        <v>22004</v>
      </c>
      <c r="D2946" t="s">
        <v>22005</v>
      </c>
      <c r="E2946" t="s">
        <v>13694</v>
      </c>
      <c r="F2946" t="s">
        <v>7</v>
      </c>
      <c r="G2946" s="1">
        <v>43707</v>
      </c>
      <c r="H2946">
        <v>8848</v>
      </c>
      <c r="I2946">
        <v>7775</v>
      </c>
      <c r="J2946" s="2">
        <v>7775</v>
      </c>
      <c r="K2946" s="2">
        <v>3887.5</v>
      </c>
    </row>
    <row r="2947" spans="1:11" x14ac:dyDescent="0.25">
      <c r="A2947" t="s">
        <v>22007</v>
      </c>
      <c r="B2947" t="s">
        <v>22006</v>
      </c>
      <c r="C2947" t="s">
        <v>22008</v>
      </c>
      <c r="D2947" t="s">
        <v>22009</v>
      </c>
      <c r="E2947" t="s">
        <v>13694</v>
      </c>
      <c r="F2947" t="s">
        <v>7</v>
      </c>
      <c r="G2947" s="1">
        <v>43707</v>
      </c>
      <c r="H2947">
        <v>3516</v>
      </c>
      <c r="I2947">
        <v>3398</v>
      </c>
      <c r="J2947" s="2">
        <v>3398</v>
      </c>
      <c r="K2947" s="2">
        <v>1699</v>
      </c>
    </row>
    <row r="2948" spans="1:11" x14ac:dyDescent="0.25">
      <c r="A2948" t="s">
        <v>22011</v>
      </c>
      <c r="B2948" t="s">
        <v>22010</v>
      </c>
      <c r="C2948" t="s">
        <v>6996</v>
      </c>
      <c r="D2948" t="s">
        <v>6997</v>
      </c>
      <c r="E2948" t="s">
        <v>13694</v>
      </c>
      <c r="F2948" t="s">
        <v>7</v>
      </c>
      <c r="G2948" s="1">
        <v>43707</v>
      </c>
      <c r="H2948">
        <v>10898</v>
      </c>
      <c r="I2948">
        <v>10535</v>
      </c>
      <c r="J2948" s="2">
        <v>10535</v>
      </c>
      <c r="K2948" s="2">
        <v>5267.5</v>
      </c>
    </row>
    <row r="2949" spans="1:11" x14ac:dyDescent="0.25">
      <c r="A2949" t="s">
        <v>22013</v>
      </c>
      <c r="B2949" t="s">
        <v>22012</v>
      </c>
      <c r="C2949" t="s">
        <v>22014</v>
      </c>
      <c r="D2949" t="s">
        <v>22015</v>
      </c>
      <c r="E2949" t="s">
        <v>13694</v>
      </c>
      <c r="F2949" t="s">
        <v>718</v>
      </c>
      <c r="G2949" s="1">
        <v>43755</v>
      </c>
      <c r="H2949">
        <v>443628</v>
      </c>
      <c r="I2949">
        <v>406395</v>
      </c>
      <c r="J2949" s="2">
        <v>406395</v>
      </c>
      <c r="K2949" s="2">
        <v>193162.95</v>
      </c>
    </row>
    <row r="2950" spans="1:11" x14ac:dyDescent="0.25">
      <c r="A2950" t="s">
        <v>22017</v>
      </c>
      <c r="B2950" t="s">
        <v>22016</v>
      </c>
      <c r="C2950" t="s">
        <v>22018</v>
      </c>
      <c r="D2950" t="s">
        <v>22019</v>
      </c>
      <c r="E2950" t="s">
        <v>13694</v>
      </c>
      <c r="F2950" t="s">
        <v>7</v>
      </c>
      <c r="G2950" s="1">
        <v>43707</v>
      </c>
      <c r="H2950">
        <v>103476</v>
      </c>
      <c r="I2950">
        <v>103249</v>
      </c>
      <c r="J2950" s="2">
        <v>103249</v>
      </c>
      <c r="K2950" s="2">
        <v>46462.05</v>
      </c>
    </row>
    <row r="2951" spans="1:11" x14ac:dyDescent="0.25">
      <c r="A2951" t="s">
        <v>22021</v>
      </c>
      <c r="B2951" t="s">
        <v>22020</v>
      </c>
      <c r="C2951" t="s">
        <v>22022</v>
      </c>
      <c r="D2951" t="s">
        <v>22023</v>
      </c>
      <c r="E2951" t="s">
        <v>13694</v>
      </c>
      <c r="F2951" t="s">
        <v>7</v>
      </c>
      <c r="G2951" s="1">
        <v>43707</v>
      </c>
      <c r="H2951">
        <v>46982</v>
      </c>
      <c r="I2951">
        <v>46841</v>
      </c>
      <c r="J2951" s="2">
        <v>46841</v>
      </c>
      <c r="K2951" s="2">
        <v>21078.45</v>
      </c>
    </row>
    <row r="2952" spans="1:11" x14ac:dyDescent="0.25">
      <c r="A2952" t="s">
        <v>22025</v>
      </c>
      <c r="B2952" t="s">
        <v>22024</v>
      </c>
      <c r="C2952" t="s">
        <v>22026</v>
      </c>
      <c r="D2952" t="s">
        <v>22027</v>
      </c>
      <c r="E2952" t="s">
        <v>13694</v>
      </c>
      <c r="F2952" t="s">
        <v>718</v>
      </c>
      <c r="G2952" s="1">
        <v>43770</v>
      </c>
      <c r="H2952">
        <v>139504</v>
      </c>
      <c r="I2952">
        <v>139456</v>
      </c>
      <c r="J2952" s="2">
        <v>139456</v>
      </c>
      <c r="K2952" s="2">
        <v>66695.759999999995</v>
      </c>
    </row>
    <row r="2953" spans="1:11" x14ac:dyDescent="0.25">
      <c r="A2953" t="s">
        <v>22029</v>
      </c>
      <c r="B2953" t="s">
        <v>22028</v>
      </c>
      <c r="C2953" t="s">
        <v>22030</v>
      </c>
      <c r="D2953" t="s">
        <v>22031</v>
      </c>
      <c r="E2953" t="s">
        <v>13694</v>
      </c>
      <c r="F2953" t="s">
        <v>7</v>
      </c>
      <c r="G2953" s="1">
        <v>43696</v>
      </c>
      <c r="H2953">
        <v>2488</v>
      </c>
      <c r="I2953">
        <v>2405</v>
      </c>
      <c r="J2953" s="2">
        <v>2405</v>
      </c>
      <c r="K2953" s="2">
        <v>1202.5</v>
      </c>
    </row>
    <row r="2954" spans="1:11" x14ac:dyDescent="0.25">
      <c r="A2954" t="s">
        <v>22033</v>
      </c>
      <c r="B2954" t="s">
        <v>22032</v>
      </c>
      <c r="C2954" t="s">
        <v>245</v>
      </c>
      <c r="D2954" t="s">
        <v>246</v>
      </c>
      <c r="E2954" t="s">
        <v>13694</v>
      </c>
      <c r="F2954" t="s">
        <v>7</v>
      </c>
      <c r="G2954" s="1">
        <v>43780</v>
      </c>
      <c r="H2954">
        <v>625300</v>
      </c>
      <c r="I2954">
        <v>745302</v>
      </c>
      <c r="J2954" s="2">
        <v>745302</v>
      </c>
      <c r="K2954" s="2">
        <v>335385.90000000002</v>
      </c>
    </row>
    <row r="2955" spans="1:11" x14ac:dyDescent="0.25">
      <c r="A2955" t="s">
        <v>22039</v>
      </c>
      <c r="B2955" t="s">
        <v>22038</v>
      </c>
      <c r="C2955" t="s">
        <v>22040</v>
      </c>
      <c r="D2955" t="s">
        <v>22041</v>
      </c>
      <c r="E2955" t="s">
        <v>13694</v>
      </c>
      <c r="F2955" t="s">
        <v>7</v>
      </c>
      <c r="G2955" s="1">
        <v>43762</v>
      </c>
      <c r="H2955">
        <v>18244</v>
      </c>
      <c r="I2955">
        <v>18244</v>
      </c>
      <c r="J2955" s="2">
        <v>18244</v>
      </c>
      <c r="K2955" s="2">
        <v>8884.0499999999993</v>
      </c>
    </row>
    <row r="2956" spans="1:11" x14ac:dyDescent="0.25">
      <c r="A2956" t="s">
        <v>22043</v>
      </c>
      <c r="B2956" t="s">
        <v>22042</v>
      </c>
      <c r="C2956" t="s">
        <v>22044</v>
      </c>
      <c r="D2956" t="s">
        <v>22045</v>
      </c>
      <c r="E2956" t="s">
        <v>13694</v>
      </c>
      <c r="F2956" t="s">
        <v>7</v>
      </c>
      <c r="G2956" s="1">
        <v>43763</v>
      </c>
      <c r="H2956">
        <v>22527</v>
      </c>
      <c r="I2956">
        <v>22065</v>
      </c>
      <c r="J2956" s="2">
        <v>22065</v>
      </c>
      <c r="K2956" s="2">
        <v>9929.25</v>
      </c>
    </row>
    <row r="2957" spans="1:11" x14ac:dyDescent="0.25">
      <c r="A2957" t="s">
        <v>22047</v>
      </c>
      <c r="B2957" t="s">
        <v>22046</v>
      </c>
      <c r="C2957" t="s">
        <v>4447</v>
      </c>
      <c r="D2957" t="s">
        <v>4448</v>
      </c>
      <c r="E2957" t="s">
        <v>13694</v>
      </c>
      <c r="F2957" t="s">
        <v>7</v>
      </c>
      <c r="G2957" s="1">
        <v>43762</v>
      </c>
      <c r="H2957">
        <v>37537</v>
      </c>
      <c r="I2957">
        <v>37179</v>
      </c>
      <c r="J2957" s="2">
        <v>37179</v>
      </c>
      <c r="K2957" s="2">
        <v>18325.14</v>
      </c>
    </row>
    <row r="2958" spans="1:11" x14ac:dyDescent="0.25">
      <c r="A2958" t="s">
        <v>22049</v>
      </c>
      <c r="B2958" t="s">
        <v>22048</v>
      </c>
      <c r="C2958" t="s">
        <v>22050</v>
      </c>
      <c r="D2958" t="s">
        <v>22051</v>
      </c>
      <c r="E2958" t="s">
        <v>13694</v>
      </c>
      <c r="F2958" t="s">
        <v>7</v>
      </c>
      <c r="G2958" s="1">
        <v>43762</v>
      </c>
      <c r="H2958">
        <v>61635</v>
      </c>
      <c r="I2958">
        <v>61508</v>
      </c>
      <c r="J2958" s="2">
        <v>61508</v>
      </c>
      <c r="K2958" s="2">
        <v>29835.82</v>
      </c>
    </row>
    <row r="2959" spans="1:11" x14ac:dyDescent="0.25">
      <c r="A2959" t="s">
        <v>22059</v>
      </c>
      <c r="B2959" t="s">
        <v>22057</v>
      </c>
      <c r="C2959" t="s">
        <v>22061</v>
      </c>
      <c r="D2959" t="s">
        <v>22062</v>
      </c>
      <c r="E2959" t="s">
        <v>13694</v>
      </c>
      <c r="F2959" t="s">
        <v>7</v>
      </c>
      <c r="G2959" s="1">
        <v>43735</v>
      </c>
      <c r="H2959">
        <v>6165</v>
      </c>
      <c r="I2959">
        <v>6151</v>
      </c>
      <c r="J2959" s="2">
        <v>6151</v>
      </c>
      <c r="K2959" s="2">
        <v>2767.95</v>
      </c>
    </row>
    <row r="2960" spans="1:11" x14ac:dyDescent="0.25">
      <c r="A2960" t="s">
        <v>22064</v>
      </c>
      <c r="B2960" t="s">
        <v>22063</v>
      </c>
      <c r="C2960" t="s">
        <v>8858</v>
      </c>
      <c r="D2960" t="s">
        <v>8859</v>
      </c>
      <c r="E2960" t="s">
        <v>13694</v>
      </c>
      <c r="F2960" t="s">
        <v>7</v>
      </c>
      <c r="G2960" s="1">
        <v>43735</v>
      </c>
      <c r="H2960">
        <v>92873</v>
      </c>
      <c r="I2960">
        <v>92771</v>
      </c>
      <c r="J2960" s="2">
        <v>92771</v>
      </c>
      <c r="K2960" s="2">
        <v>41746.949999999997</v>
      </c>
    </row>
    <row r="2961" spans="1:11" x14ac:dyDescent="0.25">
      <c r="A2961" t="s">
        <v>22072</v>
      </c>
      <c r="B2961" t="s">
        <v>22071</v>
      </c>
      <c r="C2961" t="s">
        <v>22073</v>
      </c>
      <c r="D2961" t="s">
        <v>22074</v>
      </c>
      <c r="E2961" t="s">
        <v>13694</v>
      </c>
      <c r="F2961" t="s">
        <v>7</v>
      </c>
      <c r="G2961" s="1">
        <v>43774</v>
      </c>
      <c r="H2961">
        <v>27148</v>
      </c>
      <c r="I2961">
        <v>27134</v>
      </c>
      <c r="J2961" s="2">
        <v>27134</v>
      </c>
      <c r="K2961" s="2">
        <v>12210.3</v>
      </c>
    </row>
    <row r="2962" spans="1:11" x14ac:dyDescent="0.25">
      <c r="A2962" t="s">
        <v>22076</v>
      </c>
      <c r="B2962" t="s">
        <v>22075</v>
      </c>
      <c r="C2962" t="s">
        <v>22077</v>
      </c>
      <c r="D2962" t="s">
        <v>22078</v>
      </c>
      <c r="E2962" t="s">
        <v>13694</v>
      </c>
      <c r="F2962" t="s">
        <v>718</v>
      </c>
      <c r="G2962" s="1">
        <v>43745</v>
      </c>
      <c r="I2962">
        <v>77158</v>
      </c>
      <c r="J2962" s="2">
        <v>77158</v>
      </c>
      <c r="K2962" s="2">
        <v>43861.66</v>
      </c>
    </row>
    <row r="2963" spans="1:11" x14ac:dyDescent="0.25">
      <c r="A2963" t="s">
        <v>22080</v>
      </c>
      <c r="B2963" t="s">
        <v>22079</v>
      </c>
      <c r="C2963" t="s">
        <v>22081</v>
      </c>
      <c r="D2963" t="s">
        <v>22082</v>
      </c>
      <c r="E2963" t="s">
        <v>13694</v>
      </c>
      <c r="F2963" t="s">
        <v>718</v>
      </c>
      <c r="G2963" s="1">
        <v>43763</v>
      </c>
      <c r="I2963">
        <v>245357</v>
      </c>
      <c r="J2963" s="2">
        <v>245357</v>
      </c>
      <c r="K2963" s="2">
        <v>111085.6</v>
      </c>
    </row>
    <row r="2964" spans="1:11" x14ac:dyDescent="0.25">
      <c r="A2964" t="s">
        <v>22084</v>
      </c>
      <c r="B2964" t="s">
        <v>22083</v>
      </c>
      <c r="C2964" t="s">
        <v>10050</v>
      </c>
      <c r="D2964" t="s">
        <v>10051</v>
      </c>
      <c r="E2964" t="s">
        <v>13694</v>
      </c>
      <c r="F2964" t="s">
        <v>7</v>
      </c>
      <c r="G2964" s="1">
        <v>43725</v>
      </c>
      <c r="I2964">
        <v>118043</v>
      </c>
      <c r="J2964" s="2">
        <v>118043</v>
      </c>
      <c r="K2964" s="2">
        <v>53119.35</v>
      </c>
    </row>
    <row r="2965" spans="1:11" x14ac:dyDescent="0.25">
      <c r="A2965" t="s">
        <v>22086</v>
      </c>
      <c r="B2965" t="s">
        <v>22085</v>
      </c>
      <c r="C2965" t="s">
        <v>22087</v>
      </c>
      <c r="D2965" t="s">
        <v>22088</v>
      </c>
      <c r="E2965" t="s">
        <v>13694</v>
      </c>
      <c r="F2965" t="s">
        <v>7</v>
      </c>
      <c r="G2965" s="1">
        <v>43803</v>
      </c>
      <c r="I2965">
        <v>15040</v>
      </c>
      <c r="J2965" s="2">
        <v>15040</v>
      </c>
      <c r="K2965" s="2">
        <v>6830.55</v>
      </c>
    </row>
    <row r="2966" spans="1:11" x14ac:dyDescent="0.25">
      <c r="A2966" t="s">
        <v>22091</v>
      </c>
      <c r="B2966" t="s">
        <v>22089</v>
      </c>
      <c r="C2966" t="s">
        <v>22093</v>
      </c>
      <c r="D2966" t="s">
        <v>22094</v>
      </c>
      <c r="E2966" t="s">
        <v>13694</v>
      </c>
      <c r="F2966" t="s">
        <v>7</v>
      </c>
      <c r="G2966" s="1">
        <v>43752</v>
      </c>
      <c r="I2966">
        <v>930464</v>
      </c>
      <c r="J2966" s="2">
        <v>930464</v>
      </c>
      <c r="K2966" s="2">
        <v>419101.7</v>
      </c>
    </row>
    <row r="2967" spans="1:11" x14ac:dyDescent="0.25">
      <c r="A2967" t="s">
        <v>22098</v>
      </c>
      <c r="B2967" t="s">
        <v>22097</v>
      </c>
      <c r="C2967" t="s">
        <v>22099</v>
      </c>
      <c r="D2967" t="s">
        <v>22100</v>
      </c>
      <c r="E2967" t="s">
        <v>13694</v>
      </c>
      <c r="F2967" t="s">
        <v>718</v>
      </c>
      <c r="G2967" s="1">
        <v>43763</v>
      </c>
      <c r="I2967">
        <v>28588</v>
      </c>
      <c r="J2967" s="2">
        <v>28588</v>
      </c>
      <c r="K2967" s="2">
        <v>16581.04</v>
      </c>
    </row>
    <row r="2968" spans="1:11" x14ac:dyDescent="0.25">
      <c r="A2968" t="s">
        <v>22102</v>
      </c>
      <c r="B2968" t="s">
        <v>22101</v>
      </c>
      <c r="C2968" t="s">
        <v>22103</v>
      </c>
      <c r="D2968" t="s">
        <v>22104</v>
      </c>
      <c r="E2968" t="s">
        <v>13694</v>
      </c>
      <c r="F2968" t="s">
        <v>7</v>
      </c>
      <c r="G2968" s="1">
        <v>43763</v>
      </c>
      <c r="I2968">
        <v>324800</v>
      </c>
      <c r="J2968" s="2">
        <v>324800</v>
      </c>
      <c r="K2968" s="2">
        <v>146160</v>
      </c>
    </row>
    <row r="2969" spans="1:11" x14ac:dyDescent="0.25">
      <c r="A2969" t="s">
        <v>22106</v>
      </c>
      <c r="B2969" t="s">
        <v>22105</v>
      </c>
      <c r="C2969" t="s">
        <v>7278</v>
      </c>
      <c r="D2969" t="s">
        <v>7279</v>
      </c>
      <c r="E2969" t="s">
        <v>13694</v>
      </c>
      <c r="F2969" t="s">
        <v>7</v>
      </c>
      <c r="G2969" s="1">
        <v>43763</v>
      </c>
      <c r="I2969">
        <v>40534</v>
      </c>
      <c r="J2969" s="2">
        <v>40534</v>
      </c>
      <c r="K2969" s="2">
        <v>18240.3</v>
      </c>
    </row>
    <row r="2970" spans="1:11" x14ac:dyDescent="0.25">
      <c r="A2970" t="s">
        <v>22108</v>
      </c>
      <c r="B2970" t="s">
        <v>22107</v>
      </c>
      <c r="C2970" t="s">
        <v>22109</v>
      </c>
      <c r="D2970" t="s">
        <v>22110</v>
      </c>
      <c r="E2970" t="s">
        <v>13694</v>
      </c>
      <c r="F2970" t="s">
        <v>7</v>
      </c>
      <c r="G2970" s="1">
        <v>43776</v>
      </c>
      <c r="I2970">
        <v>98902</v>
      </c>
      <c r="J2970" s="2">
        <v>98902</v>
      </c>
      <c r="K2970" s="2">
        <v>44505.9</v>
      </c>
    </row>
    <row r="2971" spans="1:11" x14ac:dyDescent="0.25">
      <c r="A2971" t="s">
        <v>22112</v>
      </c>
      <c r="B2971" t="s">
        <v>22111</v>
      </c>
      <c r="C2971" t="s">
        <v>7242</v>
      </c>
      <c r="D2971" t="s">
        <v>7243</v>
      </c>
      <c r="E2971" t="s">
        <v>13694</v>
      </c>
      <c r="F2971" t="s">
        <v>718</v>
      </c>
      <c r="G2971" s="1">
        <v>43763</v>
      </c>
      <c r="I2971">
        <v>35402</v>
      </c>
      <c r="J2971" s="2">
        <v>35402</v>
      </c>
      <c r="K2971" s="2">
        <v>15930.9</v>
      </c>
    </row>
    <row r="2972" spans="1:11" x14ac:dyDescent="0.25">
      <c r="A2972" t="s">
        <v>22114</v>
      </c>
      <c r="B2972" t="s">
        <v>22113</v>
      </c>
      <c r="C2972" t="s">
        <v>22115</v>
      </c>
      <c r="D2972" t="s">
        <v>22116</v>
      </c>
      <c r="E2972" t="s">
        <v>13694</v>
      </c>
      <c r="F2972" t="s">
        <v>718</v>
      </c>
      <c r="G2972" s="1">
        <v>43803</v>
      </c>
      <c r="I2972">
        <v>161829</v>
      </c>
      <c r="J2972" s="2">
        <v>161829</v>
      </c>
      <c r="K2972" s="2">
        <v>72823.05</v>
      </c>
    </row>
    <row r="2973" spans="1:11" x14ac:dyDescent="0.25">
      <c r="A2973" t="s">
        <v>22118</v>
      </c>
      <c r="B2973" t="s">
        <v>22117</v>
      </c>
      <c r="C2973" t="s">
        <v>7232</v>
      </c>
      <c r="D2973" t="s">
        <v>7233</v>
      </c>
      <c r="E2973" t="s">
        <v>13694</v>
      </c>
      <c r="F2973" t="s">
        <v>718</v>
      </c>
      <c r="G2973" s="1">
        <v>43763</v>
      </c>
      <c r="I2973">
        <v>473467</v>
      </c>
      <c r="J2973" s="2">
        <v>473467</v>
      </c>
      <c r="K2973" s="2">
        <v>213060.15</v>
      </c>
    </row>
    <row r="2974" spans="1:11" x14ac:dyDescent="0.25">
      <c r="A2974" t="s">
        <v>22121</v>
      </c>
      <c r="B2974" t="s">
        <v>22119</v>
      </c>
      <c r="C2974" t="s">
        <v>22123</v>
      </c>
      <c r="D2974" t="s">
        <v>22124</v>
      </c>
      <c r="E2974" t="s">
        <v>13694</v>
      </c>
      <c r="F2974" t="s">
        <v>7</v>
      </c>
      <c r="G2974" s="1">
        <v>43762</v>
      </c>
      <c r="I2974">
        <v>32646</v>
      </c>
      <c r="J2974" s="2">
        <v>32646</v>
      </c>
      <c r="K2974" s="2">
        <v>15405.57</v>
      </c>
    </row>
    <row r="2975" spans="1:11" x14ac:dyDescent="0.25">
      <c r="A2975" t="s">
        <v>22126</v>
      </c>
      <c r="B2975" t="s">
        <v>22125</v>
      </c>
      <c r="C2975" t="s">
        <v>22127</v>
      </c>
      <c r="D2975" t="s">
        <v>22128</v>
      </c>
      <c r="E2975" t="s">
        <v>13694</v>
      </c>
      <c r="F2975" t="s">
        <v>7</v>
      </c>
      <c r="G2975" s="1">
        <v>43763</v>
      </c>
      <c r="I2975">
        <v>15886</v>
      </c>
      <c r="J2975" s="2">
        <v>15886</v>
      </c>
      <c r="K2975" s="2">
        <v>7148.7</v>
      </c>
    </row>
    <row r="2976" spans="1:11" x14ac:dyDescent="0.25">
      <c r="A2976" t="s">
        <v>22130</v>
      </c>
      <c r="B2976" t="s">
        <v>22129</v>
      </c>
      <c r="C2976" t="s">
        <v>3399</v>
      </c>
      <c r="D2976" t="s">
        <v>3400</v>
      </c>
      <c r="E2976" t="s">
        <v>13694</v>
      </c>
      <c r="F2976" t="s">
        <v>7</v>
      </c>
      <c r="G2976" s="1">
        <v>43752</v>
      </c>
      <c r="H2976">
        <v>120582</v>
      </c>
      <c r="J2976" s="2">
        <v>120582</v>
      </c>
      <c r="K2976" s="2">
        <v>69937.56</v>
      </c>
    </row>
    <row r="2977" spans="1:11" x14ac:dyDescent="0.25">
      <c r="A2977" t="s">
        <v>22132</v>
      </c>
      <c r="B2977" t="s">
        <v>22131</v>
      </c>
      <c r="C2977" t="s">
        <v>22133</v>
      </c>
      <c r="D2977" t="s">
        <v>22134</v>
      </c>
      <c r="E2977" t="s">
        <v>13694</v>
      </c>
      <c r="F2977" t="s">
        <v>718</v>
      </c>
      <c r="G2977" s="1">
        <v>43763</v>
      </c>
      <c r="I2977">
        <v>57220</v>
      </c>
      <c r="J2977" s="2">
        <v>57220</v>
      </c>
      <c r="K2977" s="2">
        <v>26281.61</v>
      </c>
    </row>
    <row r="2978" spans="1:11" x14ac:dyDescent="0.25">
      <c r="A2978" t="s">
        <v>22136</v>
      </c>
      <c r="B2978" t="s">
        <v>22135</v>
      </c>
      <c r="C2978" t="s">
        <v>22137</v>
      </c>
      <c r="D2978" t="s">
        <v>22138</v>
      </c>
      <c r="E2978" t="s">
        <v>13694</v>
      </c>
      <c r="F2978" t="s">
        <v>718</v>
      </c>
      <c r="G2978" s="1">
        <v>43763</v>
      </c>
      <c r="I2978">
        <v>51456</v>
      </c>
      <c r="J2978" s="2">
        <v>51456</v>
      </c>
      <c r="K2978" s="2">
        <v>23155.200000000001</v>
      </c>
    </row>
    <row r="2979" spans="1:11" x14ac:dyDescent="0.25">
      <c r="A2979" t="s">
        <v>22140</v>
      </c>
      <c r="B2979" t="s">
        <v>22139</v>
      </c>
      <c r="C2979" t="s">
        <v>22141</v>
      </c>
      <c r="D2979" t="s">
        <v>22142</v>
      </c>
      <c r="E2979" t="s">
        <v>13694</v>
      </c>
      <c r="F2979" t="s">
        <v>718</v>
      </c>
      <c r="G2979" s="1">
        <v>43776</v>
      </c>
      <c r="I2979">
        <v>334652</v>
      </c>
      <c r="J2979" s="2">
        <v>334652</v>
      </c>
      <c r="K2979" s="2">
        <v>167999.49</v>
      </c>
    </row>
    <row r="2980" spans="1:11" x14ac:dyDescent="0.25">
      <c r="A2980" t="s">
        <v>22144</v>
      </c>
      <c r="B2980" t="s">
        <v>22143</v>
      </c>
      <c r="C2980" t="s">
        <v>22145</v>
      </c>
      <c r="D2980" t="s">
        <v>22146</v>
      </c>
      <c r="E2980" t="s">
        <v>13694</v>
      </c>
      <c r="F2980" t="s">
        <v>7</v>
      </c>
      <c r="G2980" s="1">
        <v>43752</v>
      </c>
      <c r="H2980">
        <v>85852</v>
      </c>
      <c r="I2980">
        <v>85852</v>
      </c>
      <c r="J2980" s="2">
        <v>85852</v>
      </c>
      <c r="K2980" s="2">
        <v>38633.4</v>
      </c>
    </row>
    <row r="2981" spans="1:11" x14ac:dyDescent="0.25">
      <c r="A2981" t="s">
        <v>22148</v>
      </c>
      <c r="B2981" t="s">
        <v>22147</v>
      </c>
      <c r="C2981" t="s">
        <v>22149</v>
      </c>
      <c r="D2981" t="s">
        <v>22150</v>
      </c>
      <c r="E2981" t="s">
        <v>13694</v>
      </c>
      <c r="F2981" t="s">
        <v>7</v>
      </c>
      <c r="G2981" s="1">
        <v>43752</v>
      </c>
      <c r="H2981">
        <v>359566</v>
      </c>
      <c r="I2981">
        <v>358762</v>
      </c>
      <c r="J2981" s="2">
        <v>358762</v>
      </c>
      <c r="K2981" s="2">
        <v>161442.9</v>
      </c>
    </row>
    <row r="2982" spans="1:11" x14ac:dyDescent="0.25">
      <c r="A2982" t="s">
        <v>22152</v>
      </c>
      <c r="B2982" t="s">
        <v>22151</v>
      </c>
      <c r="C2982" t="s">
        <v>10307</v>
      </c>
      <c r="D2982" t="s">
        <v>10308</v>
      </c>
      <c r="E2982" t="s">
        <v>13694</v>
      </c>
      <c r="F2982" t="s">
        <v>718</v>
      </c>
      <c r="G2982" s="1">
        <v>43752</v>
      </c>
      <c r="H2982">
        <v>826752</v>
      </c>
      <c r="I2982">
        <v>830674</v>
      </c>
      <c r="J2982" s="2">
        <v>830674</v>
      </c>
      <c r="K2982" s="2">
        <v>386274.35</v>
      </c>
    </row>
    <row r="2983" spans="1:11" x14ac:dyDescent="0.25">
      <c r="A2983" t="s">
        <v>22154</v>
      </c>
      <c r="B2983" t="s">
        <v>22153</v>
      </c>
      <c r="C2983" t="s">
        <v>22155</v>
      </c>
      <c r="D2983" t="s">
        <v>22156</v>
      </c>
      <c r="E2983" t="s">
        <v>13694</v>
      </c>
      <c r="F2983" t="s">
        <v>7</v>
      </c>
      <c r="G2983" s="1">
        <v>43752</v>
      </c>
      <c r="H2983">
        <v>162402</v>
      </c>
      <c r="I2983">
        <v>162338</v>
      </c>
      <c r="J2983" s="2">
        <v>162338</v>
      </c>
      <c r="K2983" s="2">
        <v>73052.100000000006</v>
      </c>
    </row>
    <row r="2984" spans="1:11" x14ac:dyDescent="0.25">
      <c r="A2984" t="s">
        <v>22158</v>
      </c>
      <c r="B2984" t="s">
        <v>22157</v>
      </c>
      <c r="C2984" t="s">
        <v>22159</v>
      </c>
      <c r="D2984" t="s">
        <v>22160</v>
      </c>
      <c r="E2984" t="s">
        <v>13694</v>
      </c>
      <c r="F2984" t="s">
        <v>718</v>
      </c>
      <c r="G2984" s="1">
        <v>43740</v>
      </c>
      <c r="H2984">
        <v>2440</v>
      </c>
      <c r="I2984">
        <v>2439</v>
      </c>
      <c r="J2984" s="2">
        <v>2439</v>
      </c>
      <c r="K2984" s="2">
        <v>1097.55</v>
      </c>
    </row>
    <row r="2985" spans="1:11" x14ac:dyDescent="0.25">
      <c r="A2985" t="s">
        <v>22162</v>
      </c>
      <c r="B2985" t="s">
        <v>22161</v>
      </c>
      <c r="C2985" t="s">
        <v>22163</v>
      </c>
      <c r="D2985" t="s">
        <v>22164</v>
      </c>
      <c r="E2985" t="s">
        <v>13694</v>
      </c>
      <c r="F2985" t="s">
        <v>718</v>
      </c>
      <c r="G2985" s="1">
        <v>43752</v>
      </c>
      <c r="H2985">
        <v>47374</v>
      </c>
      <c r="I2985">
        <v>47341</v>
      </c>
      <c r="J2985" s="2">
        <v>47341</v>
      </c>
      <c r="K2985" s="2">
        <v>21303.45</v>
      </c>
    </row>
    <row r="2986" spans="1:11" x14ac:dyDescent="0.25">
      <c r="A2986" t="s">
        <v>22166</v>
      </c>
      <c r="B2986" t="s">
        <v>22165</v>
      </c>
      <c r="C2986" t="s">
        <v>22167</v>
      </c>
      <c r="D2986" t="s">
        <v>22168</v>
      </c>
      <c r="E2986" t="s">
        <v>13694</v>
      </c>
      <c r="F2986" t="s">
        <v>7</v>
      </c>
      <c r="G2986" s="1">
        <v>43776</v>
      </c>
      <c r="H2986">
        <v>11416</v>
      </c>
      <c r="I2986">
        <v>15769</v>
      </c>
      <c r="J2986" s="2">
        <v>15769</v>
      </c>
      <c r="K2986" s="2">
        <v>7468.4</v>
      </c>
    </row>
    <row r="2987" spans="1:11" x14ac:dyDescent="0.25">
      <c r="A2987" t="s">
        <v>22170</v>
      </c>
      <c r="B2987" t="s">
        <v>22169</v>
      </c>
      <c r="C2987" t="s">
        <v>12834</v>
      </c>
      <c r="D2987" t="s">
        <v>12835</v>
      </c>
      <c r="E2987" t="s">
        <v>13694</v>
      </c>
      <c r="F2987" t="s">
        <v>718</v>
      </c>
      <c r="G2987" s="1">
        <v>43776</v>
      </c>
      <c r="H2987">
        <v>1021477</v>
      </c>
      <c r="I2987">
        <v>1009174</v>
      </c>
      <c r="J2987" s="2">
        <v>1009174</v>
      </c>
      <c r="K2987" s="2">
        <v>482917.05</v>
      </c>
    </row>
    <row r="2988" spans="1:11" x14ac:dyDescent="0.25">
      <c r="A2988" t="s">
        <v>22172</v>
      </c>
      <c r="B2988" t="s">
        <v>22171</v>
      </c>
      <c r="C2988" t="s">
        <v>22173</v>
      </c>
      <c r="D2988" t="s">
        <v>22174</v>
      </c>
      <c r="E2988" t="s">
        <v>13694</v>
      </c>
      <c r="F2988" t="s">
        <v>7</v>
      </c>
      <c r="G2988" s="1">
        <v>43752</v>
      </c>
      <c r="H2988">
        <v>13166</v>
      </c>
      <c r="I2988">
        <v>13159</v>
      </c>
      <c r="J2988" s="2">
        <v>13159</v>
      </c>
      <c r="K2988" s="2">
        <v>5921.55</v>
      </c>
    </row>
    <row r="2989" spans="1:11" x14ac:dyDescent="0.25">
      <c r="A2989" t="s">
        <v>22176</v>
      </c>
      <c r="B2989" t="s">
        <v>22175</v>
      </c>
      <c r="C2989" t="s">
        <v>22177</v>
      </c>
      <c r="D2989" t="s">
        <v>22178</v>
      </c>
      <c r="E2989" t="s">
        <v>13694</v>
      </c>
      <c r="F2989" t="s">
        <v>7</v>
      </c>
      <c r="G2989" s="1">
        <v>43759</v>
      </c>
      <c r="H2989">
        <v>29315</v>
      </c>
      <c r="I2989">
        <v>39724</v>
      </c>
      <c r="J2989" s="2">
        <v>39724</v>
      </c>
      <c r="K2989" s="2">
        <v>17875.8</v>
      </c>
    </row>
    <row r="2990" spans="1:11" x14ac:dyDescent="0.25">
      <c r="A2990" t="s">
        <v>22180</v>
      </c>
      <c r="B2990" t="s">
        <v>22179</v>
      </c>
      <c r="C2990" t="s">
        <v>22181</v>
      </c>
      <c r="D2990" t="s">
        <v>22182</v>
      </c>
      <c r="E2990" t="s">
        <v>13694</v>
      </c>
      <c r="F2990" t="s">
        <v>7</v>
      </c>
      <c r="G2990" s="1">
        <v>43752</v>
      </c>
      <c r="H2990">
        <v>3286</v>
      </c>
      <c r="J2990" s="2">
        <v>3286</v>
      </c>
      <c r="K2990" s="2">
        <v>1478.7</v>
      </c>
    </row>
    <row r="2991" spans="1:11" x14ac:dyDescent="0.25">
      <c r="A2991" t="s">
        <v>22184</v>
      </c>
      <c r="B2991" t="s">
        <v>22183</v>
      </c>
      <c r="C2991" t="s">
        <v>22185</v>
      </c>
      <c r="D2991" t="s">
        <v>22186</v>
      </c>
      <c r="E2991" t="s">
        <v>13694</v>
      </c>
      <c r="F2991" t="s">
        <v>718</v>
      </c>
      <c r="G2991" s="1">
        <v>43784</v>
      </c>
      <c r="I2991">
        <v>705111</v>
      </c>
      <c r="J2991" s="2">
        <v>705111</v>
      </c>
      <c r="K2991" s="2">
        <v>322147.65000000002</v>
      </c>
    </row>
    <row r="2992" spans="1:11" x14ac:dyDescent="0.25">
      <c r="A2992" t="s">
        <v>22188</v>
      </c>
      <c r="B2992" t="s">
        <v>22187</v>
      </c>
      <c r="C2992" t="s">
        <v>22189</v>
      </c>
      <c r="D2992" t="s">
        <v>22190</v>
      </c>
      <c r="E2992" t="s">
        <v>13694</v>
      </c>
      <c r="F2992" t="s">
        <v>718</v>
      </c>
      <c r="G2992" s="1">
        <v>43784</v>
      </c>
      <c r="I2992">
        <v>106823</v>
      </c>
      <c r="J2992" s="2">
        <v>106823</v>
      </c>
      <c r="K2992" s="2">
        <v>48484.27</v>
      </c>
    </row>
    <row r="2993" spans="1:11" x14ac:dyDescent="0.25">
      <c r="A2993" t="s">
        <v>22192</v>
      </c>
      <c r="B2993" t="s">
        <v>22191</v>
      </c>
      <c r="C2993" t="s">
        <v>22193</v>
      </c>
      <c r="D2993" t="s">
        <v>22194</v>
      </c>
      <c r="E2993" t="s">
        <v>13694</v>
      </c>
      <c r="F2993" t="s">
        <v>718</v>
      </c>
      <c r="G2993" s="1">
        <v>43763</v>
      </c>
      <c r="H2993">
        <v>5266</v>
      </c>
      <c r="I2993">
        <v>5263</v>
      </c>
      <c r="J2993" s="2">
        <v>5263</v>
      </c>
      <c r="K2993" s="2">
        <v>2368.35</v>
      </c>
    </row>
    <row r="2994" spans="1:11" x14ac:dyDescent="0.25">
      <c r="A2994" t="s">
        <v>22196</v>
      </c>
      <c r="B2994" t="s">
        <v>22195</v>
      </c>
      <c r="C2994" t="s">
        <v>22197</v>
      </c>
      <c r="D2994" t="s">
        <v>22198</v>
      </c>
      <c r="E2994" t="s">
        <v>13694</v>
      </c>
      <c r="F2994" t="s">
        <v>718</v>
      </c>
      <c r="G2994" s="1">
        <v>43810</v>
      </c>
      <c r="H2994">
        <v>37454</v>
      </c>
      <c r="I2994">
        <v>37447</v>
      </c>
      <c r="J2994" s="2">
        <v>37447</v>
      </c>
      <c r="K2994" s="2">
        <v>21696.38</v>
      </c>
    </row>
    <row r="2995" spans="1:11" x14ac:dyDescent="0.25">
      <c r="A2995" t="s">
        <v>22200</v>
      </c>
      <c r="B2995" t="s">
        <v>22199</v>
      </c>
      <c r="C2995" t="s">
        <v>22201</v>
      </c>
      <c r="D2995" t="s">
        <v>22202</v>
      </c>
      <c r="E2995" t="s">
        <v>13694</v>
      </c>
      <c r="F2995" t="s">
        <v>718</v>
      </c>
      <c r="G2995" s="1">
        <v>43763</v>
      </c>
      <c r="H2995">
        <v>1002591</v>
      </c>
      <c r="I2995">
        <v>1002167</v>
      </c>
      <c r="J2995" s="2">
        <v>1002167</v>
      </c>
      <c r="K2995" s="2">
        <v>581256.86</v>
      </c>
    </row>
    <row r="2996" spans="1:11" x14ac:dyDescent="0.25">
      <c r="A2996" t="s">
        <v>22204</v>
      </c>
      <c r="B2996" t="s">
        <v>22203</v>
      </c>
      <c r="C2996" t="s">
        <v>22205</v>
      </c>
      <c r="D2996" t="s">
        <v>22206</v>
      </c>
      <c r="E2996" t="s">
        <v>13694</v>
      </c>
      <c r="F2996" t="s">
        <v>718</v>
      </c>
      <c r="G2996" s="1">
        <v>43763</v>
      </c>
      <c r="H2996">
        <v>50012</v>
      </c>
      <c r="I2996">
        <v>50009</v>
      </c>
      <c r="J2996" s="2">
        <v>50009</v>
      </c>
      <c r="K2996" s="2">
        <v>29005.22</v>
      </c>
    </row>
    <row r="2997" spans="1:11" x14ac:dyDescent="0.25">
      <c r="A2997" t="s">
        <v>22208</v>
      </c>
      <c r="B2997" t="s">
        <v>22207</v>
      </c>
      <c r="C2997" t="s">
        <v>22209</v>
      </c>
      <c r="D2997" t="s">
        <v>22210</v>
      </c>
      <c r="E2997" t="s">
        <v>13694</v>
      </c>
      <c r="F2997" t="s">
        <v>718</v>
      </c>
      <c r="G2997" s="1">
        <v>43763</v>
      </c>
      <c r="H2997">
        <v>37968</v>
      </c>
      <c r="I2997">
        <v>37964</v>
      </c>
      <c r="J2997" s="2">
        <v>37964</v>
      </c>
      <c r="K2997" s="2">
        <v>22019.119999999999</v>
      </c>
    </row>
    <row r="2998" spans="1:11" x14ac:dyDescent="0.25">
      <c r="A2998" t="s">
        <v>22212</v>
      </c>
      <c r="B2998" t="s">
        <v>22211</v>
      </c>
      <c r="C2998" t="s">
        <v>22213</v>
      </c>
      <c r="D2998" t="s">
        <v>22214</v>
      </c>
      <c r="E2998" t="s">
        <v>13694</v>
      </c>
      <c r="F2998" t="s">
        <v>7</v>
      </c>
      <c r="G2998" s="1">
        <v>43776</v>
      </c>
      <c r="H2998">
        <v>30209</v>
      </c>
      <c r="I2998">
        <v>30209</v>
      </c>
      <c r="J2998" s="2">
        <v>30209</v>
      </c>
      <c r="K2998" s="2">
        <v>15104.5</v>
      </c>
    </row>
    <row r="2999" spans="1:11" x14ac:dyDescent="0.25">
      <c r="A2999" t="s">
        <v>22216</v>
      </c>
      <c r="B2999" t="s">
        <v>22215</v>
      </c>
      <c r="C2999" t="s">
        <v>22217</v>
      </c>
      <c r="D2999" t="s">
        <v>22218</v>
      </c>
      <c r="E2999" t="s">
        <v>13694</v>
      </c>
      <c r="F2999" t="s">
        <v>718</v>
      </c>
      <c r="G2999" s="1">
        <v>43699</v>
      </c>
      <c r="H2999">
        <v>21208</v>
      </c>
      <c r="I2999">
        <v>21172</v>
      </c>
      <c r="J2999" s="2">
        <v>21172</v>
      </c>
      <c r="K2999" s="2">
        <v>9527.4</v>
      </c>
    </row>
    <row r="3000" spans="1:11" x14ac:dyDescent="0.25">
      <c r="A3000" t="s">
        <v>22220</v>
      </c>
      <c r="B3000" t="s">
        <v>22219</v>
      </c>
      <c r="C3000" t="s">
        <v>22221</v>
      </c>
      <c r="D3000" t="s">
        <v>22222</v>
      </c>
      <c r="E3000" t="s">
        <v>13694</v>
      </c>
      <c r="F3000" t="s">
        <v>718</v>
      </c>
      <c r="G3000" s="1">
        <v>43719</v>
      </c>
      <c r="H3000">
        <v>6218</v>
      </c>
      <c r="I3000">
        <v>6215</v>
      </c>
      <c r="J3000" s="2">
        <v>6215</v>
      </c>
      <c r="K3000" s="2">
        <v>2969</v>
      </c>
    </row>
    <row r="3001" spans="1:11" x14ac:dyDescent="0.25">
      <c r="A3001" t="s">
        <v>22224</v>
      </c>
      <c r="B3001" t="s">
        <v>22223</v>
      </c>
      <c r="C3001" t="s">
        <v>10636</v>
      </c>
      <c r="D3001" t="s">
        <v>10637</v>
      </c>
      <c r="E3001" t="s">
        <v>13694</v>
      </c>
      <c r="F3001" t="s">
        <v>718</v>
      </c>
      <c r="G3001" s="1">
        <v>43719</v>
      </c>
      <c r="H3001">
        <v>97598</v>
      </c>
      <c r="I3001">
        <v>120117</v>
      </c>
      <c r="J3001" s="2">
        <v>120117</v>
      </c>
      <c r="K3001" s="2">
        <v>54052.65</v>
      </c>
    </row>
    <row r="3002" spans="1:11" x14ac:dyDescent="0.25">
      <c r="A3002" t="s">
        <v>22226</v>
      </c>
      <c r="B3002" t="s">
        <v>22225</v>
      </c>
      <c r="C3002" t="s">
        <v>22227</v>
      </c>
      <c r="D3002" t="s">
        <v>22228</v>
      </c>
      <c r="E3002" t="s">
        <v>13694</v>
      </c>
      <c r="F3002" t="s">
        <v>7</v>
      </c>
      <c r="G3002" s="1">
        <v>43752</v>
      </c>
      <c r="H3002">
        <v>12473</v>
      </c>
      <c r="I3002">
        <v>0</v>
      </c>
      <c r="J3002" s="2">
        <v>12473</v>
      </c>
      <c r="K3002" s="2">
        <v>5612.85</v>
      </c>
    </row>
    <row r="3003" spans="1:11" x14ac:dyDescent="0.25">
      <c r="A3003" t="s">
        <v>22230</v>
      </c>
      <c r="B3003" t="s">
        <v>22229</v>
      </c>
      <c r="C3003" t="s">
        <v>8436</v>
      </c>
      <c r="D3003" t="s">
        <v>22231</v>
      </c>
      <c r="E3003" t="s">
        <v>13694</v>
      </c>
      <c r="F3003" t="s">
        <v>718</v>
      </c>
      <c r="G3003" s="1">
        <v>43699</v>
      </c>
      <c r="H3003">
        <v>9112</v>
      </c>
      <c r="I3003">
        <v>9107</v>
      </c>
      <c r="J3003" s="2">
        <v>9107</v>
      </c>
      <c r="K3003" s="2">
        <v>4098.1499999999996</v>
      </c>
    </row>
    <row r="3004" spans="1:11" x14ac:dyDescent="0.25">
      <c r="A3004" t="s">
        <v>22233</v>
      </c>
      <c r="B3004" t="s">
        <v>22232</v>
      </c>
      <c r="C3004" t="s">
        <v>22234</v>
      </c>
      <c r="D3004" t="s">
        <v>22235</v>
      </c>
      <c r="E3004" t="s">
        <v>13694</v>
      </c>
      <c r="F3004" t="s">
        <v>718</v>
      </c>
      <c r="G3004" s="1">
        <v>43699</v>
      </c>
      <c r="H3004">
        <v>5266</v>
      </c>
      <c r="I3004">
        <v>5263</v>
      </c>
      <c r="J3004" s="2">
        <v>5263</v>
      </c>
      <c r="K3004" s="2">
        <v>2368.35</v>
      </c>
    </row>
    <row r="3005" spans="1:11" x14ac:dyDescent="0.25">
      <c r="A3005" t="s">
        <v>22237</v>
      </c>
      <c r="B3005" t="s">
        <v>22236</v>
      </c>
      <c r="C3005" t="s">
        <v>1712</v>
      </c>
      <c r="D3005" t="s">
        <v>1713</v>
      </c>
      <c r="E3005" t="s">
        <v>13694</v>
      </c>
      <c r="F3005" t="s">
        <v>718</v>
      </c>
      <c r="G3005" s="1">
        <v>43711</v>
      </c>
      <c r="H3005">
        <v>7866</v>
      </c>
      <c r="I3005">
        <v>8141</v>
      </c>
      <c r="J3005" s="2">
        <v>8141</v>
      </c>
      <c r="K3005" s="2">
        <v>3843.45</v>
      </c>
    </row>
    <row r="3006" spans="1:11" x14ac:dyDescent="0.25">
      <c r="A3006" t="s">
        <v>22239</v>
      </c>
      <c r="B3006" t="s">
        <v>22238</v>
      </c>
      <c r="C3006" t="s">
        <v>7802</v>
      </c>
      <c r="D3006" t="s">
        <v>7803</v>
      </c>
      <c r="E3006" t="s">
        <v>13694</v>
      </c>
      <c r="F3006" t="s">
        <v>718</v>
      </c>
      <c r="G3006" s="1">
        <v>43699</v>
      </c>
      <c r="H3006">
        <v>117998</v>
      </c>
      <c r="I3006">
        <v>117939</v>
      </c>
      <c r="J3006" s="2">
        <v>117939</v>
      </c>
      <c r="K3006" s="2">
        <v>53072.55</v>
      </c>
    </row>
    <row r="3007" spans="1:11" x14ac:dyDescent="0.25">
      <c r="A3007" t="s">
        <v>22241</v>
      </c>
      <c r="B3007" t="s">
        <v>22240</v>
      </c>
      <c r="C3007" t="s">
        <v>9229</v>
      </c>
      <c r="D3007" t="s">
        <v>9230</v>
      </c>
      <c r="E3007" t="s">
        <v>13694</v>
      </c>
      <c r="F3007" t="s">
        <v>718</v>
      </c>
      <c r="G3007" s="1">
        <v>43711</v>
      </c>
      <c r="H3007">
        <v>41300</v>
      </c>
      <c r="I3007">
        <v>38802</v>
      </c>
      <c r="J3007" s="2">
        <v>38802</v>
      </c>
      <c r="K3007" s="2">
        <v>18456.939999999999</v>
      </c>
    </row>
    <row r="3008" spans="1:11" x14ac:dyDescent="0.25">
      <c r="A3008" t="s">
        <v>22243</v>
      </c>
      <c r="B3008" t="s">
        <v>22242</v>
      </c>
      <c r="C3008" t="s">
        <v>22244</v>
      </c>
      <c r="D3008" t="s">
        <v>22245</v>
      </c>
      <c r="E3008" t="s">
        <v>13694</v>
      </c>
      <c r="F3008" t="s">
        <v>718</v>
      </c>
      <c r="G3008" s="1">
        <v>43699</v>
      </c>
      <c r="H3008">
        <v>2904</v>
      </c>
      <c r="I3008">
        <v>2903</v>
      </c>
      <c r="J3008" s="2">
        <v>2903</v>
      </c>
      <c r="K3008" s="2">
        <v>1306.3499999999999</v>
      </c>
    </row>
    <row r="3009" spans="1:11" x14ac:dyDescent="0.25">
      <c r="A3009" t="s">
        <v>22247</v>
      </c>
      <c r="B3009" t="s">
        <v>22246</v>
      </c>
      <c r="C3009" t="s">
        <v>22248</v>
      </c>
      <c r="D3009" t="s">
        <v>22249</v>
      </c>
      <c r="E3009" t="s">
        <v>13694</v>
      </c>
      <c r="F3009" t="s">
        <v>718</v>
      </c>
      <c r="G3009" s="1">
        <v>43733</v>
      </c>
      <c r="H3009">
        <v>22858</v>
      </c>
      <c r="I3009">
        <v>22847</v>
      </c>
      <c r="J3009" s="2">
        <v>22847</v>
      </c>
      <c r="K3009" s="2">
        <v>10281.15</v>
      </c>
    </row>
    <row r="3010" spans="1:11" x14ac:dyDescent="0.25">
      <c r="A3010" t="s">
        <v>22251</v>
      </c>
      <c r="B3010" t="s">
        <v>22250</v>
      </c>
      <c r="C3010" t="s">
        <v>22252</v>
      </c>
      <c r="D3010" t="s">
        <v>22253</v>
      </c>
      <c r="E3010" t="s">
        <v>13694</v>
      </c>
      <c r="F3010" t="s">
        <v>718</v>
      </c>
      <c r="G3010" s="1">
        <v>43699</v>
      </c>
      <c r="H3010">
        <v>37892</v>
      </c>
      <c r="I3010">
        <v>37879</v>
      </c>
      <c r="J3010" s="2">
        <v>37879</v>
      </c>
      <c r="K3010" s="2">
        <v>17045.55</v>
      </c>
    </row>
    <row r="3011" spans="1:11" x14ac:dyDescent="0.25">
      <c r="A3011" t="s">
        <v>22255</v>
      </c>
      <c r="B3011" t="s">
        <v>22254</v>
      </c>
      <c r="C3011" t="s">
        <v>22256</v>
      </c>
      <c r="D3011" t="s">
        <v>22257</v>
      </c>
      <c r="E3011" t="s">
        <v>13694</v>
      </c>
      <c r="F3011" t="s">
        <v>718</v>
      </c>
      <c r="G3011" s="1">
        <v>43698</v>
      </c>
      <c r="H3011">
        <v>24648</v>
      </c>
      <c r="I3011">
        <v>24640</v>
      </c>
      <c r="J3011" s="2">
        <v>24640</v>
      </c>
      <c r="K3011" s="2">
        <v>11088</v>
      </c>
    </row>
    <row r="3012" spans="1:11" x14ac:dyDescent="0.25">
      <c r="A3012" t="s">
        <v>22261</v>
      </c>
      <c r="B3012" t="s">
        <v>22260</v>
      </c>
      <c r="C3012" t="s">
        <v>22252</v>
      </c>
      <c r="D3012" t="s">
        <v>22262</v>
      </c>
      <c r="E3012" t="s">
        <v>13694</v>
      </c>
      <c r="F3012" t="s">
        <v>718</v>
      </c>
      <c r="G3012" s="1">
        <v>43698</v>
      </c>
      <c r="H3012">
        <v>27300</v>
      </c>
      <c r="I3012">
        <v>30704</v>
      </c>
      <c r="J3012" s="2">
        <v>30704</v>
      </c>
      <c r="K3012" s="2">
        <v>13816.8</v>
      </c>
    </row>
    <row r="3013" spans="1:11" x14ac:dyDescent="0.25">
      <c r="A3013" t="s">
        <v>22264</v>
      </c>
      <c r="B3013" t="s">
        <v>22263</v>
      </c>
      <c r="C3013" t="s">
        <v>7746</v>
      </c>
      <c r="D3013" t="s">
        <v>7747</v>
      </c>
      <c r="E3013" t="s">
        <v>13694</v>
      </c>
      <c r="F3013" t="s">
        <v>718</v>
      </c>
      <c r="G3013" s="1">
        <v>43733</v>
      </c>
      <c r="H3013">
        <v>65908</v>
      </c>
      <c r="I3013">
        <v>65875</v>
      </c>
      <c r="J3013" s="2">
        <v>65875</v>
      </c>
      <c r="K3013" s="2">
        <v>31595.05</v>
      </c>
    </row>
    <row r="3014" spans="1:11" x14ac:dyDescent="0.25">
      <c r="A3014" t="s">
        <v>22268</v>
      </c>
      <c r="B3014" t="s">
        <v>22267</v>
      </c>
      <c r="C3014" t="s">
        <v>12431</v>
      </c>
      <c r="D3014" t="s">
        <v>12432</v>
      </c>
      <c r="E3014" t="s">
        <v>13694</v>
      </c>
      <c r="F3014" t="s">
        <v>718</v>
      </c>
      <c r="G3014" s="1">
        <v>43733</v>
      </c>
      <c r="H3014">
        <v>58810</v>
      </c>
      <c r="I3014">
        <v>58781</v>
      </c>
      <c r="J3014" s="2">
        <v>58781</v>
      </c>
      <c r="K3014" s="2">
        <v>27880.799999999999</v>
      </c>
    </row>
    <row r="3015" spans="1:11" x14ac:dyDescent="0.25">
      <c r="A3015" t="s">
        <v>22270</v>
      </c>
      <c r="B3015" t="s">
        <v>22269</v>
      </c>
      <c r="C3015" t="s">
        <v>6524</v>
      </c>
      <c r="D3015" t="s">
        <v>6525</v>
      </c>
      <c r="E3015" t="s">
        <v>13694</v>
      </c>
      <c r="F3015" t="s">
        <v>718</v>
      </c>
      <c r="G3015" s="1">
        <v>43780</v>
      </c>
      <c r="H3015">
        <v>343691</v>
      </c>
      <c r="I3015">
        <v>343691</v>
      </c>
      <c r="J3015" s="2">
        <v>343691</v>
      </c>
      <c r="K3015" s="2">
        <v>154660.95000000001</v>
      </c>
    </row>
    <row r="3016" spans="1:11" x14ac:dyDescent="0.25">
      <c r="A3016" t="s">
        <v>22272</v>
      </c>
      <c r="B3016" t="s">
        <v>22271</v>
      </c>
      <c r="C3016" t="s">
        <v>22273</v>
      </c>
      <c r="D3016" t="s">
        <v>22274</v>
      </c>
      <c r="E3016" t="s">
        <v>13694</v>
      </c>
      <c r="F3016" t="s">
        <v>718</v>
      </c>
      <c r="G3016" s="1">
        <v>43788</v>
      </c>
      <c r="H3016">
        <v>89675</v>
      </c>
      <c r="I3016">
        <v>89675</v>
      </c>
      <c r="J3016" s="2">
        <v>89675</v>
      </c>
      <c r="K3016" s="2">
        <v>52011.5</v>
      </c>
    </row>
    <row r="3017" spans="1:11" x14ac:dyDescent="0.25">
      <c r="A3017" t="s">
        <v>22276</v>
      </c>
      <c r="B3017" t="s">
        <v>22275</v>
      </c>
      <c r="C3017" t="s">
        <v>22277</v>
      </c>
      <c r="D3017" t="s">
        <v>22278</v>
      </c>
      <c r="E3017" t="s">
        <v>13694</v>
      </c>
      <c r="F3017" t="s">
        <v>718</v>
      </c>
      <c r="G3017" s="1">
        <v>43781</v>
      </c>
      <c r="H3017">
        <v>393741</v>
      </c>
      <c r="I3017">
        <v>393741</v>
      </c>
      <c r="J3017" s="2">
        <v>393741</v>
      </c>
      <c r="K3017" s="2">
        <v>226869.58</v>
      </c>
    </row>
    <row r="3018" spans="1:11" x14ac:dyDescent="0.25">
      <c r="A3018" t="s">
        <v>22280</v>
      </c>
      <c r="B3018" t="s">
        <v>22279</v>
      </c>
      <c r="C3018" t="s">
        <v>22281</v>
      </c>
      <c r="D3018" t="s">
        <v>22282</v>
      </c>
      <c r="E3018" t="s">
        <v>13694</v>
      </c>
      <c r="F3018" t="s">
        <v>718</v>
      </c>
      <c r="G3018" s="1">
        <v>43769</v>
      </c>
      <c r="H3018">
        <v>525528</v>
      </c>
      <c r="I3018">
        <v>525281</v>
      </c>
      <c r="J3018" s="2">
        <v>525281</v>
      </c>
      <c r="K3018" s="2">
        <v>241683.31</v>
      </c>
    </row>
    <row r="3019" spans="1:11" x14ac:dyDescent="0.25">
      <c r="A3019" t="s">
        <v>22284</v>
      </c>
      <c r="B3019" t="s">
        <v>22283</v>
      </c>
      <c r="C3019" t="s">
        <v>7072</v>
      </c>
      <c r="D3019" t="s">
        <v>7073</v>
      </c>
      <c r="E3019" t="s">
        <v>13694</v>
      </c>
      <c r="F3019" t="s">
        <v>7</v>
      </c>
      <c r="G3019" s="1">
        <v>43718</v>
      </c>
      <c r="H3019">
        <v>65546</v>
      </c>
      <c r="I3019">
        <v>58813</v>
      </c>
      <c r="J3019" s="2">
        <v>58813</v>
      </c>
      <c r="K3019" s="2">
        <v>27567.21</v>
      </c>
    </row>
    <row r="3020" spans="1:11" x14ac:dyDescent="0.25">
      <c r="A3020" t="s">
        <v>22286</v>
      </c>
      <c r="B3020" t="s">
        <v>22285</v>
      </c>
      <c r="C3020" t="s">
        <v>22287</v>
      </c>
      <c r="D3020" t="s">
        <v>22288</v>
      </c>
      <c r="E3020" t="s">
        <v>13694</v>
      </c>
      <c r="F3020" t="s">
        <v>718</v>
      </c>
      <c r="G3020" s="1">
        <v>43718</v>
      </c>
      <c r="H3020">
        <v>59084</v>
      </c>
      <c r="I3020">
        <v>59058</v>
      </c>
      <c r="J3020" s="2">
        <v>59058</v>
      </c>
      <c r="K3020" s="2">
        <v>27190.35</v>
      </c>
    </row>
    <row r="3021" spans="1:11" x14ac:dyDescent="0.25">
      <c r="A3021" t="s">
        <v>22290</v>
      </c>
      <c r="B3021" t="s">
        <v>22289</v>
      </c>
      <c r="C3021" t="s">
        <v>6808</v>
      </c>
      <c r="D3021" t="s">
        <v>6809</v>
      </c>
      <c r="E3021" t="s">
        <v>13694</v>
      </c>
      <c r="F3021" t="s">
        <v>7</v>
      </c>
      <c r="G3021" s="1">
        <v>43734</v>
      </c>
      <c r="H3021">
        <v>172936</v>
      </c>
      <c r="I3021">
        <v>0</v>
      </c>
      <c r="J3021" s="2">
        <v>172936</v>
      </c>
      <c r="K3021" s="2">
        <v>77821.2</v>
      </c>
    </row>
    <row r="3022" spans="1:11" x14ac:dyDescent="0.25">
      <c r="A3022" t="s">
        <v>22292</v>
      </c>
      <c r="B3022" t="s">
        <v>22291</v>
      </c>
      <c r="C3022" t="s">
        <v>22293</v>
      </c>
      <c r="D3022" t="s">
        <v>22294</v>
      </c>
      <c r="E3022" t="s">
        <v>13694</v>
      </c>
      <c r="F3022" t="s">
        <v>718</v>
      </c>
      <c r="G3022" s="1">
        <v>43732</v>
      </c>
      <c r="H3022">
        <v>6738</v>
      </c>
      <c r="I3022">
        <v>6738</v>
      </c>
      <c r="J3022" s="2">
        <v>6738</v>
      </c>
      <c r="K3022" s="2">
        <v>3057.71</v>
      </c>
    </row>
    <row r="3023" spans="1:11" x14ac:dyDescent="0.25">
      <c r="A3023" t="s">
        <v>22296</v>
      </c>
      <c r="B3023" t="s">
        <v>22295</v>
      </c>
      <c r="C3023" t="s">
        <v>22297</v>
      </c>
      <c r="D3023" t="s">
        <v>22298</v>
      </c>
      <c r="E3023" t="s">
        <v>13694</v>
      </c>
      <c r="F3023" t="s">
        <v>718</v>
      </c>
      <c r="G3023" s="1">
        <v>43804</v>
      </c>
      <c r="H3023">
        <v>222379</v>
      </c>
      <c r="I3023">
        <v>222379</v>
      </c>
      <c r="J3023" s="2">
        <v>222379</v>
      </c>
      <c r="K3023" s="2">
        <v>101404.22</v>
      </c>
    </row>
    <row r="3024" spans="1:11" x14ac:dyDescent="0.25">
      <c r="A3024" t="s">
        <v>22300</v>
      </c>
      <c r="B3024" t="s">
        <v>22299</v>
      </c>
      <c r="C3024" t="s">
        <v>13111</v>
      </c>
      <c r="D3024" t="s">
        <v>13112</v>
      </c>
      <c r="E3024" t="s">
        <v>13694</v>
      </c>
      <c r="F3024" t="s">
        <v>718</v>
      </c>
      <c r="G3024" s="1">
        <v>43741</v>
      </c>
      <c r="H3024">
        <v>359954</v>
      </c>
      <c r="I3024">
        <v>359954</v>
      </c>
      <c r="J3024" s="2">
        <v>359954</v>
      </c>
      <c r="K3024" s="2">
        <v>170328.68</v>
      </c>
    </row>
    <row r="3025" spans="1:11" x14ac:dyDescent="0.25">
      <c r="A3025" t="s">
        <v>22302</v>
      </c>
      <c r="B3025" t="s">
        <v>22301</v>
      </c>
      <c r="C3025" t="s">
        <v>2850</v>
      </c>
      <c r="D3025" t="s">
        <v>16921</v>
      </c>
      <c r="E3025" t="s">
        <v>13694</v>
      </c>
      <c r="F3025" t="s">
        <v>7</v>
      </c>
      <c r="G3025" s="1">
        <v>43745</v>
      </c>
      <c r="H3025">
        <v>19536</v>
      </c>
      <c r="I3025">
        <v>11330</v>
      </c>
      <c r="J3025" s="2">
        <v>11330</v>
      </c>
      <c r="K3025" s="2">
        <v>5665</v>
      </c>
    </row>
    <row r="3026" spans="1:11" x14ac:dyDescent="0.25">
      <c r="A3026" t="s">
        <v>22304</v>
      </c>
      <c r="B3026" t="s">
        <v>22303</v>
      </c>
      <c r="C3026" t="s">
        <v>7138</v>
      </c>
      <c r="D3026" t="s">
        <v>7139</v>
      </c>
      <c r="E3026" t="s">
        <v>13694</v>
      </c>
      <c r="F3026" t="s">
        <v>7</v>
      </c>
      <c r="G3026" s="1">
        <v>43762</v>
      </c>
      <c r="H3026">
        <v>259376</v>
      </c>
      <c r="I3026">
        <v>259319</v>
      </c>
      <c r="J3026" s="2">
        <v>259319</v>
      </c>
      <c r="K3026" s="2">
        <v>150405.01999999999</v>
      </c>
    </row>
    <row r="3027" spans="1:11" x14ac:dyDescent="0.25">
      <c r="A3027" t="s">
        <v>22306</v>
      </c>
      <c r="B3027" t="s">
        <v>22305</v>
      </c>
      <c r="C3027" t="s">
        <v>22307</v>
      </c>
      <c r="D3027" t="s">
        <v>22308</v>
      </c>
      <c r="E3027" t="s">
        <v>13694</v>
      </c>
      <c r="F3027" t="s">
        <v>7</v>
      </c>
      <c r="G3027" s="1">
        <v>43734</v>
      </c>
      <c r="H3027">
        <v>4683</v>
      </c>
      <c r="I3027">
        <v>4657</v>
      </c>
      <c r="J3027" s="2">
        <v>4657</v>
      </c>
      <c r="K3027" s="2">
        <v>2131.65</v>
      </c>
    </row>
    <row r="3028" spans="1:11" x14ac:dyDescent="0.25">
      <c r="A3028" t="s">
        <v>22310</v>
      </c>
      <c r="B3028" t="s">
        <v>22309</v>
      </c>
      <c r="C3028" t="s">
        <v>6692</v>
      </c>
      <c r="D3028" t="s">
        <v>6693</v>
      </c>
      <c r="E3028" t="s">
        <v>13694</v>
      </c>
      <c r="F3028" t="s">
        <v>7</v>
      </c>
      <c r="G3028" s="1">
        <v>43734</v>
      </c>
      <c r="H3028">
        <v>299488</v>
      </c>
      <c r="I3028">
        <v>299486</v>
      </c>
      <c r="J3028" s="2">
        <v>299486</v>
      </c>
      <c r="K3028" s="2">
        <v>134768.70000000001</v>
      </c>
    </row>
    <row r="3029" spans="1:11" x14ac:dyDescent="0.25">
      <c r="A3029" t="s">
        <v>22312</v>
      </c>
      <c r="B3029" t="s">
        <v>22311</v>
      </c>
      <c r="C3029" t="s">
        <v>5666</v>
      </c>
      <c r="D3029" t="s">
        <v>5667</v>
      </c>
      <c r="E3029" t="s">
        <v>13694</v>
      </c>
      <c r="F3029" t="s">
        <v>7</v>
      </c>
      <c r="G3029" s="1">
        <v>43734</v>
      </c>
      <c r="H3029">
        <v>69870</v>
      </c>
      <c r="I3029">
        <v>69868</v>
      </c>
      <c r="J3029" s="2">
        <v>69868</v>
      </c>
      <c r="K3029" s="2">
        <v>32847.980000000003</v>
      </c>
    </row>
    <row r="3030" spans="1:11" x14ac:dyDescent="0.25">
      <c r="A3030" t="s">
        <v>22314</v>
      </c>
      <c r="B3030" t="s">
        <v>22313</v>
      </c>
      <c r="C3030" t="s">
        <v>22315</v>
      </c>
      <c r="D3030" t="s">
        <v>22316</v>
      </c>
      <c r="E3030" t="s">
        <v>13694</v>
      </c>
      <c r="F3030" t="s">
        <v>7</v>
      </c>
      <c r="G3030" s="1">
        <v>43762</v>
      </c>
      <c r="H3030">
        <v>71766</v>
      </c>
      <c r="I3030">
        <v>71621</v>
      </c>
      <c r="J3030" s="2">
        <v>71621</v>
      </c>
      <c r="K3030" s="2">
        <v>32698.23</v>
      </c>
    </row>
    <row r="3031" spans="1:11" x14ac:dyDescent="0.25">
      <c r="A3031" t="s">
        <v>22318</v>
      </c>
      <c r="B3031" t="s">
        <v>22317</v>
      </c>
      <c r="C3031" t="s">
        <v>22319</v>
      </c>
      <c r="D3031" t="s">
        <v>22320</v>
      </c>
      <c r="E3031" t="s">
        <v>13694</v>
      </c>
      <c r="F3031" t="s">
        <v>7</v>
      </c>
      <c r="G3031" s="1">
        <v>43749</v>
      </c>
      <c r="H3031">
        <v>122200</v>
      </c>
      <c r="I3031">
        <v>162865</v>
      </c>
      <c r="J3031" s="2">
        <v>162865</v>
      </c>
      <c r="K3031" s="2">
        <v>76269.240000000005</v>
      </c>
    </row>
    <row r="3032" spans="1:11" x14ac:dyDescent="0.25">
      <c r="A3032" t="s">
        <v>22322</v>
      </c>
      <c r="B3032" t="s">
        <v>22321</v>
      </c>
      <c r="C3032" t="s">
        <v>22323</v>
      </c>
      <c r="D3032" t="s">
        <v>22324</v>
      </c>
      <c r="E3032" t="s">
        <v>13694</v>
      </c>
      <c r="F3032" t="s">
        <v>7</v>
      </c>
      <c r="G3032" s="1">
        <v>43749</v>
      </c>
      <c r="H3032">
        <v>3988</v>
      </c>
      <c r="I3032">
        <v>3986</v>
      </c>
      <c r="J3032" s="2">
        <v>3986</v>
      </c>
      <c r="K3032" s="2">
        <v>1793.7</v>
      </c>
    </row>
    <row r="3033" spans="1:11" x14ac:dyDescent="0.25">
      <c r="A3033" t="s">
        <v>22326</v>
      </c>
      <c r="B3033" t="s">
        <v>22325</v>
      </c>
      <c r="C3033" t="s">
        <v>22327</v>
      </c>
      <c r="D3033" t="s">
        <v>22328</v>
      </c>
      <c r="E3033" t="s">
        <v>13694</v>
      </c>
      <c r="F3033" t="s">
        <v>7</v>
      </c>
      <c r="G3033" s="1">
        <v>43788</v>
      </c>
      <c r="H3033">
        <v>32193</v>
      </c>
      <c r="I3033">
        <v>32177</v>
      </c>
      <c r="J3033" s="2">
        <v>32177</v>
      </c>
      <c r="K3033" s="2">
        <v>14479.65</v>
      </c>
    </row>
    <row r="3034" spans="1:11" x14ac:dyDescent="0.25">
      <c r="A3034" t="s">
        <v>22330</v>
      </c>
      <c r="B3034" t="s">
        <v>22329</v>
      </c>
      <c r="C3034" t="s">
        <v>22331</v>
      </c>
      <c r="D3034" t="s">
        <v>22332</v>
      </c>
      <c r="E3034" t="s">
        <v>13694</v>
      </c>
      <c r="F3034" t="s">
        <v>7</v>
      </c>
      <c r="G3034" s="1">
        <v>43749</v>
      </c>
      <c r="H3034">
        <v>101287</v>
      </c>
      <c r="I3034">
        <v>101196</v>
      </c>
      <c r="J3034" s="2">
        <v>101196</v>
      </c>
      <c r="K3034" s="2">
        <v>49387.89</v>
      </c>
    </row>
    <row r="3035" spans="1:11" x14ac:dyDescent="0.25">
      <c r="A3035" t="s">
        <v>22334</v>
      </c>
      <c r="B3035" t="s">
        <v>22333</v>
      </c>
      <c r="C3035" t="s">
        <v>22335</v>
      </c>
      <c r="D3035" t="s">
        <v>22336</v>
      </c>
      <c r="E3035" t="s">
        <v>13694</v>
      </c>
      <c r="F3035" t="s">
        <v>7</v>
      </c>
      <c r="G3035" s="1">
        <v>43749</v>
      </c>
      <c r="H3035">
        <v>167902</v>
      </c>
      <c r="J3035" s="2">
        <v>167902</v>
      </c>
      <c r="K3035" s="2">
        <v>84383.16</v>
      </c>
    </row>
    <row r="3036" spans="1:11" x14ac:dyDescent="0.25">
      <c r="A3036" t="s">
        <v>22338</v>
      </c>
      <c r="B3036" t="s">
        <v>22337</v>
      </c>
      <c r="C3036" t="s">
        <v>3700</v>
      </c>
      <c r="D3036" t="s">
        <v>3701</v>
      </c>
      <c r="E3036" t="s">
        <v>13694</v>
      </c>
      <c r="F3036" t="s">
        <v>718</v>
      </c>
      <c r="G3036" s="1">
        <v>43815</v>
      </c>
      <c r="H3036">
        <v>1143890</v>
      </c>
      <c r="I3036">
        <v>1143621</v>
      </c>
      <c r="J3036" s="2">
        <v>1143621</v>
      </c>
      <c r="K3036" s="2">
        <v>584460.64</v>
      </c>
    </row>
    <row r="3037" spans="1:11" x14ac:dyDescent="0.25">
      <c r="A3037" t="s">
        <v>22340</v>
      </c>
      <c r="B3037" t="s">
        <v>22339</v>
      </c>
      <c r="C3037" t="s">
        <v>22341</v>
      </c>
      <c r="D3037" t="s">
        <v>22342</v>
      </c>
      <c r="E3037" t="s">
        <v>13694</v>
      </c>
      <c r="F3037" t="s">
        <v>718</v>
      </c>
      <c r="G3037" s="1">
        <v>43815</v>
      </c>
      <c r="H3037">
        <v>413208</v>
      </c>
      <c r="I3037">
        <v>412952</v>
      </c>
      <c r="J3037" s="2">
        <v>412952</v>
      </c>
      <c r="K3037" s="2">
        <v>190158.44</v>
      </c>
    </row>
    <row r="3038" spans="1:11" x14ac:dyDescent="0.25">
      <c r="A3038" t="s">
        <v>22344</v>
      </c>
      <c r="B3038" t="s">
        <v>22343</v>
      </c>
      <c r="C3038" t="s">
        <v>22345</v>
      </c>
      <c r="D3038" t="s">
        <v>22346</v>
      </c>
      <c r="E3038" t="s">
        <v>13694</v>
      </c>
      <c r="F3038" t="s">
        <v>7</v>
      </c>
      <c r="G3038" s="1">
        <v>43749</v>
      </c>
      <c r="H3038">
        <v>34060</v>
      </c>
      <c r="I3038">
        <v>34043</v>
      </c>
      <c r="J3038" s="2">
        <v>34043</v>
      </c>
      <c r="K3038" s="2">
        <v>15930.74</v>
      </c>
    </row>
    <row r="3039" spans="1:11" x14ac:dyDescent="0.25">
      <c r="A3039" t="s">
        <v>22348</v>
      </c>
      <c r="B3039" t="s">
        <v>22347</v>
      </c>
      <c r="C3039" t="s">
        <v>22349</v>
      </c>
      <c r="D3039" t="s">
        <v>22350</v>
      </c>
      <c r="E3039" t="s">
        <v>13694</v>
      </c>
      <c r="F3039" t="s">
        <v>7</v>
      </c>
      <c r="G3039" s="1">
        <v>43749</v>
      </c>
      <c r="H3039">
        <v>4096</v>
      </c>
      <c r="I3039">
        <v>4095</v>
      </c>
      <c r="J3039" s="2">
        <v>4095</v>
      </c>
      <c r="K3039" s="2">
        <v>1842.75</v>
      </c>
    </row>
    <row r="3040" spans="1:11" x14ac:dyDescent="0.25">
      <c r="A3040" t="s">
        <v>22352</v>
      </c>
      <c r="B3040" t="s">
        <v>22351</v>
      </c>
      <c r="C3040" t="s">
        <v>1502</v>
      </c>
      <c r="D3040" t="s">
        <v>22353</v>
      </c>
      <c r="E3040" t="s">
        <v>13694</v>
      </c>
      <c r="F3040" t="s">
        <v>7</v>
      </c>
      <c r="G3040" s="1">
        <v>43749</v>
      </c>
      <c r="H3040">
        <v>40566</v>
      </c>
      <c r="I3040">
        <v>40551</v>
      </c>
      <c r="J3040" s="2">
        <v>40551</v>
      </c>
      <c r="K3040" s="2">
        <v>18247.95</v>
      </c>
    </row>
    <row r="3041" spans="1:11" x14ac:dyDescent="0.25">
      <c r="A3041" t="s">
        <v>22355</v>
      </c>
      <c r="B3041" t="s">
        <v>22354</v>
      </c>
      <c r="C3041" t="s">
        <v>22356</v>
      </c>
      <c r="D3041" t="s">
        <v>22357</v>
      </c>
      <c r="E3041" t="s">
        <v>13694</v>
      </c>
      <c r="F3041" t="s">
        <v>7</v>
      </c>
      <c r="G3041" s="1">
        <v>43788</v>
      </c>
      <c r="H3041">
        <v>52340</v>
      </c>
      <c r="J3041" s="2">
        <v>52340</v>
      </c>
      <c r="K3041" s="2">
        <v>23553</v>
      </c>
    </row>
    <row r="3042" spans="1:11" x14ac:dyDescent="0.25">
      <c r="A3042" t="s">
        <v>22359</v>
      </c>
      <c r="B3042" t="s">
        <v>22358</v>
      </c>
      <c r="C3042" t="s">
        <v>22360</v>
      </c>
      <c r="D3042" t="s">
        <v>22361</v>
      </c>
      <c r="E3042" t="s">
        <v>13694</v>
      </c>
      <c r="F3042" t="s">
        <v>7</v>
      </c>
      <c r="G3042" s="1">
        <v>43749</v>
      </c>
      <c r="H3042">
        <v>66418</v>
      </c>
      <c r="I3042">
        <v>66385</v>
      </c>
      <c r="J3042" s="2">
        <v>66385</v>
      </c>
      <c r="K3042" s="2">
        <v>38503.300000000003</v>
      </c>
    </row>
    <row r="3043" spans="1:11" x14ac:dyDescent="0.25">
      <c r="A3043" t="s">
        <v>22363</v>
      </c>
      <c r="B3043" t="s">
        <v>22362</v>
      </c>
      <c r="C3043" t="s">
        <v>22364</v>
      </c>
      <c r="D3043" t="s">
        <v>22365</v>
      </c>
      <c r="E3043" t="s">
        <v>13694</v>
      </c>
      <c r="F3043" t="s">
        <v>718</v>
      </c>
      <c r="G3043" s="1">
        <v>43797</v>
      </c>
      <c r="H3043">
        <v>118912</v>
      </c>
      <c r="I3043">
        <v>118739</v>
      </c>
      <c r="J3043" s="2">
        <v>118739</v>
      </c>
      <c r="K3043" s="2">
        <v>53432.55</v>
      </c>
    </row>
    <row r="3044" spans="1:11" x14ac:dyDescent="0.25">
      <c r="A3044" t="s">
        <v>22367</v>
      </c>
      <c r="B3044" t="s">
        <v>22366</v>
      </c>
      <c r="C3044" t="s">
        <v>22368</v>
      </c>
      <c r="D3044" t="s">
        <v>22369</v>
      </c>
      <c r="E3044" t="s">
        <v>13694</v>
      </c>
      <c r="F3044" t="s">
        <v>718</v>
      </c>
      <c r="G3044" s="1">
        <v>43707</v>
      </c>
      <c r="I3044">
        <v>28707</v>
      </c>
      <c r="J3044" s="2">
        <v>28707</v>
      </c>
      <c r="K3044" s="2">
        <v>12918.15</v>
      </c>
    </row>
    <row r="3045" spans="1:11" x14ac:dyDescent="0.25">
      <c r="A3045" t="s">
        <v>22371</v>
      </c>
      <c r="B3045" t="s">
        <v>22370</v>
      </c>
      <c r="C3045" t="s">
        <v>22372</v>
      </c>
      <c r="D3045" t="s">
        <v>22373</v>
      </c>
      <c r="E3045" t="s">
        <v>13694</v>
      </c>
      <c r="F3045" t="s">
        <v>7</v>
      </c>
      <c r="G3045" s="1">
        <v>43745</v>
      </c>
      <c r="H3045">
        <v>3524</v>
      </c>
      <c r="J3045" s="2">
        <v>3524</v>
      </c>
      <c r="K3045" s="2">
        <v>1585.8</v>
      </c>
    </row>
    <row r="3046" spans="1:11" x14ac:dyDescent="0.25">
      <c r="A3046" t="s">
        <v>22375</v>
      </c>
      <c r="B3046" t="s">
        <v>22374</v>
      </c>
      <c r="C3046" t="s">
        <v>22376</v>
      </c>
      <c r="D3046" t="s">
        <v>22377</v>
      </c>
      <c r="E3046" t="s">
        <v>13694</v>
      </c>
      <c r="F3046" t="s">
        <v>718</v>
      </c>
      <c r="G3046" s="1">
        <v>43745</v>
      </c>
      <c r="I3046">
        <v>19025</v>
      </c>
      <c r="J3046" s="2">
        <v>19025</v>
      </c>
      <c r="K3046" s="2">
        <v>8561.25</v>
      </c>
    </row>
    <row r="3047" spans="1:11" x14ac:dyDescent="0.25">
      <c r="A3047" t="s">
        <v>22379</v>
      </c>
      <c r="B3047" t="s">
        <v>22378</v>
      </c>
      <c r="C3047" t="s">
        <v>22380</v>
      </c>
      <c r="D3047" t="s">
        <v>22381</v>
      </c>
      <c r="E3047" t="s">
        <v>13694</v>
      </c>
      <c r="F3047" t="s">
        <v>718</v>
      </c>
      <c r="G3047" s="1">
        <v>43745</v>
      </c>
      <c r="I3047">
        <v>729191</v>
      </c>
      <c r="J3047" s="2">
        <v>729191</v>
      </c>
      <c r="K3047" s="2">
        <v>342738.46</v>
      </c>
    </row>
    <row r="3048" spans="1:11" x14ac:dyDescent="0.25">
      <c r="A3048" t="s">
        <v>22384</v>
      </c>
      <c r="B3048" t="s">
        <v>22382</v>
      </c>
      <c r="C3048" t="s">
        <v>22386</v>
      </c>
      <c r="D3048" t="s">
        <v>22387</v>
      </c>
      <c r="E3048" t="s">
        <v>13694</v>
      </c>
      <c r="F3048" t="s">
        <v>718</v>
      </c>
      <c r="G3048" s="1">
        <v>43784</v>
      </c>
      <c r="I3048">
        <v>11493</v>
      </c>
      <c r="J3048" s="2">
        <v>11493</v>
      </c>
      <c r="K3048" s="2">
        <v>5746.5</v>
      </c>
    </row>
    <row r="3049" spans="1:11" x14ac:dyDescent="0.25">
      <c r="A3049" t="s">
        <v>22389</v>
      </c>
      <c r="B3049" t="s">
        <v>22388</v>
      </c>
      <c r="C3049" t="s">
        <v>22390</v>
      </c>
      <c r="D3049" t="s">
        <v>22391</v>
      </c>
      <c r="E3049" t="s">
        <v>13694</v>
      </c>
      <c r="F3049" t="s">
        <v>718</v>
      </c>
      <c r="G3049" s="1">
        <v>43769</v>
      </c>
      <c r="I3049">
        <v>66953</v>
      </c>
      <c r="J3049" s="2">
        <v>66953</v>
      </c>
      <c r="K3049" s="2">
        <v>30128.85</v>
      </c>
    </row>
    <row r="3050" spans="1:11" x14ac:dyDescent="0.25">
      <c r="A3050" t="s">
        <v>22393</v>
      </c>
      <c r="B3050" t="s">
        <v>22392</v>
      </c>
      <c r="C3050" t="s">
        <v>22394</v>
      </c>
      <c r="D3050" t="s">
        <v>22395</v>
      </c>
      <c r="E3050" t="s">
        <v>13694</v>
      </c>
      <c r="F3050" t="s">
        <v>718</v>
      </c>
      <c r="G3050" s="1">
        <v>43752</v>
      </c>
      <c r="I3050">
        <v>48290</v>
      </c>
      <c r="J3050" s="2">
        <v>48290</v>
      </c>
      <c r="K3050" s="2">
        <v>21730.5</v>
      </c>
    </row>
    <row r="3051" spans="1:11" x14ac:dyDescent="0.25">
      <c r="A3051" t="s">
        <v>22397</v>
      </c>
      <c r="B3051" t="s">
        <v>22396</v>
      </c>
      <c r="C3051" t="s">
        <v>22398</v>
      </c>
      <c r="D3051" t="s">
        <v>22399</v>
      </c>
      <c r="E3051" t="s">
        <v>13694</v>
      </c>
      <c r="F3051" t="s">
        <v>718</v>
      </c>
      <c r="G3051" s="1">
        <v>43769</v>
      </c>
      <c r="I3051">
        <v>36351</v>
      </c>
      <c r="J3051" s="2">
        <v>36351</v>
      </c>
      <c r="K3051" s="2">
        <v>16357.95</v>
      </c>
    </row>
    <row r="3052" spans="1:11" x14ac:dyDescent="0.25">
      <c r="A3052" t="s">
        <v>22401</v>
      </c>
      <c r="B3052" t="s">
        <v>22400</v>
      </c>
      <c r="C3052" t="s">
        <v>22402</v>
      </c>
      <c r="D3052" t="s">
        <v>22403</v>
      </c>
      <c r="E3052" t="s">
        <v>13694</v>
      </c>
      <c r="F3052" t="s">
        <v>718</v>
      </c>
      <c r="G3052" s="1">
        <v>43752</v>
      </c>
      <c r="I3052">
        <v>7536</v>
      </c>
      <c r="J3052" s="2">
        <v>7536</v>
      </c>
      <c r="K3052" s="2">
        <v>3391.2</v>
      </c>
    </row>
    <row r="3053" spans="1:11" x14ac:dyDescent="0.25">
      <c r="A3053" t="s">
        <v>22405</v>
      </c>
      <c r="B3053" t="s">
        <v>22404</v>
      </c>
      <c r="C3053" t="s">
        <v>22406</v>
      </c>
      <c r="D3053" t="s">
        <v>22407</v>
      </c>
      <c r="E3053" t="s">
        <v>13694</v>
      </c>
      <c r="F3053" t="s">
        <v>718</v>
      </c>
      <c r="G3053" s="1">
        <v>43752</v>
      </c>
      <c r="I3053">
        <v>40292</v>
      </c>
      <c r="J3053" s="2">
        <v>40292</v>
      </c>
      <c r="K3053" s="2">
        <v>23369.360000000001</v>
      </c>
    </row>
    <row r="3054" spans="1:11" x14ac:dyDescent="0.25">
      <c r="A3054" t="s">
        <v>22409</v>
      </c>
      <c r="B3054" t="s">
        <v>22408</v>
      </c>
      <c r="C3054" t="s">
        <v>22410</v>
      </c>
      <c r="D3054" t="s">
        <v>22411</v>
      </c>
      <c r="E3054" t="s">
        <v>13694</v>
      </c>
      <c r="F3054" t="s">
        <v>718</v>
      </c>
      <c r="G3054" s="1">
        <v>43752</v>
      </c>
      <c r="I3054">
        <v>504342</v>
      </c>
      <c r="J3054" s="2">
        <v>504342</v>
      </c>
      <c r="K3054" s="2">
        <v>290836.03000000003</v>
      </c>
    </row>
    <row r="3055" spans="1:11" x14ac:dyDescent="0.25">
      <c r="A3055" t="s">
        <v>22413</v>
      </c>
      <c r="B3055" t="s">
        <v>22412</v>
      </c>
      <c r="C3055" t="s">
        <v>22414</v>
      </c>
      <c r="D3055" t="s">
        <v>22415</v>
      </c>
      <c r="E3055" t="s">
        <v>13694</v>
      </c>
      <c r="F3055" t="s">
        <v>718</v>
      </c>
      <c r="G3055" s="1">
        <v>43769</v>
      </c>
      <c r="I3055">
        <v>38897</v>
      </c>
      <c r="J3055" s="2">
        <v>38897</v>
      </c>
      <c r="K3055" s="2">
        <v>17503.650000000001</v>
      </c>
    </row>
    <row r="3056" spans="1:11" x14ac:dyDescent="0.25">
      <c r="A3056" t="s">
        <v>22417</v>
      </c>
      <c r="B3056" t="s">
        <v>22416</v>
      </c>
      <c r="C3056" t="s">
        <v>22418</v>
      </c>
      <c r="D3056" t="s">
        <v>22419</v>
      </c>
      <c r="E3056" t="s">
        <v>13694</v>
      </c>
      <c r="F3056" t="s">
        <v>718</v>
      </c>
      <c r="G3056" s="1">
        <v>43788</v>
      </c>
      <c r="H3056">
        <v>1520</v>
      </c>
      <c r="I3056">
        <v>1519</v>
      </c>
      <c r="J3056" s="2">
        <v>1519</v>
      </c>
      <c r="K3056" s="2">
        <v>683.55</v>
      </c>
    </row>
    <row r="3057" spans="1:11" x14ac:dyDescent="0.25">
      <c r="A3057" t="s">
        <v>22421</v>
      </c>
      <c r="B3057" t="s">
        <v>22420</v>
      </c>
      <c r="C3057" t="s">
        <v>22422</v>
      </c>
      <c r="D3057" t="s">
        <v>22423</v>
      </c>
      <c r="E3057" t="s">
        <v>13694</v>
      </c>
      <c r="F3057" t="s">
        <v>718</v>
      </c>
      <c r="G3057" s="1">
        <v>43784</v>
      </c>
      <c r="H3057">
        <v>11196</v>
      </c>
      <c r="I3057">
        <v>11074</v>
      </c>
      <c r="J3057" s="2">
        <v>11074</v>
      </c>
      <c r="K3057" s="2">
        <v>5153.5</v>
      </c>
    </row>
    <row r="3058" spans="1:11" x14ac:dyDescent="0.25">
      <c r="A3058" t="s">
        <v>22425</v>
      </c>
      <c r="B3058" t="s">
        <v>22424</v>
      </c>
      <c r="C3058" t="s">
        <v>22426</v>
      </c>
      <c r="D3058" t="s">
        <v>22427</v>
      </c>
      <c r="E3058" t="s">
        <v>13694</v>
      </c>
      <c r="F3058" t="s">
        <v>7</v>
      </c>
      <c r="G3058" s="1">
        <v>43784</v>
      </c>
      <c r="H3058">
        <v>2312</v>
      </c>
      <c r="J3058" s="2">
        <v>2312</v>
      </c>
      <c r="K3058" s="2">
        <v>1040.4000000000001</v>
      </c>
    </row>
    <row r="3059" spans="1:11" x14ac:dyDescent="0.25">
      <c r="A3059" t="s">
        <v>22429</v>
      </c>
      <c r="B3059" t="s">
        <v>22428</v>
      </c>
      <c r="C3059" t="s">
        <v>22430</v>
      </c>
      <c r="D3059" t="s">
        <v>22431</v>
      </c>
      <c r="E3059" t="s">
        <v>13694</v>
      </c>
      <c r="F3059" t="s">
        <v>718</v>
      </c>
      <c r="G3059" s="1">
        <v>43784</v>
      </c>
      <c r="H3059">
        <v>27543</v>
      </c>
      <c r="I3059">
        <v>27291</v>
      </c>
      <c r="J3059" s="2">
        <v>27291</v>
      </c>
      <c r="K3059" s="2">
        <v>12630.9</v>
      </c>
    </row>
    <row r="3060" spans="1:11" x14ac:dyDescent="0.25">
      <c r="A3060" t="s">
        <v>22433</v>
      </c>
      <c r="B3060" t="s">
        <v>22432</v>
      </c>
      <c r="C3060" t="s">
        <v>22434</v>
      </c>
      <c r="D3060" t="s">
        <v>22435</v>
      </c>
      <c r="E3060" t="s">
        <v>13694</v>
      </c>
      <c r="F3060" t="s">
        <v>718</v>
      </c>
      <c r="G3060" s="1">
        <v>43774</v>
      </c>
      <c r="H3060">
        <v>4382</v>
      </c>
      <c r="I3060">
        <v>4361</v>
      </c>
      <c r="J3060" s="2">
        <v>4361</v>
      </c>
      <c r="K3060" s="2">
        <v>1962.45</v>
      </c>
    </row>
    <row r="3061" spans="1:11" x14ac:dyDescent="0.25">
      <c r="A3061" t="s">
        <v>22437</v>
      </c>
      <c r="B3061" t="s">
        <v>22436</v>
      </c>
      <c r="C3061" t="s">
        <v>8438</v>
      </c>
      <c r="D3061" t="s">
        <v>8439</v>
      </c>
      <c r="E3061" t="s">
        <v>13694</v>
      </c>
      <c r="F3061" t="s">
        <v>718</v>
      </c>
      <c r="G3061" s="1">
        <v>43774</v>
      </c>
      <c r="H3061">
        <v>114000</v>
      </c>
      <c r="I3061">
        <v>115072</v>
      </c>
      <c r="J3061" s="2">
        <v>115072</v>
      </c>
      <c r="K3061" s="2">
        <v>51782.400000000001</v>
      </c>
    </row>
    <row r="3062" spans="1:11" x14ac:dyDescent="0.25">
      <c r="A3062" t="s">
        <v>22439</v>
      </c>
      <c r="B3062" t="s">
        <v>22438</v>
      </c>
      <c r="C3062" t="s">
        <v>22440</v>
      </c>
      <c r="D3062" t="s">
        <v>22441</v>
      </c>
      <c r="E3062" t="s">
        <v>13694</v>
      </c>
      <c r="F3062" t="s">
        <v>718</v>
      </c>
      <c r="G3062" s="1">
        <v>43774</v>
      </c>
      <c r="H3062">
        <v>22445</v>
      </c>
      <c r="I3062">
        <v>22404</v>
      </c>
      <c r="J3062" s="2">
        <v>22404</v>
      </c>
      <c r="K3062" s="2">
        <v>10081.799999999999</v>
      </c>
    </row>
    <row r="3063" spans="1:11" x14ac:dyDescent="0.25">
      <c r="A3063" t="s">
        <v>22443</v>
      </c>
      <c r="B3063" t="s">
        <v>22442</v>
      </c>
      <c r="C3063" t="s">
        <v>8310</v>
      </c>
      <c r="D3063" t="s">
        <v>8311</v>
      </c>
      <c r="E3063" t="s">
        <v>13694</v>
      </c>
      <c r="F3063" t="s">
        <v>7</v>
      </c>
      <c r="G3063" s="1">
        <v>43787</v>
      </c>
      <c r="H3063">
        <v>358434</v>
      </c>
      <c r="I3063">
        <v>355471</v>
      </c>
      <c r="J3063" s="2">
        <v>355471</v>
      </c>
      <c r="K3063" s="2">
        <v>164055.75</v>
      </c>
    </row>
    <row r="3064" spans="1:11" x14ac:dyDescent="0.25">
      <c r="A3064" t="s">
        <v>22445</v>
      </c>
      <c r="B3064" t="s">
        <v>22444</v>
      </c>
      <c r="C3064" t="s">
        <v>22446</v>
      </c>
      <c r="D3064" t="s">
        <v>22447</v>
      </c>
      <c r="E3064" t="s">
        <v>13694</v>
      </c>
      <c r="F3064" t="s">
        <v>718</v>
      </c>
      <c r="G3064" s="1">
        <v>43787</v>
      </c>
      <c r="H3064">
        <v>41154</v>
      </c>
      <c r="I3064">
        <v>41119</v>
      </c>
      <c r="J3064" s="2">
        <v>41119</v>
      </c>
      <c r="K3064" s="2">
        <v>21291.79</v>
      </c>
    </row>
    <row r="3065" spans="1:11" x14ac:dyDescent="0.25">
      <c r="A3065" t="s">
        <v>22449</v>
      </c>
      <c r="B3065" t="s">
        <v>22448</v>
      </c>
      <c r="C3065" t="s">
        <v>22450</v>
      </c>
      <c r="D3065" t="s">
        <v>22451</v>
      </c>
      <c r="E3065" t="s">
        <v>13694</v>
      </c>
      <c r="F3065" t="s">
        <v>718</v>
      </c>
      <c r="G3065" s="1">
        <v>43780</v>
      </c>
      <c r="I3065">
        <v>131932</v>
      </c>
      <c r="J3065" s="2">
        <v>131932</v>
      </c>
      <c r="K3065" s="2">
        <v>59369.4</v>
      </c>
    </row>
    <row r="3066" spans="1:11" x14ac:dyDescent="0.25">
      <c r="A3066" t="s">
        <v>22453</v>
      </c>
      <c r="B3066" t="s">
        <v>22452</v>
      </c>
      <c r="C3066" t="s">
        <v>11532</v>
      </c>
      <c r="D3066" t="s">
        <v>11533</v>
      </c>
      <c r="E3066" t="s">
        <v>13694</v>
      </c>
      <c r="F3066" t="s">
        <v>718</v>
      </c>
      <c r="G3066" s="1">
        <v>43788</v>
      </c>
      <c r="I3066">
        <v>354775</v>
      </c>
      <c r="J3066" s="2">
        <v>354775</v>
      </c>
      <c r="K3066" s="2">
        <v>205769.5</v>
      </c>
    </row>
    <row r="3067" spans="1:11" x14ac:dyDescent="0.25">
      <c r="A3067" t="s">
        <v>22455</v>
      </c>
      <c r="B3067" t="s">
        <v>22454</v>
      </c>
      <c r="C3067" t="s">
        <v>7610</v>
      </c>
      <c r="D3067" t="s">
        <v>7611</v>
      </c>
      <c r="E3067" t="s">
        <v>13694</v>
      </c>
      <c r="F3067" t="s">
        <v>718</v>
      </c>
      <c r="G3067" s="1">
        <v>43812</v>
      </c>
      <c r="H3067">
        <v>1403158</v>
      </c>
      <c r="I3067">
        <v>1669555</v>
      </c>
      <c r="J3067" s="2">
        <v>1669555</v>
      </c>
      <c r="K3067" s="2">
        <v>846544.14</v>
      </c>
    </row>
    <row r="3068" spans="1:11" x14ac:dyDescent="0.25">
      <c r="A3068" t="s">
        <v>22459</v>
      </c>
      <c r="B3068" t="s">
        <v>22458</v>
      </c>
      <c r="C3068" t="s">
        <v>7358</v>
      </c>
      <c r="D3068" t="s">
        <v>7359</v>
      </c>
      <c r="E3068" t="s">
        <v>13694</v>
      </c>
      <c r="F3068" t="s">
        <v>7</v>
      </c>
      <c r="G3068" s="1">
        <v>43748</v>
      </c>
      <c r="H3068">
        <v>560590</v>
      </c>
      <c r="I3068">
        <v>730288</v>
      </c>
      <c r="J3068" s="2">
        <v>730288</v>
      </c>
      <c r="K3068" s="2">
        <v>341794.04</v>
      </c>
    </row>
    <row r="3069" spans="1:11" x14ac:dyDescent="0.25">
      <c r="A3069" t="s">
        <v>22465</v>
      </c>
      <c r="B3069" t="s">
        <v>22464</v>
      </c>
      <c r="C3069" t="s">
        <v>22466</v>
      </c>
      <c r="D3069" t="s">
        <v>22467</v>
      </c>
      <c r="E3069" t="s">
        <v>13694</v>
      </c>
      <c r="F3069" t="s">
        <v>7</v>
      </c>
      <c r="G3069" s="1">
        <v>43782</v>
      </c>
      <c r="H3069">
        <v>4104</v>
      </c>
      <c r="J3069" s="2">
        <v>4104</v>
      </c>
      <c r="K3069" s="2">
        <v>2380.3200000000002</v>
      </c>
    </row>
    <row r="3070" spans="1:11" x14ac:dyDescent="0.25">
      <c r="A3070" t="s">
        <v>22471</v>
      </c>
      <c r="B3070" t="s">
        <v>22470</v>
      </c>
      <c r="C3070" t="s">
        <v>6042</v>
      </c>
      <c r="D3070" t="s">
        <v>6043</v>
      </c>
      <c r="E3070" t="s">
        <v>13694</v>
      </c>
      <c r="F3070" t="s">
        <v>718</v>
      </c>
      <c r="G3070" s="1">
        <v>43787</v>
      </c>
      <c r="I3070">
        <v>133152</v>
      </c>
      <c r="J3070" s="2">
        <v>133152</v>
      </c>
      <c r="K3070" s="2">
        <v>60106.25</v>
      </c>
    </row>
    <row r="3071" spans="1:11" x14ac:dyDescent="0.25">
      <c r="A3071" t="s">
        <v>22473</v>
      </c>
      <c r="B3071" t="s">
        <v>22472</v>
      </c>
      <c r="C3071" t="s">
        <v>2016</v>
      </c>
      <c r="D3071" t="s">
        <v>2017</v>
      </c>
      <c r="E3071" t="s">
        <v>13694</v>
      </c>
      <c r="F3071" t="s">
        <v>718</v>
      </c>
      <c r="G3071" s="1">
        <v>43762</v>
      </c>
      <c r="H3071">
        <v>17260</v>
      </c>
      <c r="I3071">
        <v>17260</v>
      </c>
      <c r="J3071" s="2">
        <v>17260</v>
      </c>
      <c r="K3071" s="2">
        <v>8630</v>
      </c>
    </row>
    <row r="3072" spans="1:11" x14ac:dyDescent="0.25">
      <c r="A3072" t="s">
        <v>22475</v>
      </c>
      <c r="B3072" t="s">
        <v>22474</v>
      </c>
      <c r="C3072" t="s">
        <v>6812</v>
      </c>
      <c r="D3072" t="s">
        <v>6813</v>
      </c>
      <c r="E3072" t="s">
        <v>13694</v>
      </c>
      <c r="F3072" t="s">
        <v>718</v>
      </c>
      <c r="G3072" s="1">
        <v>43741</v>
      </c>
      <c r="H3072">
        <v>359525</v>
      </c>
      <c r="I3072">
        <v>349721</v>
      </c>
      <c r="J3072" s="2">
        <v>349721</v>
      </c>
      <c r="K3072" s="2">
        <v>160687.45000000001</v>
      </c>
    </row>
    <row r="3073" spans="1:11" x14ac:dyDescent="0.25">
      <c r="A3073" t="s">
        <v>22477</v>
      </c>
      <c r="B3073" t="s">
        <v>22476</v>
      </c>
      <c r="C3073" t="s">
        <v>977</v>
      </c>
      <c r="D3073" t="s">
        <v>978</v>
      </c>
      <c r="E3073" t="s">
        <v>13694</v>
      </c>
      <c r="F3073" t="s">
        <v>718</v>
      </c>
      <c r="G3073" s="1">
        <v>43776</v>
      </c>
      <c r="H3073">
        <v>98685</v>
      </c>
      <c r="I3073">
        <v>63855</v>
      </c>
      <c r="J3073" s="2">
        <v>63855</v>
      </c>
      <c r="K3073" s="2">
        <v>31927.5</v>
      </c>
    </row>
    <row r="3074" spans="1:11" x14ac:dyDescent="0.25">
      <c r="A3074" t="s">
        <v>22479</v>
      </c>
      <c r="B3074" t="s">
        <v>22478</v>
      </c>
      <c r="C3074" t="s">
        <v>22480</v>
      </c>
      <c r="D3074" t="s">
        <v>22481</v>
      </c>
      <c r="E3074" t="s">
        <v>13694</v>
      </c>
      <c r="F3074" t="s">
        <v>718</v>
      </c>
      <c r="G3074" s="1">
        <v>43784</v>
      </c>
      <c r="I3074">
        <v>8254</v>
      </c>
      <c r="J3074" s="2">
        <v>8254</v>
      </c>
      <c r="K3074" s="2">
        <v>3714.3</v>
      </c>
    </row>
    <row r="3075" spans="1:11" x14ac:dyDescent="0.25">
      <c r="A3075" t="s">
        <v>22483</v>
      </c>
      <c r="B3075" t="s">
        <v>22482</v>
      </c>
      <c r="C3075" t="s">
        <v>22484</v>
      </c>
      <c r="D3075" t="s">
        <v>22485</v>
      </c>
      <c r="E3075" t="s">
        <v>13694</v>
      </c>
      <c r="F3075" t="s">
        <v>7</v>
      </c>
      <c r="G3075" s="1">
        <v>43787</v>
      </c>
      <c r="H3075">
        <v>9332</v>
      </c>
      <c r="I3075">
        <v>9332</v>
      </c>
      <c r="J3075" s="2">
        <v>9332</v>
      </c>
      <c r="K3075" s="2">
        <v>4199.3999999999996</v>
      </c>
    </row>
    <row r="3076" spans="1:11" x14ac:dyDescent="0.25">
      <c r="A3076" t="s">
        <v>22487</v>
      </c>
      <c r="B3076" t="s">
        <v>22486</v>
      </c>
      <c r="C3076" t="s">
        <v>22488</v>
      </c>
      <c r="D3076" t="s">
        <v>22489</v>
      </c>
      <c r="E3076" t="s">
        <v>13694</v>
      </c>
      <c r="F3076" t="s">
        <v>718</v>
      </c>
      <c r="G3076" s="1">
        <v>43746</v>
      </c>
      <c r="H3076">
        <v>4708</v>
      </c>
      <c r="I3076">
        <v>4693</v>
      </c>
      <c r="J3076" s="2">
        <v>4693</v>
      </c>
      <c r="K3076" s="2">
        <v>2111.85</v>
      </c>
    </row>
    <row r="3077" spans="1:11" x14ac:dyDescent="0.25">
      <c r="A3077" t="s">
        <v>22491</v>
      </c>
      <c r="B3077" t="s">
        <v>22490</v>
      </c>
      <c r="C3077" t="s">
        <v>9422</v>
      </c>
      <c r="D3077" t="s">
        <v>9423</v>
      </c>
      <c r="E3077" t="s">
        <v>13694</v>
      </c>
      <c r="F3077" t="s">
        <v>7</v>
      </c>
      <c r="G3077" s="1">
        <v>43787</v>
      </c>
      <c r="H3077">
        <v>24206</v>
      </c>
      <c r="I3077">
        <v>22181</v>
      </c>
      <c r="J3077" s="2">
        <v>22181</v>
      </c>
      <c r="K3077" s="2">
        <v>11090.5</v>
      </c>
    </row>
    <row r="3078" spans="1:11" x14ac:dyDescent="0.25">
      <c r="A3078" t="s">
        <v>22495</v>
      </c>
      <c r="B3078" t="s">
        <v>22494</v>
      </c>
      <c r="C3078" t="s">
        <v>22496</v>
      </c>
      <c r="D3078" t="s">
        <v>22497</v>
      </c>
      <c r="E3078" t="s">
        <v>13694</v>
      </c>
      <c r="F3078" t="s">
        <v>718</v>
      </c>
      <c r="G3078" s="1">
        <v>43745</v>
      </c>
      <c r="H3078">
        <v>23942</v>
      </c>
      <c r="I3078">
        <v>23905</v>
      </c>
      <c r="J3078" s="2">
        <v>23905</v>
      </c>
      <c r="K3078" s="2">
        <v>10757.25</v>
      </c>
    </row>
    <row r="3079" spans="1:11" x14ac:dyDescent="0.25">
      <c r="A3079" t="s">
        <v>22503</v>
      </c>
      <c r="B3079" t="s">
        <v>22502</v>
      </c>
      <c r="C3079" t="s">
        <v>22504</v>
      </c>
      <c r="D3079" t="s">
        <v>22505</v>
      </c>
      <c r="E3079" t="s">
        <v>13694</v>
      </c>
      <c r="F3079" t="s">
        <v>718</v>
      </c>
      <c r="G3079" s="1">
        <v>43791</v>
      </c>
      <c r="H3079">
        <v>27124</v>
      </c>
      <c r="I3079">
        <v>27122</v>
      </c>
      <c r="J3079" s="2">
        <v>27122</v>
      </c>
      <c r="K3079" s="2">
        <v>12204.9</v>
      </c>
    </row>
    <row r="3080" spans="1:11" x14ac:dyDescent="0.25">
      <c r="A3080" t="s">
        <v>22507</v>
      </c>
      <c r="B3080" t="s">
        <v>22506</v>
      </c>
      <c r="C3080" t="s">
        <v>923</v>
      </c>
      <c r="D3080" t="s">
        <v>924</v>
      </c>
      <c r="E3080" t="s">
        <v>13694</v>
      </c>
      <c r="F3080" t="s">
        <v>718</v>
      </c>
      <c r="G3080" s="1">
        <v>43770</v>
      </c>
      <c r="H3080">
        <v>66078</v>
      </c>
      <c r="I3080">
        <v>66078</v>
      </c>
      <c r="J3080" s="2">
        <v>66078</v>
      </c>
      <c r="K3080" s="2">
        <v>29735.1</v>
      </c>
    </row>
    <row r="3081" spans="1:11" x14ac:dyDescent="0.25">
      <c r="A3081" t="s">
        <v>22509</v>
      </c>
      <c r="B3081" t="s">
        <v>22508</v>
      </c>
      <c r="C3081" t="s">
        <v>2326</v>
      </c>
      <c r="D3081" t="s">
        <v>2327</v>
      </c>
      <c r="E3081" t="s">
        <v>13694</v>
      </c>
      <c r="F3081" t="s">
        <v>718</v>
      </c>
      <c r="G3081" s="1">
        <v>43804</v>
      </c>
      <c r="H3081">
        <v>31910</v>
      </c>
      <c r="I3081">
        <v>31894</v>
      </c>
      <c r="J3081" s="2">
        <v>31894</v>
      </c>
      <c r="K3081" s="2">
        <v>18404.919999999998</v>
      </c>
    </row>
    <row r="3082" spans="1:11" x14ac:dyDescent="0.25">
      <c r="A3082" t="s">
        <v>22511</v>
      </c>
      <c r="B3082" t="s">
        <v>22510</v>
      </c>
      <c r="C3082" t="s">
        <v>22512</v>
      </c>
      <c r="D3082" t="s">
        <v>22513</v>
      </c>
      <c r="E3082" t="s">
        <v>13694</v>
      </c>
      <c r="F3082" t="s">
        <v>7</v>
      </c>
      <c r="G3082" s="1">
        <v>43787</v>
      </c>
      <c r="H3082">
        <v>2368</v>
      </c>
      <c r="I3082">
        <v>2287</v>
      </c>
      <c r="J3082" s="2">
        <v>2287</v>
      </c>
      <c r="K3082" s="2">
        <v>1143.5</v>
      </c>
    </row>
    <row r="3083" spans="1:11" x14ac:dyDescent="0.25">
      <c r="A3083" t="s">
        <v>22515</v>
      </c>
      <c r="B3083" t="s">
        <v>22514</v>
      </c>
      <c r="C3083" t="s">
        <v>22516</v>
      </c>
      <c r="D3083" t="s">
        <v>22517</v>
      </c>
      <c r="E3083" t="s">
        <v>13694</v>
      </c>
      <c r="F3083" t="s">
        <v>718</v>
      </c>
      <c r="G3083" s="1">
        <v>43699</v>
      </c>
      <c r="H3083">
        <v>4250</v>
      </c>
      <c r="I3083">
        <v>4107</v>
      </c>
      <c r="J3083" s="2">
        <v>4107</v>
      </c>
      <c r="K3083" s="2">
        <v>2053.5</v>
      </c>
    </row>
    <row r="3084" spans="1:11" x14ac:dyDescent="0.25">
      <c r="A3084" t="s">
        <v>22520</v>
      </c>
      <c r="B3084" t="s">
        <v>22518</v>
      </c>
      <c r="C3084" t="s">
        <v>22522</v>
      </c>
      <c r="D3084" t="s">
        <v>22523</v>
      </c>
      <c r="E3084" t="s">
        <v>13694</v>
      </c>
      <c r="F3084" t="s">
        <v>7</v>
      </c>
      <c r="G3084" s="1">
        <v>43789</v>
      </c>
      <c r="H3084">
        <v>45963</v>
      </c>
      <c r="I3084">
        <v>36897</v>
      </c>
      <c r="J3084" s="2">
        <v>36897</v>
      </c>
      <c r="K3084" s="2">
        <v>18448.5</v>
      </c>
    </row>
    <row r="3085" spans="1:11" x14ac:dyDescent="0.25">
      <c r="A3085" t="s">
        <v>22525</v>
      </c>
      <c r="B3085" t="s">
        <v>22524</v>
      </c>
      <c r="C3085" t="s">
        <v>10849</v>
      </c>
      <c r="D3085" t="s">
        <v>10850</v>
      </c>
      <c r="E3085" t="s">
        <v>13694</v>
      </c>
      <c r="F3085" t="s">
        <v>718</v>
      </c>
      <c r="G3085" s="1">
        <v>43780</v>
      </c>
      <c r="H3085">
        <v>993708</v>
      </c>
      <c r="I3085">
        <v>993708</v>
      </c>
      <c r="J3085" s="2">
        <v>993708</v>
      </c>
      <c r="K3085" s="2">
        <v>576350.64</v>
      </c>
    </row>
    <row r="3086" spans="1:11" x14ac:dyDescent="0.25">
      <c r="A3086" t="s">
        <v>22527</v>
      </c>
      <c r="B3086" t="s">
        <v>22526</v>
      </c>
      <c r="C3086" t="s">
        <v>22528</v>
      </c>
      <c r="D3086" t="s">
        <v>22529</v>
      </c>
      <c r="E3086" t="s">
        <v>13694</v>
      </c>
      <c r="F3086" t="s">
        <v>7</v>
      </c>
      <c r="G3086" s="1">
        <v>43752</v>
      </c>
      <c r="H3086">
        <v>15212</v>
      </c>
      <c r="I3086">
        <v>10642</v>
      </c>
      <c r="J3086" s="2">
        <v>10642</v>
      </c>
      <c r="K3086" s="2">
        <v>4898.2299999999996</v>
      </c>
    </row>
    <row r="3087" spans="1:11" x14ac:dyDescent="0.25">
      <c r="A3087" t="s">
        <v>22531</v>
      </c>
      <c r="B3087" t="s">
        <v>22530</v>
      </c>
      <c r="C3087" t="s">
        <v>22532</v>
      </c>
      <c r="D3087" t="s">
        <v>22533</v>
      </c>
      <c r="E3087" t="s">
        <v>13694</v>
      </c>
      <c r="F3087" t="s">
        <v>718</v>
      </c>
      <c r="G3087" s="1">
        <v>43748</v>
      </c>
      <c r="H3087">
        <v>14911</v>
      </c>
      <c r="I3087">
        <v>14900</v>
      </c>
      <c r="J3087" s="2">
        <v>14900</v>
      </c>
      <c r="K3087" s="2">
        <v>6705</v>
      </c>
    </row>
    <row r="3088" spans="1:11" x14ac:dyDescent="0.25">
      <c r="A3088" t="s">
        <v>22535</v>
      </c>
      <c r="B3088" t="s">
        <v>22534</v>
      </c>
      <c r="C3088" t="s">
        <v>22536</v>
      </c>
      <c r="D3088" t="s">
        <v>22537</v>
      </c>
      <c r="E3088" t="s">
        <v>13694</v>
      </c>
      <c r="F3088" t="s">
        <v>718</v>
      </c>
      <c r="G3088" s="1">
        <v>43780</v>
      </c>
      <c r="H3088">
        <v>416325</v>
      </c>
      <c r="I3088">
        <v>444801</v>
      </c>
      <c r="J3088" s="2">
        <v>444801</v>
      </c>
      <c r="K3088" s="2">
        <v>242045.8</v>
      </c>
    </row>
    <row r="3089" spans="1:11" x14ac:dyDescent="0.25">
      <c r="A3089" t="s">
        <v>22539</v>
      </c>
      <c r="B3089" t="s">
        <v>22538</v>
      </c>
      <c r="C3089" t="s">
        <v>10618</v>
      </c>
      <c r="D3089" t="s">
        <v>10619</v>
      </c>
      <c r="E3089" t="s">
        <v>13694</v>
      </c>
      <c r="F3089" t="s">
        <v>718</v>
      </c>
      <c r="G3089" s="1">
        <v>43699</v>
      </c>
      <c r="H3089">
        <v>206588</v>
      </c>
      <c r="I3089">
        <v>206586</v>
      </c>
      <c r="J3089" s="2">
        <v>206586</v>
      </c>
      <c r="K3089" s="2">
        <v>92963.7</v>
      </c>
    </row>
    <row r="3090" spans="1:11" x14ac:dyDescent="0.25">
      <c r="A3090" t="s">
        <v>22541</v>
      </c>
      <c r="B3090" t="s">
        <v>22540</v>
      </c>
      <c r="C3090" t="s">
        <v>22542</v>
      </c>
      <c r="D3090" t="s">
        <v>22543</v>
      </c>
      <c r="E3090" t="s">
        <v>13694</v>
      </c>
      <c r="F3090" t="s">
        <v>718</v>
      </c>
      <c r="G3090" s="1">
        <v>43769</v>
      </c>
      <c r="I3090">
        <v>144350</v>
      </c>
      <c r="J3090" s="2">
        <v>144350</v>
      </c>
      <c r="K3090" s="2">
        <v>64957.5</v>
      </c>
    </row>
    <row r="3091" spans="1:11" x14ac:dyDescent="0.25">
      <c r="A3091" t="s">
        <v>22545</v>
      </c>
      <c r="B3091" t="s">
        <v>22544</v>
      </c>
      <c r="C3091" t="s">
        <v>11059</v>
      </c>
      <c r="D3091" t="s">
        <v>11060</v>
      </c>
      <c r="E3091" t="s">
        <v>13694</v>
      </c>
      <c r="F3091" t="s">
        <v>7</v>
      </c>
      <c r="G3091" s="1">
        <v>43782</v>
      </c>
      <c r="H3091">
        <v>62337</v>
      </c>
      <c r="J3091" s="2">
        <v>62337</v>
      </c>
      <c r="K3091" s="2">
        <v>28355.46</v>
      </c>
    </row>
    <row r="3092" spans="1:11" x14ac:dyDescent="0.25">
      <c r="A3092" t="s">
        <v>22551</v>
      </c>
      <c r="B3092" t="s">
        <v>22550</v>
      </c>
      <c r="C3092" t="s">
        <v>22552</v>
      </c>
      <c r="D3092" t="s">
        <v>22553</v>
      </c>
      <c r="E3092" t="s">
        <v>13694</v>
      </c>
      <c r="F3092" t="s">
        <v>718</v>
      </c>
      <c r="G3092" s="1">
        <v>43790</v>
      </c>
      <c r="I3092">
        <v>108593</v>
      </c>
      <c r="J3092" s="2">
        <v>108593</v>
      </c>
      <c r="K3092" s="2">
        <v>51098.5</v>
      </c>
    </row>
    <row r="3093" spans="1:11" x14ac:dyDescent="0.25">
      <c r="A3093" t="s">
        <v>22555</v>
      </c>
      <c r="B3093" t="s">
        <v>22554</v>
      </c>
      <c r="C3093" t="s">
        <v>6708</v>
      </c>
      <c r="D3093" t="s">
        <v>6709</v>
      </c>
      <c r="E3093" t="s">
        <v>13694</v>
      </c>
      <c r="F3093" t="s">
        <v>7</v>
      </c>
      <c r="G3093" s="1">
        <v>43735</v>
      </c>
      <c r="H3093">
        <v>26027</v>
      </c>
      <c r="I3093">
        <v>25988</v>
      </c>
      <c r="J3093" s="2">
        <v>25988</v>
      </c>
      <c r="K3093" s="2">
        <v>11694.6</v>
      </c>
    </row>
    <row r="3094" spans="1:11" x14ac:dyDescent="0.25">
      <c r="A3094" t="s">
        <v>22557</v>
      </c>
      <c r="B3094" t="s">
        <v>22556</v>
      </c>
      <c r="C3094" t="s">
        <v>2558</v>
      </c>
      <c r="D3094" t="s">
        <v>2559</v>
      </c>
      <c r="E3094" t="s">
        <v>13694</v>
      </c>
      <c r="F3094" t="s">
        <v>718</v>
      </c>
      <c r="G3094" s="1">
        <v>43755</v>
      </c>
      <c r="H3094">
        <v>352748</v>
      </c>
      <c r="I3094">
        <v>349403</v>
      </c>
      <c r="J3094" s="2">
        <v>349403</v>
      </c>
      <c r="K3094" s="2">
        <v>163572.09</v>
      </c>
    </row>
    <row r="3095" spans="1:11" x14ac:dyDescent="0.25">
      <c r="A3095" t="s">
        <v>22563</v>
      </c>
      <c r="B3095" t="s">
        <v>22562</v>
      </c>
      <c r="C3095" t="s">
        <v>22564</v>
      </c>
      <c r="D3095" t="s">
        <v>22565</v>
      </c>
      <c r="E3095" t="s">
        <v>13694</v>
      </c>
      <c r="F3095" t="s">
        <v>718</v>
      </c>
      <c r="G3095" s="1">
        <v>43699</v>
      </c>
      <c r="H3095">
        <v>63568</v>
      </c>
      <c r="I3095">
        <v>63546</v>
      </c>
      <c r="J3095" s="2">
        <v>63546</v>
      </c>
      <c r="K3095" s="2">
        <v>28595.7</v>
      </c>
    </row>
    <row r="3096" spans="1:11" x14ac:dyDescent="0.25">
      <c r="A3096" t="s">
        <v>22567</v>
      </c>
      <c r="B3096" t="s">
        <v>22566</v>
      </c>
      <c r="C3096" t="s">
        <v>22568</v>
      </c>
      <c r="D3096" t="s">
        <v>22569</v>
      </c>
      <c r="E3096" t="s">
        <v>13694</v>
      </c>
      <c r="F3096" t="s">
        <v>7</v>
      </c>
      <c r="G3096" s="1">
        <v>43787</v>
      </c>
      <c r="H3096">
        <v>127936</v>
      </c>
      <c r="I3096">
        <v>115706</v>
      </c>
      <c r="J3096" s="2">
        <v>115706</v>
      </c>
      <c r="K3096" s="2">
        <v>57853</v>
      </c>
    </row>
    <row r="3097" spans="1:11" x14ac:dyDescent="0.25">
      <c r="A3097" t="s">
        <v>22573</v>
      </c>
      <c r="B3097" t="s">
        <v>22572</v>
      </c>
      <c r="C3097" t="s">
        <v>22574</v>
      </c>
      <c r="D3097" t="s">
        <v>22575</v>
      </c>
      <c r="E3097" t="s">
        <v>13694</v>
      </c>
      <c r="F3097" t="s">
        <v>7</v>
      </c>
      <c r="G3097" s="1">
        <v>43812</v>
      </c>
      <c r="H3097">
        <v>3406</v>
      </c>
      <c r="I3097">
        <v>3402</v>
      </c>
      <c r="J3097" s="2">
        <v>3402</v>
      </c>
      <c r="K3097" s="2">
        <v>1530.9</v>
      </c>
    </row>
    <row r="3098" spans="1:11" x14ac:dyDescent="0.25">
      <c r="A3098" t="s">
        <v>22577</v>
      </c>
      <c r="B3098" t="s">
        <v>22576</v>
      </c>
      <c r="C3098" t="s">
        <v>22578</v>
      </c>
      <c r="D3098" t="s">
        <v>22579</v>
      </c>
      <c r="E3098" t="s">
        <v>13694</v>
      </c>
      <c r="F3098" t="s">
        <v>718</v>
      </c>
      <c r="G3098" s="1">
        <v>43797</v>
      </c>
      <c r="H3098">
        <v>11640</v>
      </c>
      <c r="I3098">
        <v>11634</v>
      </c>
      <c r="J3098" s="2">
        <v>11634</v>
      </c>
      <c r="K3098" s="2">
        <v>5235.3</v>
      </c>
    </row>
    <row r="3099" spans="1:11" x14ac:dyDescent="0.25">
      <c r="A3099" t="s">
        <v>22581</v>
      </c>
      <c r="B3099" t="s">
        <v>22580</v>
      </c>
      <c r="C3099" t="s">
        <v>3716</v>
      </c>
      <c r="D3099" t="s">
        <v>3717</v>
      </c>
      <c r="E3099" t="s">
        <v>13694</v>
      </c>
      <c r="F3099" t="s">
        <v>7</v>
      </c>
      <c r="G3099" s="1">
        <v>43795</v>
      </c>
      <c r="H3099">
        <v>188082</v>
      </c>
      <c r="I3099">
        <v>188079</v>
      </c>
      <c r="J3099" s="2">
        <v>188079</v>
      </c>
      <c r="K3099" s="2">
        <v>84635.55</v>
      </c>
    </row>
    <row r="3100" spans="1:11" x14ac:dyDescent="0.25">
      <c r="A3100" t="s">
        <v>22583</v>
      </c>
      <c r="B3100" t="s">
        <v>22582</v>
      </c>
      <c r="C3100" t="s">
        <v>22584</v>
      </c>
      <c r="D3100" t="s">
        <v>22585</v>
      </c>
      <c r="E3100" t="s">
        <v>13694</v>
      </c>
      <c r="F3100" t="s">
        <v>718</v>
      </c>
      <c r="G3100" s="1">
        <v>43810</v>
      </c>
      <c r="H3100">
        <v>95388</v>
      </c>
      <c r="I3100">
        <v>95388</v>
      </c>
      <c r="J3100" s="2">
        <v>95388</v>
      </c>
      <c r="K3100" s="2">
        <v>45148.25</v>
      </c>
    </row>
    <row r="3101" spans="1:11" x14ac:dyDescent="0.25">
      <c r="A3101" t="s">
        <v>22587</v>
      </c>
      <c r="B3101" t="s">
        <v>22586</v>
      </c>
      <c r="C3101" t="s">
        <v>22588</v>
      </c>
      <c r="D3101" t="s">
        <v>22589</v>
      </c>
      <c r="E3101" t="s">
        <v>13694</v>
      </c>
      <c r="F3101" t="s">
        <v>718</v>
      </c>
      <c r="G3101" s="1">
        <v>43804</v>
      </c>
      <c r="H3101">
        <v>11760</v>
      </c>
      <c r="I3101">
        <v>11760</v>
      </c>
      <c r="J3101" s="2">
        <v>11760</v>
      </c>
      <c r="K3101" s="2">
        <v>5880</v>
      </c>
    </row>
    <row r="3102" spans="1:11" x14ac:dyDescent="0.25">
      <c r="A3102" t="s">
        <v>22591</v>
      </c>
      <c r="B3102" t="s">
        <v>22590</v>
      </c>
      <c r="C3102" t="s">
        <v>22592</v>
      </c>
      <c r="D3102" t="s">
        <v>22593</v>
      </c>
      <c r="E3102" t="s">
        <v>13694</v>
      </c>
      <c r="F3102" t="s">
        <v>718</v>
      </c>
      <c r="G3102" s="1">
        <v>43781</v>
      </c>
      <c r="I3102">
        <v>101407</v>
      </c>
      <c r="J3102" s="2">
        <v>101407</v>
      </c>
      <c r="K3102" s="2">
        <v>45633.15</v>
      </c>
    </row>
    <row r="3103" spans="1:11" x14ac:dyDescent="0.25">
      <c r="A3103" t="s">
        <v>22595</v>
      </c>
      <c r="B3103" t="s">
        <v>22594</v>
      </c>
      <c r="C3103" t="s">
        <v>22596</v>
      </c>
      <c r="D3103" t="s">
        <v>22597</v>
      </c>
      <c r="E3103" t="s">
        <v>13694</v>
      </c>
      <c r="F3103" t="s">
        <v>7</v>
      </c>
      <c r="G3103" s="1">
        <v>43781</v>
      </c>
      <c r="H3103">
        <v>121962</v>
      </c>
      <c r="I3103">
        <v>121912</v>
      </c>
      <c r="J3103" s="2">
        <v>121912</v>
      </c>
      <c r="K3103" s="2">
        <v>70708.960000000006</v>
      </c>
    </row>
    <row r="3104" spans="1:11" x14ac:dyDescent="0.25">
      <c r="A3104" t="s">
        <v>22601</v>
      </c>
      <c r="B3104" t="s">
        <v>22600</v>
      </c>
      <c r="C3104" t="s">
        <v>12714</v>
      </c>
      <c r="D3104" t="s">
        <v>12715</v>
      </c>
      <c r="E3104" t="s">
        <v>13694</v>
      </c>
      <c r="F3104" t="s">
        <v>718</v>
      </c>
      <c r="G3104" s="1">
        <v>43804</v>
      </c>
      <c r="I3104">
        <v>399158</v>
      </c>
      <c r="J3104" s="2">
        <v>399158</v>
      </c>
      <c r="K3104" s="2">
        <v>184896.13</v>
      </c>
    </row>
    <row r="3105" spans="1:11" x14ac:dyDescent="0.25">
      <c r="A3105" t="s">
        <v>22605</v>
      </c>
      <c r="B3105" t="s">
        <v>22604</v>
      </c>
      <c r="C3105" t="s">
        <v>22606</v>
      </c>
      <c r="D3105" t="s">
        <v>22607</v>
      </c>
      <c r="E3105" t="s">
        <v>13694</v>
      </c>
      <c r="F3105" t="s">
        <v>718</v>
      </c>
      <c r="G3105" s="1">
        <v>43780</v>
      </c>
      <c r="H3105">
        <v>64190</v>
      </c>
      <c r="I3105">
        <v>64169</v>
      </c>
      <c r="J3105" s="2">
        <v>64169</v>
      </c>
      <c r="K3105" s="2">
        <v>28876.05</v>
      </c>
    </row>
    <row r="3106" spans="1:11" x14ac:dyDescent="0.25">
      <c r="A3106" t="s">
        <v>22609</v>
      </c>
      <c r="B3106" t="s">
        <v>22608</v>
      </c>
      <c r="C3106" t="s">
        <v>22610</v>
      </c>
      <c r="D3106" t="s">
        <v>22611</v>
      </c>
      <c r="E3106" t="s">
        <v>13694</v>
      </c>
      <c r="F3106" t="s">
        <v>718</v>
      </c>
      <c r="G3106" s="1">
        <v>43788</v>
      </c>
      <c r="H3106">
        <v>59936</v>
      </c>
      <c r="I3106">
        <v>59906</v>
      </c>
      <c r="J3106" s="2">
        <v>59906</v>
      </c>
      <c r="K3106" s="2">
        <v>26957.7</v>
      </c>
    </row>
    <row r="3107" spans="1:11" x14ac:dyDescent="0.25">
      <c r="A3107" t="s">
        <v>22615</v>
      </c>
      <c r="B3107" t="s">
        <v>22614</v>
      </c>
      <c r="C3107" t="s">
        <v>11386</v>
      </c>
      <c r="D3107" t="s">
        <v>11387</v>
      </c>
      <c r="E3107" t="s">
        <v>13694</v>
      </c>
      <c r="F3107" t="s">
        <v>718</v>
      </c>
      <c r="G3107" s="1">
        <v>43788</v>
      </c>
      <c r="H3107">
        <v>104062</v>
      </c>
      <c r="I3107">
        <v>103900</v>
      </c>
      <c r="J3107" s="2">
        <v>103900</v>
      </c>
      <c r="K3107" s="2">
        <v>46947.79</v>
      </c>
    </row>
    <row r="3108" spans="1:11" x14ac:dyDescent="0.25">
      <c r="A3108" t="s">
        <v>22617</v>
      </c>
      <c r="B3108" t="s">
        <v>22616</v>
      </c>
      <c r="C3108" t="s">
        <v>22618</v>
      </c>
      <c r="D3108" t="s">
        <v>22619</v>
      </c>
      <c r="E3108" t="s">
        <v>13694</v>
      </c>
      <c r="F3108" t="s">
        <v>718</v>
      </c>
      <c r="G3108" s="1">
        <v>43734</v>
      </c>
      <c r="H3108">
        <v>111859</v>
      </c>
      <c r="I3108">
        <v>127752</v>
      </c>
      <c r="J3108" s="2">
        <v>127752</v>
      </c>
      <c r="K3108" s="2">
        <v>61048.84</v>
      </c>
    </row>
    <row r="3109" spans="1:11" x14ac:dyDescent="0.25">
      <c r="A3109" t="s">
        <v>22621</v>
      </c>
      <c r="B3109" t="s">
        <v>22620</v>
      </c>
      <c r="C3109" t="s">
        <v>3654</v>
      </c>
      <c r="D3109" t="s">
        <v>3655</v>
      </c>
      <c r="E3109" t="s">
        <v>13694</v>
      </c>
      <c r="F3109" t="s">
        <v>7</v>
      </c>
      <c r="G3109" s="1">
        <v>43745</v>
      </c>
      <c r="H3109">
        <v>158562</v>
      </c>
      <c r="J3109" s="2">
        <v>158562</v>
      </c>
      <c r="K3109" s="2">
        <v>78615.240000000005</v>
      </c>
    </row>
    <row r="3110" spans="1:11" x14ac:dyDescent="0.25">
      <c r="A3110" t="s">
        <v>22623</v>
      </c>
      <c r="B3110" t="s">
        <v>22622</v>
      </c>
      <c r="C3110" t="s">
        <v>4477</v>
      </c>
      <c r="D3110" t="s">
        <v>4478</v>
      </c>
      <c r="E3110" t="s">
        <v>13694</v>
      </c>
      <c r="F3110" t="s">
        <v>718</v>
      </c>
      <c r="G3110" s="1">
        <v>43812</v>
      </c>
      <c r="I3110">
        <v>354861</v>
      </c>
      <c r="J3110" s="2">
        <v>354861</v>
      </c>
      <c r="K3110" s="2">
        <v>159817.32</v>
      </c>
    </row>
    <row r="3111" spans="1:11" x14ac:dyDescent="0.25">
      <c r="A3111" t="s">
        <v>22625</v>
      </c>
      <c r="B3111" t="s">
        <v>22624</v>
      </c>
      <c r="C3111" t="s">
        <v>22626</v>
      </c>
      <c r="D3111" t="s">
        <v>22627</v>
      </c>
      <c r="E3111" t="s">
        <v>13694</v>
      </c>
      <c r="F3111" t="s">
        <v>718</v>
      </c>
      <c r="G3111" s="1">
        <v>43781</v>
      </c>
      <c r="H3111">
        <v>43851</v>
      </c>
      <c r="I3111">
        <v>43851</v>
      </c>
      <c r="J3111" s="2">
        <v>43851</v>
      </c>
      <c r="K3111" s="2">
        <v>25433.58</v>
      </c>
    </row>
    <row r="3112" spans="1:11" x14ac:dyDescent="0.25">
      <c r="A3112" t="s">
        <v>22629</v>
      </c>
      <c r="B3112" t="s">
        <v>22628</v>
      </c>
      <c r="C3112" t="s">
        <v>22630</v>
      </c>
      <c r="D3112" t="s">
        <v>22631</v>
      </c>
      <c r="E3112" t="s">
        <v>13694</v>
      </c>
      <c r="F3112" t="s">
        <v>718</v>
      </c>
      <c r="G3112" s="1">
        <v>43810</v>
      </c>
      <c r="H3112">
        <v>649372</v>
      </c>
      <c r="I3112">
        <v>647583</v>
      </c>
      <c r="J3112" s="2">
        <v>647583</v>
      </c>
      <c r="K3112" s="2">
        <v>298882.5</v>
      </c>
    </row>
    <row r="3113" spans="1:11" x14ac:dyDescent="0.25">
      <c r="A3113" t="s">
        <v>22633</v>
      </c>
      <c r="B3113" t="s">
        <v>22632</v>
      </c>
      <c r="C3113" t="s">
        <v>22634</v>
      </c>
      <c r="D3113" t="s">
        <v>22635</v>
      </c>
      <c r="E3113" t="s">
        <v>13694</v>
      </c>
      <c r="F3113" t="s">
        <v>7</v>
      </c>
      <c r="G3113" s="1">
        <v>43762</v>
      </c>
      <c r="H3113">
        <v>76746</v>
      </c>
      <c r="I3113">
        <v>76694</v>
      </c>
      <c r="J3113" s="2">
        <v>76694</v>
      </c>
      <c r="K3113" s="2">
        <v>36332.949999999997</v>
      </c>
    </row>
    <row r="3114" spans="1:11" x14ac:dyDescent="0.25">
      <c r="A3114" t="s">
        <v>22641</v>
      </c>
      <c r="B3114" t="s">
        <v>22640</v>
      </c>
      <c r="C3114" t="s">
        <v>771</v>
      </c>
      <c r="D3114" t="s">
        <v>772</v>
      </c>
      <c r="E3114" t="s">
        <v>13694</v>
      </c>
      <c r="F3114" t="s">
        <v>718</v>
      </c>
      <c r="G3114" s="1">
        <v>43780</v>
      </c>
      <c r="H3114">
        <v>346027</v>
      </c>
      <c r="I3114">
        <v>346027</v>
      </c>
      <c r="J3114" s="2">
        <v>346027</v>
      </c>
      <c r="K3114" s="2">
        <v>155957.98000000001</v>
      </c>
    </row>
    <row r="3115" spans="1:11" x14ac:dyDescent="0.25">
      <c r="A3115" t="s">
        <v>22643</v>
      </c>
      <c r="B3115" t="s">
        <v>22642</v>
      </c>
      <c r="C3115" t="s">
        <v>22644</v>
      </c>
      <c r="D3115" t="s">
        <v>22645</v>
      </c>
      <c r="E3115" t="s">
        <v>13694</v>
      </c>
      <c r="F3115" t="s">
        <v>718</v>
      </c>
      <c r="G3115" s="1">
        <v>43788</v>
      </c>
      <c r="I3115">
        <v>341977</v>
      </c>
      <c r="J3115" s="2">
        <v>341977</v>
      </c>
      <c r="K3115" s="2">
        <v>164267.94</v>
      </c>
    </row>
    <row r="3116" spans="1:11" x14ac:dyDescent="0.25">
      <c r="A3116" t="s">
        <v>22649</v>
      </c>
      <c r="B3116" t="s">
        <v>22648</v>
      </c>
      <c r="C3116" t="s">
        <v>1339</v>
      </c>
      <c r="D3116" t="s">
        <v>1340</v>
      </c>
      <c r="E3116" t="s">
        <v>13694</v>
      </c>
      <c r="F3116" t="s">
        <v>7</v>
      </c>
      <c r="G3116" s="1">
        <v>43735</v>
      </c>
      <c r="H3116">
        <v>94361</v>
      </c>
      <c r="I3116">
        <v>92771</v>
      </c>
      <c r="J3116" s="2">
        <v>92771</v>
      </c>
      <c r="K3116" s="2">
        <v>45474.35</v>
      </c>
    </row>
    <row r="3117" spans="1:11" x14ac:dyDescent="0.25">
      <c r="A3117" t="s">
        <v>22653</v>
      </c>
      <c r="B3117" t="s">
        <v>22652</v>
      </c>
      <c r="C3117" t="s">
        <v>12551</v>
      </c>
      <c r="D3117" t="s">
        <v>12552</v>
      </c>
      <c r="E3117" t="s">
        <v>13694</v>
      </c>
      <c r="F3117" t="s">
        <v>718</v>
      </c>
      <c r="G3117" s="1">
        <v>43791</v>
      </c>
      <c r="H3117">
        <v>315771</v>
      </c>
      <c r="I3117">
        <v>223591</v>
      </c>
      <c r="J3117" s="2">
        <v>223591</v>
      </c>
      <c r="K3117" s="2">
        <v>101257.62</v>
      </c>
    </row>
    <row r="3118" spans="1:11" x14ac:dyDescent="0.25">
      <c r="A3118" t="s">
        <v>22655</v>
      </c>
      <c r="B3118" t="s">
        <v>22654</v>
      </c>
      <c r="C3118" t="s">
        <v>22656</v>
      </c>
      <c r="D3118" t="s">
        <v>22657</v>
      </c>
      <c r="E3118" t="s">
        <v>13694</v>
      </c>
      <c r="F3118" t="s">
        <v>718</v>
      </c>
      <c r="G3118" s="1">
        <v>43763</v>
      </c>
      <c r="I3118">
        <v>35823</v>
      </c>
      <c r="J3118" s="2">
        <v>35823</v>
      </c>
      <c r="K3118" s="2">
        <v>16120.35</v>
      </c>
    </row>
    <row r="3119" spans="1:11" x14ac:dyDescent="0.25">
      <c r="A3119" t="s">
        <v>22659</v>
      </c>
      <c r="B3119" t="s">
        <v>22658</v>
      </c>
      <c r="C3119" t="s">
        <v>10225</v>
      </c>
      <c r="D3119" t="s">
        <v>10226</v>
      </c>
      <c r="E3119" t="s">
        <v>13694</v>
      </c>
      <c r="F3119" t="s">
        <v>718</v>
      </c>
      <c r="G3119" s="1">
        <v>43752</v>
      </c>
      <c r="H3119">
        <v>481448</v>
      </c>
      <c r="I3119">
        <v>475105</v>
      </c>
      <c r="J3119" s="2">
        <v>475105</v>
      </c>
      <c r="K3119" s="2">
        <v>233217.73</v>
      </c>
    </row>
    <row r="3120" spans="1:11" x14ac:dyDescent="0.25">
      <c r="A3120" t="s">
        <v>22661</v>
      </c>
      <c r="B3120" t="s">
        <v>22660</v>
      </c>
      <c r="C3120" t="s">
        <v>22662</v>
      </c>
      <c r="D3120" t="s">
        <v>22663</v>
      </c>
      <c r="E3120" t="s">
        <v>13694</v>
      </c>
      <c r="F3120" t="s">
        <v>7</v>
      </c>
      <c r="G3120" s="1">
        <v>43759</v>
      </c>
      <c r="H3120">
        <v>15534</v>
      </c>
      <c r="I3120">
        <v>15526</v>
      </c>
      <c r="J3120" s="2">
        <v>15526</v>
      </c>
      <c r="K3120" s="2">
        <v>6986.7</v>
      </c>
    </row>
    <row r="3121" spans="1:11" x14ac:dyDescent="0.25">
      <c r="A3121" t="s">
        <v>22665</v>
      </c>
      <c r="B3121" t="s">
        <v>22664</v>
      </c>
      <c r="C3121" t="s">
        <v>22666</v>
      </c>
      <c r="D3121" t="s">
        <v>22667</v>
      </c>
      <c r="E3121" t="s">
        <v>13694</v>
      </c>
      <c r="F3121" t="s">
        <v>718</v>
      </c>
      <c r="G3121" s="1">
        <v>43745</v>
      </c>
      <c r="H3121">
        <v>5687</v>
      </c>
      <c r="I3121">
        <v>8116</v>
      </c>
      <c r="J3121" s="2">
        <v>8116</v>
      </c>
      <c r="K3121" s="2">
        <v>3652.2</v>
      </c>
    </row>
    <row r="3122" spans="1:11" x14ac:dyDescent="0.25">
      <c r="A3122" t="s">
        <v>22669</v>
      </c>
      <c r="B3122" t="s">
        <v>22668</v>
      </c>
      <c r="C3122" t="s">
        <v>22670</v>
      </c>
      <c r="D3122" t="s">
        <v>22671</v>
      </c>
      <c r="E3122" t="s">
        <v>13694</v>
      </c>
      <c r="F3122" t="s">
        <v>718</v>
      </c>
      <c r="G3122" s="1">
        <v>43787</v>
      </c>
      <c r="H3122">
        <v>1340</v>
      </c>
      <c r="I3122">
        <v>1340</v>
      </c>
      <c r="J3122" s="2">
        <v>1340</v>
      </c>
      <c r="K3122" s="2">
        <v>603</v>
      </c>
    </row>
    <row r="3123" spans="1:11" x14ac:dyDescent="0.25">
      <c r="A3123" t="s">
        <v>22673</v>
      </c>
      <c r="B3123" t="s">
        <v>22672</v>
      </c>
      <c r="C3123" t="s">
        <v>22674</v>
      </c>
      <c r="D3123" t="s">
        <v>22675</v>
      </c>
      <c r="E3123" t="s">
        <v>13694</v>
      </c>
      <c r="F3123" t="s">
        <v>718</v>
      </c>
      <c r="G3123" s="1">
        <v>43812</v>
      </c>
      <c r="H3123">
        <v>112342</v>
      </c>
      <c r="I3123">
        <v>112161</v>
      </c>
      <c r="J3123" s="2">
        <v>112161</v>
      </c>
      <c r="K3123" s="2">
        <v>50472.45</v>
      </c>
    </row>
    <row r="3124" spans="1:11" x14ac:dyDescent="0.25">
      <c r="A3124" t="s">
        <v>22677</v>
      </c>
      <c r="B3124" t="s">
        <v>22676</v>
      </c>
      <c r="C3124" t="s">
        <v>22678</v>
      </c>
      <c r="D3124" t="s">
        <v>22679</v>
      </c>
      <c r="E3124" t="s">
        <v>13694</v>
      </c>
      <c r="F3124" t="s">
        <v>7</v>
      </c>
      <c r="G3124" s="1">
        <v>43762</v>
      </c>
      <c r="H3124">
        <v>384236</v>
      </c>
      <c r="I3124">
        <v>383984</v>
      </c>
      <c r="J3124" s="2">
        <v>383984</v>
      </c>
      <c r="K3124" s="2">
        <v>174646.47</v>
      </c>
    </row>
    <row r="3125" spans="1:11" x14ac:dyDescent="0.25">
      <c r="A3125" t="s">
        <v>22681</v>
      </c>
      <c r="B3125" t="s">
        <v>22680</v>
      </c>
      <c r="C3125" t="s">
        <v>22682</v>
      </c>
      <c r="D3125" t="s">
        <v>22683</v>
      </c>
      <c r="E3125" t="s">
        <v>13694</v>
      </c>
      <c r="F3125" t="s">
        <v>7</v>
      </c>
      <c r="G3125" s="1">
        <v>43787</v>
      </c>
      <c r="H3125">
        <v>11953</v>
      </c>
      <c r="I3125">
        <v>10360</v>
      </c>
      <c r="J3125" s="2">
        <v>10360</v>
      </c>
      <c r="K3125" s="2">
        <v>5180</v>
      </c>
    </row>
    <row r="3126" spans="1:11" x14ac:dyDescent="0.25">
      <c r="A3126" t="s">
        <v>22685</v>
      </c>
      <c r="B3126" t="s">
        <v>22684</v>
      </c>
      <c r="C3126" t="s">
        <v>22686</v>
      </c>
      <c r="D3126" t="s">
        <v>22687</v>
      </c>
      <c r="E3126" t="s">
        <v>13694</v>
      </c>
      <c r="F3126" t="s">
        <v>718</v>
      </c>
      <c r="G3126" s="1">
        <v>43767</v>
      </c>
      <c r="H3126">
        <v>444851</v>
      </c>
      <c r="I3126">
        <v>443762</v>
      </c>
      <c r="J3126" s="2">
        <v>443762</v>
      </c>
      <c r="K3126" s="2">
        <v>201511.21</v>
      </c>
    </row>
    <row r="3127" spans="1:11" x14ac:dyDescent="0.25">
      <c r="A3127" t="s">
        <v>22689</v>
      </c>
      <c r="B3127" t="s">
        <v>22688</v>
      </c>
      <c r="C3127" t="s">
        <v>11626</v>
      </c>
      <c r="D3127" t="s">
        <v>11627</v>
      </c>
      <c r="E3127" t="s">
        <v>13694</v>
      </c>
      <c r="F3127" t="s">
        <v>718</v>
      </c>
      <c r="G3127" s="1">
        <v>43788</v>
      </c>
      <c r="H3127">
        <v>18342</v>
      </c>
      <c r="I3127">
        <v>18131</v>
      </c>
      <c r="J3127" s="2">
        <v>18131</v>
      </c>
      <c r="K3127" s="2">
        <v>8455.7000000000007</v>
      </c>
    </row>
    <row r="3128" spans="1:11" x14ac:dyDescent="0.25">
      <c r="A3128" t="s">
        <v>22691</v>
      </c>
      <c r="B3128" t="s">
        <v>22690</v>
      </c>
      <c r="C3128" t="s">
        <v>481</v>
      </c>
      <c r="D3128" t="s">
        <v>482</v>
      </c>
      <c r="E3128" t="s">
        <v>13694</v>
      </c>
      <c r="F3128" t="s">
        <v>718</v>
      </c>
      <c r="G3128" s="1">
        <v>43755</v>
      </c>
      <c r="H3128">
        <v>7512</v>
      </c>
      <c r="I3128">
        <v>7512</v>
      </c>
      <c r="J3128" s="2">
        <v>7512</v>
      </c>
      <c r="K3128" s="2">
        <v>3756</v>
      </c>
    </row>
    <row r="3129" spans="1:11" x14ac:dyDescent="0.25">
      <c r="A3129" t="s">
        <v>22693</v>
      </c>
      <c r="B3129" t="s">
        <v>22692</v>
      </c>
      <c r="C3129" t="s">
        <v>19397</v>
      </c>
      <c r="D3129" t="s">
        <v>19398</v>
      </c>
      <c r="E3129" t="s">
        <v>13694</v>
      </c>
      <c r="F3129" t="s">
        <v>7</v>
      </c>
      <c r="G3129" s="1">
        <v>43767</v>
      </c>
      <c r="H3129">
        <v>6828</v>
      </c>
      <c r="I3129">
        <v>6825</v>
      </c>
      <c r="J3129" s="2">
        <v>6825</v>
      </c>
      <c r="K3129" s="2">
        <v>3071.25</v>
      </c>
    </row>
    <row r="3130" spans="1:11" x14ac:dyDescent="0.25">
      <c r="A3130" t="s">
        <v>22695</v>
      </c>
      <c r="B3130" t="s">
        <v>22694</v>
      </c>
      <c r="C3130" t="s">
        <v>22696</v>
      </c>
      <c r="D3130" t="s">
        <v>22697</v>
      </c>
      <c r="E3130" t="s">
        <v>13694</v>
      </c>
      <c r="F3130" t="s">
        <v>718</v>
      </c>
      <c r="G3130" s="1">
        <v>43734</v>
      </c>
      <c r="H3130">
        <v>8082</v>
      </c>
      <c r="I3130">
        <v>8049</v>
      </c>
      <c r="J3130" s="2">
        <v>8049</v>
      </c>
      <c r="K3130" s="2">
        <v>3622.05</v>
      </c>
    </row>
    <row r="3131" spans="1:11" x14ac:dyDescent="0.25">
      <c r="A3131" t="s">
        <v>22699</v>
      </c>
      <c r="B3131" t="s">
        <v>22698</v>
      </c>
      <c r="C3131" t="s">
        <v>22700</v>
      </c>
      <c r="D3131" t="s">
        <v>22701</v>
      </c>
      <c r="E3131" t="s">
        <v>13694</v>
      </c>
      <c r="F3131" t="s">
        <v>718</v>
      </c>
      <c r="G3131" s="1">
        <v>43788</v>
      </c>
      <c r="I3131">
        <v>63567</v>
      </c>
      <c r="J3131" s="2">
        <v>63567</v>
      </c>
      <c r="K3131" s="2">
        <v>28605.15</v>
      </c>
    </row>
    <row r="3132" spans="1:11" x14ac:dyDescent="0.25">
      <c r="A3132" t="s">
        <v>22703</v>
      </c>
      <c r="B3132" t="s">
        <v>22702</v>
      </c>
      <c r="C3132" t="s">
        <v>22704</v>
      </c>
      <c r="D3132" t="s">
        <v>22705</v>
      </c>
      <c r="E3132" t="s">
        <v>13694</v>
      </c>
      <c r="F3132" t="s">
        <v>718</v>
      </c>
      <c r="G3132" s="1">
        <v>43810</v>
      </c>
      <c r="H3132">
        <v>654940</v>
      </c>
      <c r="I3132">
        <v>730480</v>
      </c>
      <c r="J3132" s="2">
        <v>730480</v>
      </c>
      <c r="K3132" s="2">
        <v>344302.65</v>
      </c>
    </row>
    <row r="3133" spans="1:11" x14ac:dyDescent="0.25">
      <c r="A3133" t="s">
        <v>22707</v>
      </c>
      <c r="B3133" t="s">
        <v>22706</v>
      </c>
      <c r="C3133" t="s">
        <v>22708</v>
      </c>
      <c r="D3133" t="s">
        <v>22709</v>
      </c>
      <c r="E3133" t="s">
        <v>13694</v>
      </c>
      <c r="F3133" t="s">
        <v>718</v>
      </c>
      <c r="G3133" s="1">
        <v>43810</v>
      </c>
      <c r="H3133">
        <v>43156</v>
      </c>
      <c r="I3133">
        <v>42930</v>
      </c>
      <c r="J3133" s="2">
        <v>42930</v>
      </c>
      <c r="K3133" s="2">
        <v>19620.3</v>
      </c>
    </row>
    <row r="3134" spans="1:11" x14ac:dyDescent="0.25">
      <c r="A3134" t="s">
        <v>22711</v>
      </c>
      <c r="B3134" t="s">
        <v>22710</v>
      </c>
      <c r="C3134" t="s">
        <v>660</v>
      </c>
      <c r="D3134" t="s">
        <v>7374</v>
      </c>
      <c r="E3134" t="s">
        <v>13694</v>
      </c>
      <c r="F3134" t="s">
        <v>718</v>
      </c>
      <c r="G3134" s="1">
        <v>43748</v>
      </c>
      <c r="H3134">
        <v>69183</v>
      </c>
      <c r="I3134">
        <v>75103</v>
      </c>
      <c r="J3134" s="2">
        <v>75103</v>
      </c>
      <c r="K3134" s="2">
        <v>33892.550000000003</v>
      </c>
    </row>
    <row r="3135" spans="1:11" x14ac:dyDescent="0.25">
      <c r="A3135" t="s">
        <v>22713</v>
      </c>
      <c r="B3135" t="s">
        <v>22712</v>
      </c>
      <c r="C3135" t="s">
        <v>22714</v>
      </c>
      <c r="D3135" t="s">
        <v>22715</v>
      </c>
      <c r="E3135" t="s">
        <v>13694</v>
      </c>
      <c r="F3135" t="s">
        <v>718</v>
      </c>
      <c r="G3135" s="1">
        <v>43748</v>
      </c>
      <c r="H3135">
        <v>24080</v>
      </c>
      <c r="I3135">
        <v>24033</v>
      </c>
      <c r="J3135" s="2">
        <v>24033</v>
      </c>
      <c r="K3135" s="2">
        <v>10842.02</v>
      </c>
    </row>
    <row r="3136" spans="1:11" x14ac:dyDescent="0.25">
      <c r="A3136" t="s">
        <v>22717</v>
      </c>
      <c r="B3136" t="s">
        <v>22716</v>
      </c>
      <c r="C3136" t="s">
        <v>22718</v>
      </c>
      <c r="D3136" t="s">
        <v>22719</v>
      </c>
      <c r="E3136" t="s">
        <v>13694</v>
      </c>
      <c r="F3136" t="s">
        <v>718</v>
      </c>
      <c r="G3136" s="1">
        <v>43762</v>
      </c>
      <c r="H3136">
        <v>44700</v>
      </c>
      <c r="I3136">
        <v>44327</v>
      </c>
      <c r="J3136" s="2">
        <v>44327</v>
      </c>
      <c r="K3136" s="2">
        <v>21378.26</v>
      </c>
    </row>
    <row r="3137" spans="1:11" x14ac:dyDescent="0.25">
      <c r="A3137" t="s">
        <v>22721</v>
      </c>
      <c r="B3137" t="s">
        <v>22720</v>
      </c>
      <c r="C3137" t="s">
        <v>22722</v>
      </c>
      <c r="D3137" t="s">
        <v>22723</v>
      </c>
      <c r="E3137" t="s">
        <v>13694</v>
      </c>
      <c r="F3137" t="s">
        <v>7</v>
      </c>
      <c r="G3137" s="1">
        <v>43789</v>
      </c>
      <c r="H3137">
        <v>5241</v>
      </c>
      <c r="I3137">
        <v>19841</v>
      </c>
      <c r="J3137" s="2">
        <v>19841</v>
      </c>
      <c r="K3137" s="2">
        <v>8928.4500000000007</v>
      </c>
    </row>
    <row r="3138" spans="1:11" x14ac:dyDescent="0.25">
      <c r="A3138" t="s">
        <v>22725</v>
      </c>
      <c r="B3138" t="s">
        <v>22724</v>
      </c>
      <c r="C3138" t="s">
        <v>6038</v>
      </c>
      <c r="D3138" t="s">
        <v>6039</v>
      </c>
      <c r="E3138" t="s">
        <v>13694</v>
      </c>
      <c r="F3138" t="s">
        <v>718</v>
      </c>
      <c r="G3138" s="1">
        <v>43794</v>
      </c>
      <c r="I3138">
        <v>21985</v>
      </c>
      <c r="J3138" s="2">
        <v>21985</v>
      </c>
      <c r="K3138" s="2">
        <v>10122.049999999999</v>
      </c>
    </row>
    <row r="3139" spans="1:11" x14ac:dyDescent="0.25">
      <c r="A3139" t="s">
        <v>22727</v>
      </c>
      <c r="B3139" t="s">
        <v>22726</v>
      </c>
      <c r="C3139" t="s">
        <v>22728</v>
      </c>
      <c r="D3139" t="s">
        <v>22729</v>
      </c>
      <c r="E3139" t="s">
        <v>13694</v>
      </c>
      <c r="F3139" t="s">
        <v>718</v>
      </c>
      <c r="G3139" s="1">
        <v>43763</v>
      </c>
      <c r="H3139">
        <v>11823</v>
      </c>
      <c r="I3139">
        <v>11724</v>
      </c>
      <c r="J3139" s="2">
        <v>11724</v>
      </c>
      <c r="K3139" s="2">
        <v>5459.57</v>
      </c>
    </row>
    <row r="3140" spans="1:11" x14ac:dyDescent="0.25">
      <c r="A3140" t="s">
        <v>22731</v>
      </c>
      <c r="B3140" t="s">
        <v>22730</v>
      </c>
      <c r="C3140" t="s">
        <v>22732</v>
      </c>
      <c r="D3140" t="s">
        <v>22733</v>
      </c>
      <c r="E3140" t="s">
        <v>13694</v>
      </c>
      <c r="F3140" t="s">
        <v>718</v>
      </c>
      <c r="G3140" s="1">
        <v>43803</v>
      </c>
      <c r="I3140">
        <v>15631</v>
      </c>
      <c r="J3140" s="2">
        <v>15631</v>
      </c>
      <c r="K3140" s="2">
        <v>7033.95</v>
      </c>
    </row>
    <row r="3141" spans="1:11" x14ac:dyDescent="0.25">
      <c r="A3141" t="s">
        <v>22735</v>
      </c>
      <c r="B3141" t="s">
        <v>22734</v>
      </c>
      <c r="C3141" t="s">
        <v>22736</v>
      </c>
      <c r="D3141" t="s">
        <v>22737</v>
      </c>
      <c r="E3141" t="s">
        <v>13694</v>
      </c>
      <c r="F3141" t="s">
        <v>718</v>
      </c>
      <c r="G3141" s="1">
        <v>43787</v>
      </c>
      <c r="I3141">
        <v>211835</v>
      </c>
      <c r="J3141" s="2">
        <v>211835</v>
      </c>
      <c r="K3141" s="2">
        <v>95325.75</v>
      </c>
    </row>
    <row r="3142" spans="1:11" x14ac:dyDescent="0.25">
      <c r="A3142" t="s">
        <v>22739</v>
      </c>
      <c r="B3142" t="s">
        <v>22738</v>
      </c>
      <c r="C3142" t="s">
        <v>5956</v>
      </c>
      <c r="D3142" t="s">
        <v>5957</v>
      </c>
      <c r="E3142" t="s">
        <v>13694</v>
      </c>
      <c r="F3142" t="s">
        <v>718</v>
      </c>
      <c r="G3142" s="1">
        <v>43752</v>
      </c>
      <c r="H3142">
        <v>5996</v>
      </c>
      <c r="I3142">
        <v>5806</v>
      </c>
      <c r="J3142" s="2">
        <v>5806</v>
      </c>
      <c r="K3142" s="2">
        <v>2612.6999999999998</v>
      </c>
    </row>
    <row r="3143" spans="1:11" x14ac:dyDescent="0.25">
      <c r="A3143" t="s">
        <v>22741</v>
      </c>
      <c r="B3143" t="s">
        <v>22740</v>
      </c>
      <c r="C3143" t="s">
        <v>2098</v>
      </c>
      <c r="D3143" t="s">
        <v>2099</v>
      </c>
      <c r="E3143" t="s">
        <v>13694</v>
      </c>
      <c r="F3143" t="s">
        <v>718</v>
      </c>
      <c r="G3143" s="1">
        <v>43727</v>
      </c>
      <c r="H3143">
        <v>34433</v>
      </c>
      <c r="I3143">
        <v>34404</v>
      </c>
      <c r="J3143" s="2">
        <v>34404</v>
      </c>
      <c r="K3143" s="2">
        <v>15481.8</v>
      </c>
    </row>
    <row r="3144" spans="1:11" x14ac:dyDescent="0.25">
      <c r="A3144" t="s">
        <v>22743</v>
      </c>
      <c r="B3144" t="s">
        <v>22742</v>
      </c>
      <c r="C3144" t="s">
        <v>22744</v>
      </c>
      <c r="D3144" t="s">
        <v>22745</v>
      </c>
      <c r="E3144" t="s">
        <v>13694</v>
      </c>
      <c r="F3144" t="s">
        <v>718</v>
      </c>
      <c r="G3144" s="1">
        <v>43774</v>
      </c>
      <c r="H3144">
        <v>266340</v>
      </c>
      <c r="I3144">
        <v>266340</v>
      </c>
      <c r="J3144" s="2">
        <v>266340</v>
      </c>
      <c r="K3144" s="2">
        <v>125367.49</v>
      </c>
    </row>
    <row r="3145" spans="1:11" x14ac:dyDescent="0.25">
      <c r="A3145" t="s">
        <v>22747</v>
      </c>
      <c r="B3145" t="s">
        <v>22746</v>
      </c>
      <c r="C3145" t="s">
        <v>22748</v>
      </c>
      <c r="D3145" t="s">
        <v>22749</v>
      </c>
      <c r="E3145" t="s">
        <v>13694</v>
      </c>
      <c r="F3145" t="s">
        <v>718</v>
      </c>
      <c r="G3145" s="1">
        <v>43740</v>
      </c>
      <c r="H3145">
        <v>16840</v>
      </c>
      <c r="I3145">
        <v>16832</v>
      </c>
      <c r="J3145" s="2">
        <v>16832</v>
      </c>
      <c r="K3145" s="2">
        <v>8451.3799999999992</v>
      </c>
    </row>
    <row r="3146" spans="1:11" x14ac:dyDescent="0.25">
      <c r="A3146" t="s">
        <v>22751</v>
      </c>
      <c r="B3146" t="s">
        <v>22750</v>
      </c>
      <c r="C3146" t="s">
        <v>22752</v>
      </c>
      <c r="D3146" t="s">
        <v>22753</v>
      </c>
      <c r="E3146" t="s">
        <v>13694</v>
      </c>
      <c r="F3146" t="s">
        <v>7</v>
      </c>
      <c r="G3146" s="1">
        <v>43768</v>
      </c>
      <c r="H3146">
        <v>595734</v>
      </c>
      <c r="I3146">
        <v>594805</v>
      </c>
      <c r="J3146" s="2">
        <v>594805</v>
      </c>
      <c r="K3146" s="2">
        <v>281921.17</v>
      </c>
    </row>
    <row r="3147" spans="1:11" x14ac:dyDescent="0.25">
      <c r="A3147" t="s">
        <v>22755</v>
      </c>
      <c r="B3147" t="s">
        <v>22754</v>
      </c>
      <c r="C3147" t="s">
        <v>22756</v>
      </c>
      <c r="D3147" t="s">
        <v>22757</v>
      </c>
      <c r="E3147" t="s">
        <v>13694</v>
      </c>
      <c r="F3147" t="s">
        <v>718</v>
      </c>
      <c r="G3147" s="1">
        <v>43804</v>
      </c>
      <c r="H3147">
        <v>177682</v>
      </c>
      <c r="I3147">
        <v>176179</v>
      </c>
      <c r="J3147" s="2">
        <v>176179</v>
      </c>
      <c r="K3147" s="2">
        <v>81934.22</v>
      </c>
    </row>
    <row r="3148" spans="1:11" x14ac:dyDescent="0.25">
      <c r="A3148" t="s">
        <v>22763</v>
      </c>
      <c r="B3148" t="s">
        <v>22762</v>
      </c>
      <c r="C3148" t="s">
        <v>22764</v>
      </c>
      <c r="D3148" t="s">
        <v>22765</v>
      </c>
      <c r="E3148" t="s">
        <v>13694</v>
      </c>
      <c r="F3148" t="s">
        <v>7</v>
      </c>
      <c r="G3148" s="1">
        <v>43781</v>
      </c>
      <c r="H3148">
        <v>75213</v>
      </c>
      <c r="I3148">
        <v>75183</v>
      </c>
      <c r="J3148" s="2">
        <v>75183</v>
      </c>
      <c r="K3148" s="2">
        <v>33832.35</v>
      </c>
    </row>
    <row r="3149" spans="1:11" x14ac:dyDescent="0.25">
      <c r="A3149" t="s">
        <v>22767</v>
      </c>
      <c r="B3149" t="s">
        <v>22766</v>
      </c>
      <c r="C3149" t="s">
        <v>2024</v>
      </c>
      <c r="D3149" t="s">
        <v>2025</v>
      </c>
      <c r="E3149" t="s">
        <v>13694</v>
      </c>
      <c r="F3149" t="s">
        <v>718</v>
      </c>
      <c r="G3149" s="1">
        <v>43774</v>
      </c>
      <c r="H3149">
        <v>31567</v>
      </c>
      <c r="I3149">
        <v>31567</v>
      </c>
      <c r="J3149" s="2">
        <v>31567</v>
      </c>
      <c r="K3149" s="2">
        <v>15294.45</v>
      </c>
    </row>
    <row r="3150" spans="1:11" x14ac:dyDescent="0.25">
      <c r="A3150" t="s">
        <v>22769</v>
      </c>
      <c r="B3150" t="s">
        <v>22768</v>
      </c>
      <c r="C3150" t="s">
        <v>22770</v>
      </c>
      <c r="D3150" t="s">
        <v>22771</v>
      </c>
      <c r="E3150" t="s">
        <v>13694</v>
      </c>
      <c r="F3150" t="s">
        <v>718</v>
      </c>
      <c r="G3150" s="1">
        <v>43696</v>
      </c>
      <c r="H3150">
        <v>131302</v>
      </c>
      <c r="I3150">
        <v>168763</v>
      </c>
      <c r="J3150" s="2">
        <v>168763</v>
      </c>
      <c r="K3150" s="2">
        <v>84041.44</v>
      </c>
    </row>
    <row r="3151" spans="1:11" x14ac:dyDescent="0.25">
      <c r="A3151" t="s">
        <v>22773</v>
      </c>
      <c r="B3151" t="s">
        <v>22772</v>
      </c>
      <c r="C3151" t="s">
        <v>22774</v>
      </c>
      <c r="D3151" t="s">
        <v>22775</v>
      </c>
      <c r="E3151" t="s">
        <v>13694</v>
      </c>
      <c r="F3151" t="s">
        <v>718</v>
      </c>
      <c r="G3151" s="1">
        <v>43784</v>
      </c>
      <c r="I3151">
        <v>7064</v>
      </c>
      <c r="J3151" s="2">
        <v>7064</v>
      </c>
      <c r="K3151" s="2">
        <v>3178.8</v>
      </c>
    </row>
    <row r="3152" spans="1:11" x14ac:dyDescent="0.25">
      <c r="A3152" t="s">
        <v>22777</v>
      </c>
      <c r="B3152" t="s">
        <v>22776</v>
      </c>
      <c r="C3152" t="s">
        <v>22778</v>
      </c>
      <c r="D3152" t="s">
        <v>22779</v>
      </c>
      <c r="E3152" t="s">
        <v>13694</v>
      </c>
      <c r="F3152" t="s">
        <v>718</v>
      </c>
      <c r="G3152" s="1">
        <v>43746</v>
      </c>
      <c r="I3152">
        <v>16302</v>
      </c>
      <c r="J3152" s="2">
        <v>16302</v>
      </c>
      <c r="K3152" s="2">
        <v>7335.9</v>
      </c>
    </row>
    <row r="3153" spans="1:11" x14ac:dyDescent="0.25">
      <c r="A3153" t="s">
        <v>22781</v>
      </c>
      <c r="B3153" t="s">
        <v>22780</v>
      </c>
      <c r="C3153" t="s">
        <v>8368</v>
      </c>
      <c r="D3153" t="s">
        <v>8369</v>
      </c>
      <c r="E3153" t="s">
        <v>13694</v>
      </c>
      <c r="F3153" t="s">
        <v>718</v>
      </c>
      <c r="G3153" s="1">
        <v>43781</v>
      </c>
      <c r="H3153">
        <v>202412</v>
      </c>
      <c r="I3153">
        <v>248997</v>
      </c>
      <c r="J3153" s="2">
        <v>248997</v>
      </c>
      <c r="K3153" s="2">
        <v>112048.65</v>
      </c>
    </row>
    <row r="3154" spans="1:11" x14ac:dyDescent="0.25">
      <c r="A3154" t="s">
        <v>22783</v>
      </c>
      <c r="B3154" t="s">
        <v>22782</v>
      </c>
      <c r="C3154" t="s">
        <v>22784</v>
      </c>
      <c r="D3154" t="s">
        <v>22785</v>
      </c>
      <c r="E3154" t="s">
        <v>13694</v>
      </c>
      <c r="F3154" t="s">
        <v>7</v>
      </c>
      <c r="G3154" s="1">
        <v>43782</v>
      </c>
      <c r="H3154">
        <v>76348</v>
      </c>
      <c r="I3154">
        <v>95406</v>
      </c>
      <c r="J3154" s="2">
        <v>95406</v>
      </c>
      <c r="K3154" s="2">
        <v>55335.48</v>
      </c>
    </row>
    <row r="3155" spans="1:11" x14ac:dyDescent="0.25">
      <c r="A3155" t="s">
        <v>22787</v>
      </c>
      <c r="B3155" t="s">
        <v>22786</v>
      </c>
      <c r="C3155" t="s">
        <v>22788</v>
      </c>
      <c r="D3155" t="s">
        <v>22789</v>
      </c>
      <c r="E3155" t="s">
        <v>13694</v>
      </c>
      <c r="F3155" t="s">
        <v>718</v>
      </c>
      <c r="G3155" s="1">
        <v>43782</v>
      </c>
      <c r="H3155">
        <v>30070</v>
      </c>
      <c r="I3155">
        <v>26420</v>
      </c>
      <c r="J3155" s="2">
        <v>26420</v>
      </c>
      <c r="K3155" s="2">
        <v>13125.15</v>
      </c>
    </row>
    <row r="3156" spans="1:11" x14ac:dyDescent="0.25">
      <c r="A3156" t="s">
        <v>22791</v>
      </c>
      <c r="B3156" t="s">
        <v>22790</v>
      </c>
      <c r="C3156" t="s">
        <v>22792</v>
      </c>
      <c r="D3156" t="s">
        <v>22793</v>
      </c>
      <c r="E3156" t="s">
        <v>13694</v>
      </c>
      <c r="F3156" t="s">
        <v>718</v>
      </c>
      <c r="G3156" s="1">
        <v>43700</v>
      </c>
      <c r="H3156">
        <v>73070</v>
      </c>
      <c r="I3156">
        <v>65300</v>
      </c>
      <c r="J3156" s="2">
        <v>65300</v>
      </c>
      <c r="K3156" s="2">
        <v>32650</v>
      </c>
    </row>
    <row r="3157" spans="1:11" x14ac:dyDescent="0.25">
      <c r="A3157" t="s">
        <v>22795</v>
      </c>
      <c r="B3157" t="s">
        <v>22794</v>
      </c>
      <c r="C3157" t="s">
        <v>6656</v>
      </c>
      <c r="D3157" t="s">
        <v>6657</v>
      </c>
      <c r="E3157" t="s">
        <v>13694</v>
      </c>
      <c r="F3157" t="s">
        <v>718</v>
      </c>
      <c r="G3157" s="1">
        <v>43767</v>
      </c>
      <c r="H3157">
        <v>60571</v>
      </c>
      <c r="I3157">
        <v>60443</v>
      </c>
      <c r="J3157" s="2">
        <v>60443</v>
      </c>
      <c r="K3157" s="2">
        <v>27199.35</v>
      </c>
    </row>
    <row r="3158" spans="1:11" x14ac:dyDescent="0.25">
      <c r="A3158" t="s">
        <v>22801</v>
      </c>
      <c r="B3158" t="s">
        <v>22800</v>
      </c>
      <c r="C3158" t="s">
        <v>22802</v>
      </c>
      <c r="D3158" t="s">
        <v>22803</v>
      </c>
      <c r="E3158" t="s">
        <v>13694</v>
      </c>
      <c r="F3158" t="s">
        <v>718</v>
      </c>
      <c r="G3158" s="1">
        <v>43788</v>
      </c>
      <c r="I3158">
        <v>138088</v>
      </c>
      <c r="J3158" s="2">
        <v>138088</v>
      </c>
      <c r="K3158" s="2">
        <v>65313.29</v>
      </c>
    </row>
    <row r="3159" spans="1:11" x14ac:dyDescent="0.25">
      <c r="A3159" t="s">
        <v>22805</v>
      </c>
      <c r="B3159" t="s">
        <v>22804</v>
      </c>
      <c r="C3159" t="s">
        <v>22806</v>
      </c>
      <c r="D3159" t="s">
        <v>22807</v>
      </c>
      <c r="E3159" t="s">
        <v>13694</v>
      </c>
      <c r="F3159" t="s">
        <v>718</v>
      </c>
      <c r="G3159" s="1">
        <v>43700</v>
      </c>
      <c r="H3159">
        <v>27941</v>
      </c>
      <c r="I3159">
        <v>27866</v>
      </c>
      <c r="J3159" s="2">
        <v>27866</v>
      </c>
      <c r="K3159" s="2">
        <v>12539.7</v>
      </c>
    </row>
    <row r="3160" spans="1:11" x14ac:dyDescent="0.25">
      <c r="A3160" t="s">
        <v>22809</v>
      </c>
      <c r="B3160" t="s">
        <v>22808</v>
      </c>
      <c r="C3160" t="s">
        <v>9544</v>
      </c>
      <c r="D3160" t="s">
        <v>9545</v>
      </c>
      <c r="E3160" t="s">
        <v>13694</v>
      </c>
      <c r="F3160" t="s">
        <v>718</v>
      </c>
      <c r="G3160" s="1">
        <v>43735</v>
      </c>
      <c r="H3160">
        <v>18886</v>
      </c>
      <c r="I3160">
        <v>18609</v>
      </c>
      <c r="J3160" s="2">
        <v>18609</v>
      </c>
      <c r="K3160" s="2">
        <v>9033.85</v>
      </c>
    </row>
    <row r="3161" spans="1:11" x14ac:dyDescent="0.25">
      <c r="A3161" t="s">
        <v>22811</v>
      </c>
      <c r="B3161" t="s">
        <v>22810</v>
      </c>
      <c r="C3161" t="s">
        <v>11887</v>
      </c>
      <c r="D3161" t="s">
        <v>22812</v>
      </c>
      <c r="E3161" t="s">
        <v>13694</v>
      </c>
      <c r="F3161" t="s">
        <v>7</v>
      </c>
      <c r="G3161" s="1">
        <v>43770</v>
      </c>
      <c r="H3161">
        <v>8362</v>
      </c>
      <c r="I3161">
        <v>8319</v>
      </c>
      <c r="J3161" s="2">
        <v>8319</v>
      </c>
      <c r="K3161" s="2">
        <v>3799.8</v>
      </c>
    </row>
    <row r="3162" spans="1:11" x14ac:dyDescent="0.25">
      <c r="A3162" t="s">
        <v>22814</v>
      </c>
      <c r="B3162" t="s">
        <v>22813</v>
      </c>
      <c r="C3162" t="s">
        <v>22815</v>
      </c>
      <c r="D3162" t="s">
        <v>22816</v>
      </c>
      <c r="E3162" t="s">
        <v>13694</v>
      </c>
      <c r="F3162" t="s">
        <v>7</v>
      </c>
      <c r="G3162" s="1">
        <v>43752</v>
      </c>
      <c r="H3162">
        <v>194322</v>
      </c>
      <c r="I3162">
        <v>198151</v>
      </c>
      <c r="J3162" s="2">
        <v>198151</v>
      </c>
      <c r="K3162" s="2">
        <v>90329.85</v>
      </c>
    </row>
    <row r="3163" spans="1:11" x14ac:dyDescent="0.25">
      <c r="A3163" t="s">
        <v>22818</v>
      </c>
      <c r="B3163" t="s">
        <v>22817</v>
      </c>
      <c r="C3163" t="s">
        <v>22819</v>
      </c>
      <c r="D3163" t="s">
        <v>22820</v>
      </c>
      <c r="E3163" t="s">
        <v>13694</v>
      </c>
      <c r="F3163" t="s">
        <v>718</v>
      </c>
      <c r="G3163" s="1">
        <v>43780</v>
      </c>
      <c r="H3163">
        <v>169678</v>
      </c>
      <c r="I3163">
        <v>169627</v>
      </c>
      <c r="J3163" s="2">
        <v>169627</v>
      </c>
      <c r="K3163" s="2">
        <v>89555.36</v>
      </c>
    </row>
    <row r="3164" spans="1:11" x14ac:dyDescent="0.25">
      <c r="A3164" t="s">
        <v>22822</v>
      </c>
      <c r="B3164" t="s">
        <v>22821</v>
      </c>
      <c r="C3164" t="s">
        <v>22823</v>
      </c>
      <c r="D3164" t="s">
        <v>22824</v>
      </c>
      <c r="E3164" t="s">
        <v>13694</v>
      </c>
      <c r="F3164" t="s">
        <v>718</v>
      </c>
      <c r="G3164" s="1">
        <v>43780</v>
      </c>
      <c r="H3164">
        <v>42802</v>
      </c>
      <c r="I3164">
        <v>38796</v>
      </c>
      <c r="J3164" s="2">
        <v>38796</v>
      </c>
      <c r="K3164" s="2">
        <v>19296.5</v>
      </c>
    </row>
    <row r="3165" spans="1:11" x14ac:dyDescent="0.25">
      <c r="A3165" t="s">
        <v>22826</v>
      </c>
      <c r="B3165" t="s">
        <v>22825</v>
      </c>
      <c r="C3165" t="s">
        <v>22827</v>
      </c>
      <c r="D3165" t="s">
        <v>22828</v>
      </c>
      <c r="E3165" t="s">
        <v>13694</v>
      </c>
      <c r="F3165" t="s">
        <v>718</v>
      </c>
      <c r="G3165" s="1">
        <v>43755</v>
      </c>
      <c r="H3165">
        <v>29763</v>
      </c>
      <c r="I3165">
        <v>29643</v>
      </c>
      <c r="J3165" s="2">
        <v>29643</v>
      </c>
      <c r="K3165" s="2">
        <v>13339.35</v>
      </c>
    </row>
    <row r="3166" spans="1:11" x14ac:dyDescent="0.25">
      <c r="A3166" t="s">
        <v>22830</v>
      </c>
      <c r="B3166" t="s">
        <v>22829</v>
      </c>
      <c r="C3166" t="s">
        <v>22831</v>
      </c>
      <c r="D3166" t="s">
        <v>22832</v>
      </c>
      <c r="E3166" t="s">
        <v>13694</v>
      </c>
      <c r="F3166" t="s">
        <v>718</v>
      </c>
      <c r="G3166" s="1">
        <v>43804</v>
      </c>
      <c r="H3166">
        <v>11934</v>
      </c>
      <c r="I3166">
        <v>11934</v>
      </c>
      <c r="J3166" s="2">
        <v>11934</v>
      </c>
      <c r="K3166" s="2">
        <v>5967</v>
      </c>
    </row>
    <row r="3167" spans="1:11" x14ac:dyDescent="0.25">
      <c r="A3167" t="s">
        <v>22834</v>
      </c>
      <c r="B3167" t="s">
        <v>22833</v>
      </c>
      <c r="C3167" t="s">
        <v>2340</v>
      </c>
      <c r="D3167" t="s">
        <v>2341</v>
      </c>
      <c r="E3167" t="s">
        <v>13694</v>
      </c>
      <c r="F3167" t="s">
        <v>718</v>
      </c>
      <c r="G3167" s="1">
        <v>43787</v>
      </c>
      <c r="H3167">
        <v>671420</v>
      </c>
      <c r="I3167">
        <v>668357</v>
      </c>
      <c r="J3167" s="2">
        <v>668357</v>
      </c>
      <c r="K3167" s="2">
        <v>304677.45</v>
      </c>
    </row>
    <row r="3168" spans="1:11" x14ac:dyDescent="0.25">
      <c r="A3168" t="s">
        <v>22836</v>
      </c>
      <c r="B3168" t="s">
        <v>22835</v>
      </c>
      <c r="C3168" t="s">
        <v>11069</v>
      </c>
      <c r="D3168" t="s">
        <v>22837</v>
      </c>
      <c r="E3168" t="s">
        <v>13694</v>
      </c>
      <c r="F3168" t="s">
        <v>718</v>
      </c>
      <c r="G3168" s="1">
        <v>43763</v>
      </c>
      <c r="I3168">
        <v>58451</v>
      </c>
      <c r="J3168" s="2">
        <v>58451</v>
      </c>
      <c r="K3168" s="2">
        <v>26302.95</v>
      </c>
    </row>
    <row r="3169" spans="1:11" x14ac:dyDescent="0.25">
      <c r="A3169" t="s">
        <v>22839</v>
      </c>
      <c r="B3169" t="s">
        <v>22838</v>
      </c>
      <c r="C3169" t="s">
        <v>22840</v>
      </c>
      <c r="D3169" t="s">
        <v>22841</v>
      </c>
      <c r="E3169" t="s">
        <v>13694</v>
      </c>
      <c r="F3169" t="s">
        <v>718</v>
      </c>
      <c r="G3169" s="1">
        <v>43767</v>
      </c>
      <c r="H3169">
        <v>292890</v>
      </c>
      <c r="I3169">
        <v>292762</v>
      </c>
      <c r="J3169" s="2">
        <v>292762</v>
      </c>
      <c r="K3169" s="2">
        <v>169020.79</v>
      </c>
    </row>
    <row r="3170" spans="1:11" x14ac:dyDescent="0.25">
      <c r="A3170" t="s">
        <v>22843</v>
      </c>
      <c r="B3170" t="s">
        <v>22842</v>
      </c>
      <c r="C3170" t="s">
        <v>22844</v>
      </c>
      <c r="D3170" t="s">
        <v>22845</v>
      </c>
      <c r="E3170" t="s">
        <v>13694</v>
      </c>
      <c r="F3170" t="s">
        <v>7</v>
      </c>
      <c r="G3170" s="1">
        <v>43733</v>
      </c>
      <c r="H3170">
        <v>45518</v>
      </c>
      <c r="I3170">
        <v>45450</v>
      </c>
      <c r="J3170" s="2">
        <v>45450</v>
      </c>
      <c r="K3170" s="2">
        <v>21398.77</v>
      </c>
    </row>
    <row r="3171" spans="1:11" x14ac:dyDescent="0.25">
      <c r="A3171" t="s">
        <v>22849</v>
      </c>
      <c r="B3171" t="s">
        <v>22848</v>
      </c>
      <c r="C3171" t="s">
        <v>3864</v>
      </c>
      <c r="D3171" t="s">
        <v>3865</v>
      </c>
      <c r="E3171" t="s">
        <v>13694</v>
      </c>
      <c r="F3171" t="s">
        <v>718</v>
      </c>
      <c r="G3171" s="1">
        <v>43784</v>
      </c>
      <c r="I3171">
        <v>15326</v>
      </c>
      <c r="J3171" s="2">
        <v>15326</v>
      </c>
      <c r="K3171" s="2">
        <v>8260.4</v>
      </c>
    </row>
    <row r="3172" spans="1:11" x14ac:dyDescent="0.25">
      <c r="A3172" t="s">
        <v>22851</v>
      </c>
      <c r="B3172" t="s">
        <v>22850</v>
      </c>
      <c r="C3172" t="s">
        <v>9271</v>
      </c>
      <c r="D3172" t="s">
        <v>9272</v>
      </c>
      <c r="E3172" t="s">
        <v>13694</v>
      </c>
      <c r="F3172" t="s">
        <v>7</v>
      </c>
      <c r="G3172" s="1">
        <v>43745</v>
      </c>
      <c r="H3172">
        <v>70324</v>
      </c>
      <c r="I3172">
        <v>70180</v>
      </c>
      <c r="J3172" s="2">
        <v>70180</v>
      </c>
      <c r="K3172" s="2">
        <v>31581</v>
      </c>
    </row>
    <row r="3173" spans="1:11" x14ac:dyDescent="0.25">
      <c r="A3173" t="s">
        <v>22853</v>
      </c>
      <c r="B3173" t="s">
        <v>22852</v>
      </c>
      <c r="C3173" t="s">
        <v>11626</v>
      </c>
      <c r="D3173" t="s">
        <v>22854</v>
      </c>
      <c r="E3173" t="s">
        <v>13694</v>
      </c>
      <c r="F3173" t="s">
        <v>718</v>
      </c>
      <c r="G3173" s="1">
        <v>43788</v>
      </c>
      <c r="H3173">
        <v>41300</v>
      </c>
      <c r="I3173">
        <v>41222</v>
      </c>
      <c r="J3173" s="2">
        <v>41222</v>
      </c>
      <c r="K3173" s="2">
        <v>18821.55</v>
      </c>
    </row>
    <row r="3174" spans="1:11" x14ac:dyDescent="0.25">
      <c r="A3174" t="s">
        <v>22856</v>
      </c>
      <c r="B3174" t="s">
        <v>22855</v>
      </c>
      <c r="C3174" t="s">
        <v>22857</v>
      </c>
      <c r="D3174" t="s">
        <v>22858</v>
      </c>
      <c r="E3174" t="s">
        <v>13694</v>
      </c>
      <c r="F3174" t="s">
        <v>7</v>
      </c>
      <c r="G3174" s="1">
        <v>43767</v>
      </c>
      <c r="H3174">
        <v>37881</v>
      </c>
      <c r="I3174">
        <v>37839</v>
      </c>
      <c r="J3174" s="2">
        <v>37839</v>
      </c>
      <c r="K3174" s="2">
        <v>17027.55</v>
      </c>
    </row>
    <row r="3175" spans="1:11" x14ac:dyDescent="0.25">
      <c r="A3175" t="s">
        <v>22860</v>
      </c>
      <c r="B3175" t="s">
        <v>22859</v>
      </c>
      <c r="C3175" t="s">
        <v>22861</v>
      </c>
      <c r="D3175" t="s">
        <v>22862</v>
      </c>
      <c r="E3175" t="s">
        <v>13694</v>
      </c>
      <c r="F3175" t="s">
        <v>7</v>
      </c>
      <c r="G3175" s="1">
        <v>43745</v>
      </c>
      <c r="H3175">
        <v>46356</v>
      </c>
      <c r="I3175">
        <v>45921</v>
      </c>
      <c r="J3175" s="2">
        <v>45921</v>
      </c>
      <c r="K3175" s="2">
        <v>22168.17</v>
      </c>
    </row>
    <row r="3176" spans="1:11" x14ac:dyDescent="0.25">
      <c r="A3176" t="s">
        <v>22864</v>
      </c>
      <c r="B3176" t="s">
        <v>22863</v>
      </c>
      <c r="C3176" t="s">
        <v>22865</v>
      </c>
      <c r="D3176" t="s">
        <v>22866</v>
      </c>
      <c r="E3176" t="s">
        <v>13694</v>
      </c>
      <c r="F3176" t="s">
        <v>7</v>
      </c>
      <c r="G3176" s="1">
        <v>43782</v>
      </c>
      <c r="H3176">
        <v>79031</v>
      </c>
      <c r="I3176">
        <v>78985</v>
      </c>
      <c r="J3176" s="2">
        <v>78985</v>
      </c>
      <c r="K3176" s="2">
        <v>35681.67</v>
      </c>
    </row>
    <row r="3177" spans="1:11" x14ac:dyDescent="0.25">
      <c r="A3177" t="s">
        <v>22868</v>
      </c>
      <c r="B3177" t="s">
        <v>22867</v>
      </c>
      <c r="C3177" t="s">
        <v>22869</v>
      </c>
      <c r="D3177" t="s">
        <v>22870</v>
      </c>
      <c r="E3177" t="s">
        <v>13694</v>
      </c>
      <c r="F3177" t="s">
        <v>718</v>
      </c>
      <c r="G3177" s="1">
        <v>43804</v>
      </c>
      <c r="H3177">
        <v>45456</v>
      </c>
      <c r="I3177">
        <v>45456</v>
      </c>
      <c r="J3177" s="2">
        <v>45456</v>
      </c>
      <c r="K3177" s="2">
        <v>21960.47</v>
      </c>
    </row>
    <row r="3178" spans="1:11" x14ac:dyDescent="0.25">
      <c r="A3178" t="s">
        <v>22872</v>
      </c>
      <c r="B3178" t="s">
        <v>22871</v>
      </c>
      <c r="C3178" t="s">
        <v>22873</v>
      </c>
      <c r="D3178" t="s">
        <v>22874</v>
      </c>
      <c r="E3178" t="s">
        <v>13694</v>
      </c>
      <c r="F3178" t="s">
        <v>718</v>
      </c>
      <c r="G3178" s="1">
        <v>43734</v>
      </c>
      <c r="H3178">
        <v>13660</v>
      </c>
      <c r="I3178">
        <v>13627</v>
      </c>
      <c r="J3178" s="2">
        <v>13627</v>
      </c>
      <c r="K3178" s="2">
        <v>6132.15</v>
      </c>
    </row>
    <row r="3179" spans="1:11" x14ac:dyDescent="0.25">
      <c r="A3179" t="s">
        <v>22876</v>
      </c>
      <c r="B3179" t="s">
        <v>22875</v>
      </c>
      <c r="C3179" t="s">
        <v>22877</v>
      </c>
      <c r="D3179" t="s">
        <v>22878</v>
      </c>
      <c r="E3179" t="s">
        <v>13694</v>
      </c>
      <c r="F3179" t="s">
        <v>7</v>
      </c>
      <c r="G3179" s="1">
        <v>43798</v>
      </c>
      <c r="H3179">
        <v>207315</v>
      </c>
      <c r="I3179">
        <v>217127</v>
      </c>
      <c r="J3179" s="2">
        <v>217127</v>
      </c>
      <c r="K3179" s="2">
        <v>97707.15</v>
      </c>
    </row>
    <row r="3180" spans="1:11" x14ac:dyDescent="0.25">
      <c r="A3180" t="s">
        <v>22880</v>
      </c>
      <c r="B3180" t="s">
        <v>22879</v>
      </c>
      <c r="C3180" t="s">
        <v>22881</v>
      </c>
      <c r="D3180" t="s">
        <v>22882</v>
      </c>
      <c r="E3180" t="s">
        <v>13694</v>
      </c>
      <c r="F3180" t="s">
        <v>718</v>
      </c>
      <c r="G3180" s="1">
        <v>43795</v>
      </c>
      <c r="H3180">
        <v>99554</v>
      </c>
      <c r="I3180">
        <v>99554</v>
      </c>
      <c r="J3180" s="2">
        <v>99554</v>
      </c>
      <c r="K3180" s="2">
        <v>44799.3</v>
      </c>
    </row>
    <row r="3181" spans="1:11" x14ac:dyDescent="0.25">
      <c r="A3181" t="s">
        <v>22884</v>
      </c>
      <c r="B3181" t="s">
        <v>22883</v>
      </c>
      <c r="C3181" t="s">
        <v>2510</v>
      </c>
      <c r="D3181" t="s">
        <v>2511</v>
      </c>
      <c r="E3181" t="s">
        <v>13694</v>
      </c>
      <c r="F3181" t="s">
        <v>718</v>
      </c>
      <c r="G3181" s="1">
        <v>43763</v>
      </c>
      <c r="I3181">
        <v>235693</v>
      </c>
      <c r="J3181" s="2">
        <v>235693</v>
      </c>
      <c r="K3181" s="2">
        <v>106061.85</v>
      </c>
    </row>
    <row r="3182" spans="1:11" x14ac:dyDescent="0.25">
      <c r="A3182" t="s">
        <v>22886</v>
      </c>
      <c r="B3182" t="s">
        <v>22885</v>
      </c>
      <c r="C3182" t="s">
        <v>22887</v>
      </c>
      <c r="D3182" t="s">
        <v>22888</v>
      </c>
      <c r="E3182" t="s">
        <v>13694</v>
      </c>
      <c r="F3182" t="s">
        <v>718</v>
      </c>
      <c r="G3182" s="1">
        <v>43782</v>
      </c>
      <c r="H3182">
        <v>44848</v>
      </c>
      <c r="I3182">
        <v>39586</v>
      </c>
      <c r="J3182" s="2">
        <v>39586</v>
      </c>
      <c r="K3182" s="2">
        <v>19688.55</v>
      </c>
    </row>
    <row r="3183" spans="1:11" x14ac:dyDescent="0.25">
      <c r="A3183" t="s">
        <v>22890</v>
      </c>
      <c r="B3183" t="s">
        <v>22889</v>
      </c>
      <c r="C3183" t="s">
        <v>8493</v>
      </c>
      <c r="D3183" t="s">
        <v>8494</v>
      </c>
      <c r="E3183" t="s">
        <v>13694</v>
      </c>
      <c r="F3183" t="s">
        <v>718</v>
      </c>
      <c r="G3183" s="1">
        <v>43767</v>
      </c>
      <c r="H3183">
        <v>672174</v>
      </c>
      <c r="I3183">
        <v>671858</v>
      </c>
      <c r="J3183" s="2">
        <v>671858</v>
      </c>
      <c r="K3183" s="2">
        <v>368416.27</v>
      </c>
    </row>
    <row r="3184" spans="1:11" x14ac:dyDescent="0.25">
      <c r="A3184" t="s">
        <v>22892</v>
      </c>
      <c r="B3184" t="s">
        <v>22891</v>
      </c>
      <c r="C3184" t="s">
        <v>22036</v>
      </c>
      <c r="D3184" t="s">
        <v>22037</v>
      </c>
      <c r="E3184" t="s">
        <v>13694</v>
      </c>
      <c r="F3184" t="s">
        <v>718</v>
      </c>
      <c r="G3184" s="1">
        <v>43740</v>
      </c>
      <c r="H3184">
        <v>17680</v>
      </c>
      <c r="I3184">
        <v>17671</v>
      </c>
      <c r="J3184" s="2">
        <v>17671</v>
      </c>
      <c r="K3184" s="2">
        <v>7951.95</v>
      </c>
    </row>
    <row r="3185" spans="1:11" x14ac:dyDescent="0.25">
      <c r="A3185" t="s">
        <v>22894</v>
      </c>
      <c r="B3185" t="s">
        <v>22893</v>
      </c>
      <c r="C3185" t="s">
        <v>22895</v>
      </c>
      <c r="D3185" t="s">
        <v>22896</v>
      </c>
      <c r="E3185" t="s">
        <v>13694</v>
      </c>
      <c r="F3185" t="s">
        <v>7</v>
      </c>
      <c r="G3185" s="1">
        <v>43732</v>
      </c>
      <c r="H3185">
        <v>393530</v>
      </c>
      <c r="I3185">
        <v>393433</v>
      </c>
      <c r="J3185" s="2">
        <v>393433</v>
      </c>
      <c r="K3185" s="2">
        <v>177154.85</v>
      </c>
    </row>
    <row r="3186" spans="1:11" x14ac:dyDescent="0.25">
      <c r="A3186" t="s">
        <v>22900</v>
      </c>
      <c r="B3186" t="s">
        <v>22899</v>
      </c>
      <c r="C3186" t="s">
        <v>10532</v>
      </c>
      <c r="D3186" t="s">
        <v>10533</v>
      </c>
      <c r="E3186" t="s">
        <v>13694</v>
      </c>
      <c r="F3186" t="s">
        <v>718</v>
      </c>
      <c r="G3186" s="1">
        <v>43788</v>
      </c>
      <c r="I3186">
        <v>450462</v>
      </c>
      <c r="J3186" s="2">
        <v>450462</v>
      </c>
      <c r="K3186" s="2">
        <v>205673.2</v>
      </c>
    </row>
    <row r="3187" spans="1:11" x14ac:dyDescent="0.25">
      <c r="A3187" t="s">
        <v>22902</v>
      </c>
      <c r="B3187" t="s">
        <v>22901</v>
      </c>
      <c r="C3187" t="s">
        <v>22903</v>
      </c>
      <c r="D3187" t="s">
        <v>22904</v>
      </c>
      <c r="E3187" t="s">
        <v>13694</v>
      </c>
      <c r="F3187" t="s">
        <v>718</v>
      </c>
      <c r="G3187" s="1">
        <v>43763</v>
      </c>
      <c r="H3187">
        <v>124500</v>
      </c>
      <c r="I3187">
        <v>124362</v>
      </c>
      <c r="J3187" s="2">
        <v>124362</v>
      </c>
      <c r="K3187" s="2">
        <v>55962.9</v>
      </c>
    </row>
    <row r="3188" spans="1:11" x14ac:dyDescent="0.25">
      <c r="A3188" t="s">
        <v>22906</v>
      </c>
      <c r="B3188" t="s">
        <v>22905</v>
      </c>
      <c r="C3188" t="s">
        <v>22907</v>
      </c>
      <c r="D3188" t="s">
        <v>22908</v>
      </c>
      <c r="E3188" t="s">
        <v>13694</v>
      </c>
      <c r="F3188" t="s">
        <v>7</v>
      </c>
      <c r="G3188" s="1">
        <v>43781</v>
      </c>
      <c r="H3188">
        <v>284058</v>
      </c>
      <c r="J3188" s="2">
        <v>284058</v>
      </c>
      <c r="K3188" s="2">
        <v>127826.1</v>
      </c>
    </row>
    <row r="3189" spans="1:11" x14ac:dyDescent="0.25">
      <c r="A3189" t="s">
        <v>22910</v>
      </c>
      <c r="B3189" t="s">
        <v>22909</v>
      </c>
      <c r="C3189" t="s">
        <v>22911</v>
      </c>
      <c r="D3189" t="s">
        <v>22912</v>
      </c>
      <c r="E3189" t="s">
        <v>13694</v>
      </c>
      <c r="F3189" t="s">
        <v>718</v>
      </c>
      <c r="G3189" s="1">
        <v>43745</v>
      </c>
      <c r="H3189">
        <v>3289</v>
      </c>
      <c r="I3189">
        <v>4692</v>
      </c>
      <c r="J3189" s="2">
        <v>4692</v>
      </c>
      <c r="K3189" s="2">
        <v>2111.4</v>
      </c>
    </row>
    <row r="3190" spans="1:11" x14ac:dyDescent="0.25">
      <c r="A3190" t="s">
        <v>22914</v>
      </c>
      <c r="B3190" t="s">
        <v>22913</v>
      </c>
      <c r="C3190" t="s">
        <v>22915</v>
      </c>
      <c r="D3190" t="s">
        <v>22916</v>
      </c>
      <c r="E3190" t="s">
        <v>13694</v>
      </c>
      <c r="F3190" t="s">
        <v>7</v>
      </c>
      <c r="G3190" s="1">
        <v>43732</v>
      </c>
      <c r="H3190">
        <v>3524</v>
      </c>
      <c r="I3190">
        <v>3520</v>
      </c>
      <c r="J3190" s="2">
        <v>3520</v>
      </c>
      <c r="K3190" s="2">
        <v>1584</v>
      </c>
    </row>
    <row r="3191" spans="1:11" x14ac:dyDescent="0.25">
      <c r="A3191" t="s">
        <v>22918</v>
      </c>
      <c r="B3191" t="s">
        <v>22917</v>
      </c>
      <c r="C3191" t="s">
        <v>22919</v>
      </c>
      <c r="D3191" t="s">
        <v>22920</v>
      </c>
      <c r="E3191" t="s">
        <v>13694</v>
      </c>
      <c r="F3191" t="s">
        <v>718</v>
      </c>
      <c r="G3191" s="1">
        <v>43788</v>
      </c>
      <c r="I3191">
        <v>389517</v>
      </c>
      <c r="J3191" s="2">
        <v>389517</v>
      </c>
      <c r="K3191" s="2">
        <v>175282.65</v>
      </c>
    </row>
    <row r="3192" spans="1:11" x14ac:dyDescent="0.25">
      <c r="A3192" t="s">
        <v>22922</v>
      </c>
      <c r="B3192" t="s">
        <v>22921</v>
      </c>
      <c r="C3192" t="s">
        <v>7580</v>
      </c>
      <c r="D3192" t="s">
        <v>7581</v>
      </c>
      <c r="E3192" t="s">
        <v>13694</v>
      </c>
      <c r="F3192" t="s">
        <v>7</v>
      </c>
      <c r="G3192" s="1">
        <v>43748</v>
      </c>
      <c r="H3192">
        <v>137365</v>
      </c>
      <c r="I3192">
        <v>137359</v>
      </c>
      <c r="J3192" s="2">
        <v>137359</v>
      </c>
      <c r="K3192" s="2">
        <v>79668.22</v>
      </c>
    </row>
    <row r="3193" spans="1:11" x14ac:dyDescent="0.25">
      <c r="A3193" t="s">
        <v>22924</v>
      </c>
      <c r="B3193" t="s">
        <v>22923</v>
      </c>
      <c r="C3193" t="s">
        <v>22925</v>
      </c>
      <c r="D3193" t="s">
        <v>22926</v>
      </c>
      <c r="E3193" t="s">
        <v>13694</v>
      </c>
      <c r="F3193" t="s">
        <v>718</v>
      </c>
      <c r="G3193" s="1">
        <v>43780</v>
      </c>
      <c r="H3193">
        <v>203498</v>
      </c>
      <c r="I3193">
        <v>203498</v>
      </c>
      <c r="J3193" s="2">
        <v>203498</v>
      </c>
      <c r="K3193" s="2">
        <v>91574.1</v>
      </c>
    </row>
    <row r="3194" spans="1:11" x14ac:dyDescent="0.25">
      <c r="A3194" t="s">
        <v>22928</v>
      </c>
      <c r="B3194" t="s">
        <v>22927</v>
      </c>
      <c r="C3194" t="s">
        <v>22929</v>
      </c>
      <c r="D3194" t="s">
        <v>22930</v>
      </c>
      <c r="E3194" t="s">
        <v>13694</v>
      </c>
      <c r="F3194" t="s">
        <v>718</v>
      </c>
      <c r="G3194" s="1">
        <v>43745</v>
      </c>
      <c r="H3194">
        <v>38798</v>
      </c>
      <c r="I3194">
        <v>38798</v>
      </c>
      <c r="J3194" s="2">
        <v>38798</v>
      </c>
      <c r="K3194" s="2">
        <v>17479.77</v>
      </c>
    </row>
    <row r="3195" spans="1:11" x14ac:dyDescent="0.25">
      <c r="A3195" t="s">
        <v>22932</v>
      </c>
      <c r="B3195" t="s">
        <v>22931</v>
      </c>
      <c r="C3195" t="s">
        <v>22933</v>
      </c>
      <c r="D3195" t="s">
        <v>22934</v>
      </c>
      <c r="E3195" t="s">
        <v>13694</v>
      </c>
      <c r="F3195" t="s">
        <v>718</v>
      </c>
      <c r="G3195" s="1">
        <v>43798</v>
      </c>
      <c r="H3195">
        <v>246268</v>
      </c>
      <c r="I3195">
        <v>243525</v>
      </c>
      <c r="J3195" s="2">
        <v>243525</v>
      </c>
      <c r="K3195" s="2">
        <v>113440.45</v>
      </c>
    </row>
    <row r="3196" spans="1:11" x14ac:dyDescent="0.25">
      <c r="A3196" t="s">
        <v>22936</v>
      </c>
      <c r="B3196" t="s">
        <v>22935</v>
      </c>
      <c r="C3196" t="s">
        <v>22937</v>
      </c>
      <c r="D3196" t="s">
        <v>22938</v>
      </c>
      <c r="E3196" t="s">
        <v>13694</v>
      </c>
      <c r="F3196" t="s">
        <v>7</v>
      </c>
      <c r="G3196" s="1">
        <v>43735</v>
      </c>
      <c r="H3196">
        <v>6474</v>
      </c>
      <c r="J3196" s="2">
        <v>6474</v>
      </c>
      <c r="K3196" s="2">
        <v>3153.4</v>
      </c>
    </row>
    <row r="3197" spans="1:11" x14ac:dyDescent="0.25">
      <c r="A3197" t="s">
        <v>22940</v>
      </c>
      <c r="B3197" t="s">
        <v>22939</v>
      </c>
      <c r="C3197" t="s">
        <v>10770</v>
      </c>
      <c r="D3197" t="s">
        <v>10771</v>
      </c>
      <c r="E3197" t="s">
        <v>13694</v>
      </c>
      <c r="F3197" t="s">
        <v>718</v>
      </c>
      <c r="G3197" s="1">
        <v>43787</v>
      </c>
      <c r="H3197">
        <v>98410</v>
      </c>
      <c r="I3197">
        <v>98366</v>
      </c>
      <c r="J3197" s="2">
        <v>98366</v>
      </c>
      <c r="K3197" s="2">
        <v>44264.7</v>
      </c>
    </row>
    <row r="3198" spans="1:11" x14ac:dyDescent="0.25">
      <c r="A3198" t="s">
        <v>22942</v>
      </c>
      <c r="B3198" t="s">
        <v>22941</v>
      </c>
      <c r="C3198" t="s">
        <v>22943</v>
      </c>
      <c r="D3198" t="s">
        <v>22944</v>
      </c>
      <c r="E3198" t="s">
        <v>13694</v>
      </c>
      <c r="F3198" t="s">
        <v>718</v>
      </c>
      <c r="G3198" s="1">
        <v>43776</v>
      </c>
      <c r="H3198">
        <v>42950</v>
      </c>
      <c r="I3198">
        <v>52271</v>
      </c>
      <c r="J3198" s="2">
        <v>52271</v>
      </c>
      <c r="K3198" s="2">
        <v>28223.27</v>
      </c>
    </row>
    <row r="3199" spans="1:11" x14ac:dyDescent="0.25">
      <c r="A3199" t="s">
        <v>22946</v>
      </c>
      <c r="B3199" t="s">
        <v>22945</v>
      </c>
      <c r="C3199" t="s">
        <v>22069</v>
      </c>
      <c r="D3199" t="s">
        <v>22070</v>
      </c>
      <c r="E3199" t="s">
        <v>13694</v>
      </c>
      <c r="F3199" t="s">
        <v>718</v>
      </c>
      <c r="G3199" s="1">
        <v>43740</v>
      </c>
      <c r="H3199">
        <v>2560</v>
      </c>
      <c r="I3199">
        <v>2559</v>
      </c>
      <c r="J3199" s="2">
        <v>2559</v>
      </c>
      <c r="K3199" s="2">
        <v>1151.55</v>
      </c>
    </row>
    <row r="3200" spans="1:11" x14ac:dyDescent="0.25">
      <c r="A3200" t="s">
        <v>22948</v>
      </c>
      <c r="B3200" t="s">
        <v>22947</v>
      </c>
      <c r="C3200" t="s">
        <v>2984</v>
      </c>
      <c r="D3200" t="s">
        <v>2985</v>
      </c>
      <c r="E3200" t="s">
        <v>13694</v>
      </c>
      <c r="F3200" t="s">
        <v>7</v>
      </c>
      <c r="G3200" s="1">
        <v>43767</v>
      </c>
      <c r="H3200">
        <v>37588</v>
      </c>
      <c r="I3200">
        <v>37101</v>
      </c>
      <c r="J3200" s="2">
        <v>37101</v>
      </c>
      <c r="K3200" s="2">
        <v>17384.650000000001</v>
      </c>
    </row>
    <row r="3201" spans="1:11" x14ac:dyDescent="0.25">
      <c r="A3201" t="s">
        <v>22950</v>
      </c>
      <c r="B3201" t="s">
        <v>22949</v>
      </c>
      <c r="C3201" t="s">
        <v>7848</v>
      </c>
      <c r="D3201" t="s">
        <v>7849</v>
      </c>
      <c r="E3201" t="s">
        <v>13694</v>
      </c>
      <c r="F3201" t="s">
        <v>718</v>
      </c>
      <c r="G3201" s="1">
        <v>43782</v>
      </c>
      <c r="I3201">
        <v>14412</v>
      </c>
      <c r="J3201" s="2">
        <v>14412</v>
      </c>
      <c r="K3201" s="2">
        <v>6485.4</v>
      </c>
    </row>
    <row r="3202" spans="1:11" x14ac:dyDescent="0.25">
      <c r="A3202" t="s">
        <v>22952</v>
      </c>
      <c r="B3202" t="s">
        <v>22951</v>
      </c>
      <c r="C3202" t="s">
        <v>22953</v>
      </c>
      <c r="D3202" t="s">
        <v>22954</v>
      </c>
      <c r="E3202" t="s">
        <v>13694</v>
      </c>
      <c r="F3202" t="s">
        <v>7</v>
      </c>
      <c r="G3202" s="1">
        <v>43781</v>
      </c>
      <c r="H3202">
        <v>598166</v>
      </c>
      <c r="I3202">
        <v>598166</v>
      </c>
      <c r="J3202" s="2">
        <v>598166</v>
      </c>
      <c r="K3202" s="2">
        <v>322417.63</v>
      </c>
    </row>
    <row r="3203" spans="1:11" x14ac:dyDescent="0.25">
      <c r="A3203" t="s">
        <v>22956</v>
      </c>
      <c r="B3203" t="s">
        <v>22955</v>
      </c>
      <c r="C3203" t="s">
        <v>9864</v>
      </c>
      <c r="D3203" t="s">
        <v>22054</v>
      </c>
      <c r="E3203" t="s">
        <v>13694</v>
      </c>
      <c r="F3203" t="s">
        <v>7</v>
      </c>
      <c r="G3203" s="1">
        <v>43780</v>
      </c>
      <c r="H3203">
        <v>520668</v>
      </c>
      <c r="I3203">
        <v>511682</v>
      </c>
      <c r="J3203" s="2">
        <v>511682</v>
      </c>
      <c r="K3203" s="2">
        <v>241646.14</v>
      </c>
    </row>
    <row r="3204" spans="1:11" x14ac:dyDescent="0.25">
      <c r="A3204" t="s">
        <v>22958</v>
      </c>
      <c r="B3204" t="s">
        <v>22957</v>
      </c>
      <c r="C3204" t="s">
        <v>12804</v>
      </c>
      <c r="D3204" t="s">
        <v>12805</v>
      </c>
      <c r="E3204" t="s">
        <v>13694</v>
      </c>
      <c r="F3204" t="s">
        <v>718</v>
      </c>
      <c r="G3204" s="1">
        <v>43784</v>
      </c>
      <c r="H3204">
        <v>298213</v>
      </c>
      <c r="I3204">
        <v>278403</v>
      </c>
      <c r="J3204" s="2">
        <v>278403</v>
      </c>
      <c r="K3204" s="2">
        <v>243757.65</v>
      </c>
    </row>
    <row r="3205" spans="1:11" x14ac:dyDescent="0.25">
      <c r="A3205" t="s">
        <v>22960</v>
      </c>
      <c r="B3205" t="s">
        <v>22959</v>
      </c>
      <c r="C3205" t="s">
        <v>22961</v>
      </c>
      <c r="D3205" t="s">
        <v>22962</v>
      </c>
      <c r="E3205" t="s">
        <v>13694</v>
      </c>
      <c r="F3205" t="s">
        <v>7</v>
      </c>
      <c r="G3205" s="1">
        <v>43794</v>
      </c>
      <c r="H3205">
        <v>3145</v>
      </c>
      <c r="I3205">
        <v>1459</v>
      </c>
      <c r="J3205" s="2">
        <v>1459</v>
      </c>
      <c r="K3205" s="2">
        <v>729.5</v>
      </c>
    </row>
    <row r="3206" spans="1:11" x14ac:dyDescent="0.25">
      <c r="A3206" t="s">
        <v>22964</v>
      </c>
      <c r="B3206" t="s">
        <v>22963</v>
      </c>
      <c r="C3206" t="s">
        <v>22965</v>
      </c>
      <c r="D3206" t="s">
        <v>22966</v>
      </c>
      <c r="E3206" t="s">
        <v>13694</v>
      </c>
      <c r="F3206" t="s">
        <v>718</v>
      </c>
      <c r="G3206" s="1">
        <v>43784</v>
      </c>
      <c r="I3206">
        <v>94375</v>
      </c>
      <c r="J3206" s="2">
        <v>94375</v>
      </c>
      <c r="K3206" s="2">
        <v>47187.5</v>
      </c>
    </row>
    <row r="3207" spans="1:11" x14ac:dyDescent="0.25">
      <c r="A3207" t="s">
        <v>22968</v>
      </c>
      <c r="B3207" t="s">
        <v>22967</v>
      </c>
      <c r="C3207" t="s">
        <v>22969</v>
      </c>
      <c r="D3207" t="s">
        <v>22970</v>
      </c>
      <c r="E3207" t="s">
        <v>13694</v>
      </c>
      <c r="F3207" t="s">
        <v>718</v>
      </c>
      <c r="G3207" s="1">
        <v>43794</v>
      </c>
      <c r="I3207">
        <v>7950</v>
      </c>
      <c r="J3207" s="2">
        <v>7950</v>
      </c>
      <c r="K3207" s="2">
        <v>4531.57</v>
      </c>
    </row>
    <row r="3208" spans="1:11" x14ac:dyDescent="0.25">
      <c r="A3208" t="s">
        <v>22972</v>
      </c>
      <c r="B3208" t="s">
        <v>22971</v>
      </c>
      <c r="C3208" t="s">
        <v>22973</v>
      </c>
      <c r="D3208" t="s">
        <v>22974</v>
      </c>
      <c r="E3208" t="s">
        <v>13694</v>
      </c>
      <c r="F3208" t="s">
        <v>718</v>
      </c>
      <c r="G3208" s="1">
        <v>43784</v>
      </c>
      <c r="H3208">
        <v>24047</v>
      </c>
      <c r="I3208">
        <v>24014</v>
      </c>
      <c r="J3208" s="2">
        <v>24014</v>
      </c>
      <c r="K3208" s="2">
        <v>10806.3</v>
      </c>
    </row>
    <row r="3209" spans="1:11" x14ac:dyDescent="0.25">
      <c r="A3209" t="s">
        <v>22976</v>
      </c>
      <c r="B3209" t="s">
        <v>22975</v>
      </c>
      <c r="C3209" t="s">
        <v>5060</v>
      </c>
      <c r="D3209" t="s">
        <v>5061</v>
      </c>
      <c r="E3209" t="s">
        <v>13694</v>
      </c>
      <c r="F3209" t="s">
        <v>7</v>
      </c>
      <c r="G3209" s="1">
        <v>43759</v>
      </c>
      <c r="H3209">
        <v>445551</v>
      </c>
      <c r="I3209">
        <v>439897</v>
      </c>
      <c r="J3209" s="2">
        <v>439897</v>
      </c>
      <c r="K3209" s="2">
        <v>204295.7</v>
      </c>
    </row>
    <row r="3210" spans="1:11" x14ac:dyDescent="0.25">
      <c r="A3210" t="s">
        <v>22978</v>
      </c>
      <c r="B3210" t="s">
        <v>22977</v>
      </c>
      <c r="C3210" t="s">
        <v>22979</v>
      </c>
      <c r="D3210" t="s">
        <v>22980</v>
      </c>
      <c r="E3210" t="s">
        <v>13694</v>
      </c>
      <c r="F3210" t="s">
        <v>718</v>
      </c>
      <c r="G3210" s="1">
        <v>43810</v>
      </c>
      <c r="H3210">
        <v>397722</v>
      </c>
      <c r="I3210">
        <v>397571</v>
      </c>
      <c r="J3210" s="2">
        <v>397571</v>
      </c>
      <c r="K3210" s="2">
        <v>178906.95</v>
      </c>
    </row>
    <row r="3211" spans="1:11" x14ac:dyDescent="0.25">
      <c r="A3211" t="s">
        <v>22982</v>
      </c>
      <c r="B3211" t="s">
        <v>22981</v>
      </c>
      <c r="C3211" t="s">
        <v>22983</v>
      </c>
      <c r="D3211" t="s">
        <v>22984</v>
      </c>
      <c r="E3211" t="s">
        <v>13694</v>
      </c>
      <c r="F3211" t="s">
        <v>718</v>
      </c>
      <c r="G3211" s="1">
        <v>43759</v>
      </c>
      <c r="H3211">
        <v>30831</v>
      </c>
      <c r="I3211">
        <v>27098</v>
      </c>
      <c r="J3211" s="2">
        <v>27098</v>
      </c>
      <c r="K3211" s="2">
        <v>13549</v>
      </c>
    </row>
    <row r="3212" spans="1:11" x14ac:dyDescent="0.25">
      <c r="A3212" t="s">
        <v>22986</v>
      </c>
      <c r="B3212" t="s">
        <v>22985</v>
      </c>
      <c r="C3212" t="s">
        <v>22987</v>
      </c>
      <c r="D3212" t="s">
        <v>22988</v>
      </c>
      <c r="E3212" t="s">
        <v>13694</v>
      </c>
      <c r="F3212" t="s">
        <v>7</v>
      </c>
      <c r="G3212" s="1">
        <v>43720</v>
      </c>
      <c r="H3212">
        <v>9247</v>
      </c>
      <c r="I3212">
        <v>5817</v>
      </c>
      <c r="J3212" s="2">
        <v>5817</v>
      </c>
      <c r="K3212" s="2">
        <v>2866.6</v>
      </c>
    </row>
    <row r="3213" spans="1:11" x14ac:dyDescent="0.25">
      <c r="A3213" t="s">
        <v>22990</v>
      </c>
      <c r="B3213" t="s">
        <v>22989</v>
      </c>
      <c r="C3213" t="s">
        <v>22991</v>
      </c>
      <c r="D3213" t="s">
        <v>22992</v>
      </c>
      <c r="E3213" t="s">
        <v>13694</v>
      </c>
      <c r="F3213" t="s">
        <v>7</v>
      </c>
      <c r="G3213" s="1">
        <v>43769</v>
      </c>
      <c r="H3213">
        <v>16094</v>
      </c>
      <c r="I3213">
        <v>16086</v>
      </c>
      <c r="J3213" s="2">
        <v>16086</v>
      </c>
      <c r="K3213" s="2">
        <v>7238.7</v>
      </c>
    </row>
    <row r="3214" spans="1:11" x14ac:dyDescent="0.25">
      <c r="A3214" t="s">
        <v>22994</v>
      </c>
      <c r="B3214" t="s">
        <v>22993</v>
      </c>
      <c r="C3214" t="s">
        <v>22995</v>
      </c>
      <c r="D3214" t="s">
        <v>22996</v>
      </c>
      <c r="E3214" t="s">
        <v>13694</v>
      </c>
      <c r="F3214" t="s">
        <v>7</v>
      </c>
      <c r="G3214" s="1">
        <v>43788</v>
      </c>
      <c r="H3214">
        <v>21082</v>
      </c>
      <c r="J3214" s="2">
        <v>21082</v>
      </c>
      <c r="K3214" s="2">
        <v>9486.9</v>
      </c>
    </row>
    <row r="3215" spans="1:11" x14ac:dyDescent="0.25">
      <c r="A3215" t="s">
        <v>22998</v>
      </c>
      <c r="B3215" t="s">
        <v>22997</v>
      </c>
      <c r="C3215" t="s">
        <v>22999</v>
      </c>
      <c r="D3215" t="s">
        <v>23000</v>
      </c>
      <c r="E3215" t="s">
        <v>13694</v>
      </c>
      <c r="F3215" t="s">
        <v>718</v>
      </c>
      <c r="G3215" s="1">
        <v>43745</v>
      </c>
      <c r="H3215">
        <v>10856</v>
      </c>
      <c r="I3215">
        <v>10543</v>
      </c>
      <c r="J3215" s="2">
        <v>10543</v>
      </c>
      <c r="K3215" s="2">
        <v>5199.3999999999996</v>
      </c>
    </row>
    <row r="3216" spans="1:11" x14ac:dyDescent="0.25">
      <c r="A3216" t="s">
        <v>23002</v>
      </c>
      <c r="B3216" t="s">
        <v>23001</v>
      </c>
      <c r="C3216" t="s">
        <v>23003</v>
      </c>
      <c r="D3216" t="s">
        <v>23004</v>
      </c>
      <c r="E3216" t="s">
        <v>13694</v>
      </c>
      <c r="F3216" t="s">
        <v>718</v>
      </c>
      <c r="G3216" s="1">
        <v>43787</v>
      </c>
      <c r="H3216">
        <v>213270</v>
      </c>
      <c r="I3216">
        <v>213164</v>
      </c>
      <c r="J3216" s="2">
        <v>213164</v>
      </c>
      <c r="K3216" s="2">
        <v>103736.8</v>
      </c>
    </row>
    <row r="3217" spans="1:11" x14ac:dyDescent="0.25">
      <c r="A3217" t="s">
        <v>23006</v>
      </c>
      <c r="B3217" t="s">
        <v>23005</v>
      </c>
      <c r="C3217" t="s">
        <v>1986</v>
      </c>
      <c r="D3217" t="s">
        <v>1987</v>
      </c>
      <c r="E3217" t="s">
        <v>13694</v>
      </c>
      <c r="F3217" t="s">
        <v>718</v>
      </c>
      <c r="G3217" s="1">
        <v>43787</v>
      </c>
      <c r="H3217">
        <v>584265</v>
      </c>
      <c r="I3217">
        <v>578048</v>
      </c>
      <c r="J3217" s="2">
        <v>578048</v>
      </c>
      <c r="K3217" s="2">
        <v>268406.40999999997</v>
      </c>
    </row>
    <row r="3218" spans="1:11" x14ac:dyDescent="0.25">
      <c r="A3218" t="s">
        <v>23008</v>
      </c>
      <c r="B3218" t="s">
        <v>23007</v>
      </c>
      <c r="C3218" t="s">
        <v>5954</v>
      </c>
      <c r="D3218" t="s">
        <v>5955</v>
      </c>
      <c r="E3218" t="s">
        <v>13694</v>
      </c>
      <c r="F3218" t="s">
        <v>718</v>
      </c>
      <c r="G3218" s="1">
        <v>43745</v>
      </c>
      <c r="H3218">
        <v>36196</v>
      </c>
      <c r="I3218">
        <v>36076</v>
      </c>
      <c r="J3218" s="2">
        <v>36076</v>
      </c>
      <c r="K3218" s="2">
        <v>16234.2</v>
      </c>
    </row>
    <row r="3219" spans="1:11" x14ac:dyDescent="0.25">
      <c r="A3219" t="s">
        <v>23010</v>
      </c>
      <c r="B3219" t="s">
        <v>23009</v>
      </c>
      <c r="C3219" t="s">
        <v>3455</v>
      </c>
      <c r="D3219" t="s">
        <v>3456</v>
      </c>
      <c r="E3219" t="s">
        <v>13694</v>
      </c>
      <c r="F3219" t="s">
        <v>718</v>
      </c>
      <c r="G3219" s="1">
        <v>43780</v>
      </c>
      <c r="H3219">
        <v>3184990</v>
      </c>
      <c r="I3219">
        <v>3177204</v>
      </c>
      <c r="J3219" s="2">
        <v>3177204</v>
      </c>
      <c r="K3219" s="2">
        <v>1761738.02</v>
      </c>
    </row>
    <row r="3220" spans="1:11" x14ac:dyDescent="0.25">
      <c r="A3220" t="s">
        <v>23012</v>
      </c>
      <c r="B3220" t="s">
        <v>23011</v>
      </c>
      <c r="C3220" t="s">
        <v>11199</v>
      </c>
      <c r="D3220" t="s">
        <v>11200</v>
      </c>
      <c r="E3220" t="s">
        <v>13694</v>
      </c>
      <c r="F3220" t="s">
        <v>7</v>
      </c>
      <c r="G3220" s="1">
        <v>43752</v>
      </c>
      <c r="H3220">
        <v>775368</v>
      </c>
      <c r="I3220">
        <v>767086</v>
      </c>
      <c r="J3220" s="2">
        <v>767086</v>
      </c>
      <c r="K3220" s="2">
        <v>394489.34</v>
      </c>
    </row>
    <row r="3221" spans="1:11" x14ac:dyDescent="0.25">
      <c r="A3221" t="s">
        <v>23016</v>
      </c>
      <c r="B3221" t="s">
        <v>23015</v>
      </c>
      <c r="C3221" t="s">
        <v>23017</v>
      </c>
      <c r="D3221" t="s">
        <v>23018</v>
      </c>
      <c r="E3221" t="s">
        <v>13694</v>
      </c>
      <c r="F3221" t="s">
        <v>718</v>
      </c>
      <c r="G3221" s="1">
        <v>43812</v>
      </c>
      <c r="H3221">
        <v>776510</v>
      </c>
      <c r="I3221">
        <v>770864</v>
      </c>
      <c r="J3221" s="2">
        <v>770864</v>
      </c>
      <c r="K3221" s="2">
        <v>354805.2</v>
      </c>
    </row>
    <row r="3222" spans="1:11" x14ac:dyDescent="0.25">
      <c r="A3222" t="s">
        <v>23020</v>
      </c>
      <c r="B3222" t="s">
        <v>23019</v>
      </c>
      <c r="C3222" t="s">
        <v>23021</v>
      </c>
      <c r="D3222" t="s">
        <v>23022</v>
      </c>
      <c r="E3222" t="s">
        <v>13694</v>
      </c>
      <c r="F3222" t="s">
        <v>718</v>
      </c>
      <c r="G3222" s="1">
        <v>43812</v>
      </c>
      <c r="H3222">
        <v>27352</v>
      </c>
      <c r="I3222">
        <v>27340</v>
      </c>
      <c r="J3222" s="2">
        <v>27340</v>
      </c>
      <c r="K3222" s="2">
        <v>12668.69</v>
      </c>
    </row>
    <row r="3223" spans="1:11" x14ac:dyDescent="0.25">
      <c r="A3223" t="s">
        <v>23024</v>
      </c>
      <c r="B3223" t="s">
        <v>23023</v>
      </c>
      <c r="C3223" t="s">
        <v>23025</v>
      </c>
      <c r="D3223" t="s">
        <v>23026</v>
      </c>
      <c r="E3223" t="s">
        <v>13694</v>
      </c>
      <c r="F3223" t="s">
        <v>718</v>
      </c>
      <c r="G3223" s="1">
        <v>43741</v>
      </c>
      <c r="H3223">
        <v>55738</v>
      </c>
      <c r="I3223">
        <v>55710</v>
      </c>
      <c r="J3223" s="2">
        <v>55710</v>
      </c>
      <c r="K3223" s="2">
        <v>25069.5</v>
      </c>
    </row>
    <row r="3224" spans="1:11" x14ac:dyDescent="0.25">
      <c r="A3224" t="s">
        <v>23030</v>
      </c>
      <c r="B3224" t="s">
        <v>23029</v>
      </c>
      <c r="C3224" t="s">
        <v>23031</v>
      </c>
      <c r="D3224" t="s">
        <v>23032</v>
      </c>
      <c r="E3224" t="s">
        <v>13694</v>
      </c>
      <c r="F3224" t="s">
        <v>7</v>
      </c>
      <c r="G3224" s="1">
        <v>43774</v>
      </c>
      <c r="H3224">
        <v>25213</v>
      </c>
      <c r="I3224">
        <v>25213</v>
      </c>
      <c r="J3224" s="2">
        <v>25213</v>
      </c>
      <c r="K3224" s="2">
        <v>11345.85</v>
      </c>
    </row>
    <row r="3225" spans="1:11" x14ac:dyDescent="0.25">
      <c r="A3225" t="s">
        <v>23036</v>
      </c>
      <c r="B3225" t="s">
        <v>23035</v>
      </c>
      <c r="C3225" t="s">
        <v>3742</v>
      </c>
      <c r="D3225" t="s">
        <v>3743</v>
      </c>
      <c r="E3225" t="s">
        <v>13694</v>
      </c>
      <c r="F3225" t="s">
        <v>7</v>
      </c>
      <c r="G3225" s="1">
        <v>43749</v>
      </c>
      <c r="H3225">
        <v>307802</v>
      </c>
      <c r="I3225">
        <v>307510</v>
      </c>
      <c r="J3225" s="2">
        <v>307510</v>
      </c>
      <c r="K3225" s="2">
        <v>142493.35</v>
      </c>
    </row>
    <row r="3226" spans="1:11" x14ac:dyDescent="0.25">
      <c r="A3226" t="s">
        <v>23038</v>
      </c>
      <c r="B3226" t="s">
        <v>23037</v>
      </c>
      <c r="C3226" t="s">
        <v>23039</v>
      </c>
      <c r="D3226" t="s">
        <v>23040</v>
      </c>
      <c r="E3226" t="s">
        <v>13694</v>
      </c>
      <c r="F3226" t="s">
        <v>718</v>
      </c>
      <c r="G3226" s="1">
        <v>43784</v>
      </c>
      <c r="H3226">
        <v>214274</v>
      </c>
      <c r="I3226">
        <v>177157</v>
      </c>
      <c r="J3226" s="2">
        <v>177157</v>
      </c>
      <c r="K3226" s="2">
        <v>88452.25</v>
      </c>
    </row>
    <row r="3227" spans="1:11" x14ac:dyDescent="0.25">
      <c r="A3227" t="s">
        <v>23042</v>
      </c>
      <c r="B3227" t="s">
        <v>23041</v>
      </c>
      <c r="C3227" t="s">
        <v>13011</v>
      </c>
      <c r="D3227" t="s">
        <v>13012</v>
      </c>
      <c r="E3227" t="s">
        <v>13694</v>
      </c>
      <c r="F3227" t="s">
        <v>7</v>
      </c>
      <c r="G3227" s="1">
        <v>43734</v>
      </c>
      <c r="H3227">
        <v>125538</v>
      </c>
      <c r="I3227">
        <v>125535</v>
      </c>
      <c r="J3227" s="2">
        <v>125535</v>
      </c>
      <c r="K3227" s="2">
        <v>56490.75</v>
      </c>
    </row>
    <row r="3228" spans="1:11" x14ac:dyDescent="0.25">
      <c r="A3228" t="s">
        <v>23044</v>
      </c>
      <c r="B3228" t="s">
        <v>23043</v>
      </c>
      <c r="C3228" t="s">
        <v>4954</v>
      </c>
      <c r="D3228" t="s">
        <v>4955</v>
      </c>
      <c r="E3228" t="s">
        <v>13694</v>
      </c>
      <c r="F3228" t="s">
        <v>718</v>
      </c>
      <c r="G3228" s="1">
        <v>43745</v>
      </c>
      <c r="H3228">
        <v>595020</v>
      </c>
      <c r="I3228">
        <v>594018</v>
      </c>
      <c r="J3228" s="2">
        <v>594018</v>
      </c>
      <c r="K3228" s="2">
        <v>267308.09999999998</v>
      </c>
    </row>
    <row r="3229" spans="1:11" x14ac:dyDescent="0.25">
      <c r="A3229" t="s">
        <v>23046</v>
      </c>
      <c r="B3229" t="s">
        <v>23045</v>
      </c>
      <c r="C3229" t="s">
        <v>23047</v>
      </c>
      <c r="D3229" t="s">
        <v>23048</v>
      </c>
      <c r="E3229" t="s">
        <v>13694</v>
      </c>
      <c r="F3229" t="s">
        <v>7</v>
      </c>
      <c r="G3229" s="1">
        <v>43780</v>
      </c>
      <c r="H3229">
        <v>21100</v>
      </c>
      <c r="I3229">
        <v>21100</v>
      </c>
      <c r="J3229" s="2">
        <v>21100</v>
      </c>
      <c r="K3229" s="2">
        <v>11558.62</v>
      </c>
    </row>
    <row r="3230" spans="1:11" x14ac:dyDescent="0.25">
      <c r="A3230" t="s">
        <v>23050</v>
      </c>
      <c r="B3230" t="s">
        <v>23049</v>
      </c>
      <c r="C3230" t="s">
        <v>8014</v>
      </c>
      <c r="D3230" t="s">
        <v>8015</v>
      </c>
      <c r="E3230" t="s">
        <v>13694</v>
      </c>
      <c r="F3230" t="s">
        <v>7</v>
      </c>
      <c r="G3230" s="1">
        <v>43759</v>
      </c>
      <c r="H3230">
        <v>16702</v>
      </c>
      <c r="I3230">
        <v>16702</v>
      </c>
      <c r="J3230" s="2">
        <v>16702</v>
      </c>
      <c r="K3230" s="2">
        <v>7970.4</v>
      </c>
    </row>
    <row r="3231" spans="1:11" x14ac:dyDescent="0.25">
      <c r="A3231" t="s">
        <v>23052</v>
      </c>
      <c r="B3231" t="s">
        <v>23051</v>
      </c>
      <c r="C3231" t="s">
        <v>23053</v>
      </c>
      <c r="D3231" t="s">
        <v>23054</v>
      </c>
      <c r="E3231" t="s">
        <v>13694</v>
      </c>
      <c r="F3231" t="s">
        <v>7</v>
      </c>
      <c r="G3231" s="1">
        <v>43804</v>
      </c>
      <c r="H3231">
        <v>22490</v>
      </c>
      <c r="I3231">
        <v>21740</v>
      </c>
      <c r="J3231" s="2">
        <v>21740</v>
      </c>
      <c r="K3231" s="2">
        <v>10870</v>
      </c>
    </row>
    <row r="3232" spans="1:11" x14ac:dyDescent="0.25">
      <c r="A3232" t="s">
        <v>23056</v>
      </c>
      <c r="B3232" t="s">
        <v>23055</v>
      </c>
      <c r="C3232" t="s">
        <v>23057</v>
      </c>
      <c r="D3232" t="s">
        <v>23058</v>
      </c>
      <c r="E3232" t="s">
        <v>13694</v>
      </c>
      <c r="F3232" t="s">
        <v>718</v>
      </c>
      <c r="G3232" s="1">
        <v>43788</v>
      </c>
      <c r="I3232">
        <v>280889</v>
      </c>
      <c r="J3232" s="2">
        <v>280889</v>
      </c>
      <c r="K3232" s="2">
        <v>155520.57</v>
      </c>
    </row>
    <row r="3233" spans="1:11" x14ac:dyDescent="0.25">
      <c r="A3233" t="s">
        <v>23060</v>
      </c>
      <c r="B3233" t="s">
        <v>23059</v>
      </c>
      <c r="C3233" t="s">
        <v>5812</v>
      </c>
      <c r="D3233" t="s">
        <v>5813</v>
      </c>
      <c r="E3233" t="s">
        <v>13694</v>
      </c>
      <c r="F3233" t="s">
        <v>718</v>
      </c>
      <c r="G3233" s="1">
        <v>43762</v>
      </c>
      <c r="H3233">
        <v>503580</v>
      </c>
      <c r="I3233">
        <v>523682</v>
      </c>
      <c r="J3233" s="2">
        <v>523682</v>
      </c>
      <c r="K3233" s="2">
        <v>248552.56</v>
      </c>
    </row>
    <row r="3234" spans="1:11" x14ac:dyDescent="0.25">
      <c r="A3234" t="s">
        <v>23062</v>
      </c>
      <c r="B3234" t="s">
        <v>23061</v>
      </c>
      <c r="C3234" t="s">
        <v>23063</v>
      </c>
      <c r="D3234" t="s">
        <v>23064</v>
      </c>
      <c r="E3234" t="s">
        <v>13694</v>
      </c>
      <c r="F3234" t="s">
        <v>718</v>
      </c>
      <c r="G3234" s="1">
        <v>43788</v>
      </c>
      <c r="H3234">
        <v>14700</v>
      </c>
      <c r="I3234">
        <v>14399</v>
      </c>
      <c r="J3234" s="2">
        <v>14399</v>
      </c>
      <c r="K3234" s="2">
        <v>6479.55</v>
      </c>
    </row>
    <row r="3235" spans="1:11" x14ac:dyDescent="0.25">
      <c r="A3235" t="s">
        <v>23066</v>
      </c>
      <c r="B3235" t="s">
        <v>23065</v>
      </c>
      <c r="C3235" t="s">
        <v>23067</v>
      </c>
      <c r="D3235" t="s">
        <v>23068</v>
      </c>
      <c r="E3235" t="s">
        <v>13694</v>
      </c>
      <c r="F3235" t="s">
        <v>718</v>
      </c>
      <c r="G3235" s="1">
        <v>43762</v>
      </c>
      <c r="H3235">
        <v>18475</v>
      </c>
      <c r="I3235">
        <v>18475</v>
      </c>
      <c r="J3235" s="2">
        <v>18475</v>
      </c>
      <c r="K3235" s="2">
        <v>8313.75</v>
      </c>
    </row>
    <row r="3236" spans="1:11" x14ac:dyDescent="0.25">
      <c r="A3236" t="s">
        <v>23070</v>
      </c>
      <c r="B3236" t="s">
        <v>23069</v>
      </c>
      <c r="C3236" t="s">
        <v>23071</v>
      </c>
      <c r="D3236" t="s">
        <v>23072</v>
      </c>
      <c r="E3236" t="s">
        <v>13694</v>
      </c>
      <c r="F3236" t="s">
        <v>718</v>
      </c>
      <c r="G3236" s="1">
        <v>43797</v>
      </c>
      <c r="H3236">
        <v>155840</v>
      </c>
      <c r="I3236">
        <v>155840</v>
      </c>
      <c r="J3236" s="2">
        <v>155840</v>
      </c>
      <c r="K3236" s="2">
        <v>77858.97</v>
      </c>
    </row>
    <row r="3237" spans="1:11" x14ac:dyDescent="0.25">
      <c r="A3237" t="s">
        <v>23074</v>
      </c>
      <c r="B3237" t="s">
        <v>23073</v>
      </c>
      <c r="C3237" t="s">
        <v>23075</v>
      </c>
      <c r="D3237" t="s">
        <v>23076</v>
      </c>
      <c r="E3237" t="s">
        <v>13694</v>
      </c>
      <c r="F3237" t="s">
        <v>718</v>
      </c>
      <c r="G3237" s="1">
        <v>43803</v>
      </c>
      <c r="H3237">
        <v>46768</v>
      </c>
      <c r="I3237">
        <v>46745</v>
      </c>
      <c r="J3237" s="2">
        <v>46745</v>
      </c>
      <c r="K3237" s="2">
        <v>21035.25</v>
      </c>
    </row>
    <row r="3238" spans="1:11" x14ac:dyDescent="0.25">
      <c r="A3238" t="s">
        <v>23078</v>
      </c>
      <c r="B3238" t="s">
        <v>23077</v>
      </c>
      <c r="C3238" t="s">
        <v>23079</v>
      </c>
      <c r="D3238" t="s">
        <v>23080</v>
      </c>
      <c r="E3238" t="s">
        <v>13694</v>
      </c>
      <c r="F3238" t="s">
        <v>7</v>
      </c>
      <c r="G3238" s="1">
        <v>43776</v>
      </c>
      <c r="H3238">
        <v>79202</v>
      </c>
      <c r="J3238" s="2">
        <v>79202</v>
      </c>
      <c r="K3238" s="2">
        <v>35640.9</v>
      </c>
    </row>
    <row r="3239" spans="1:11" x14ac:dyDescent="0.25">
      <c r="A3239" t="s">
        <v>23082</v>
      </c>
      <c r="B3239" t="s">
        <v>23081</v>
      </c>
      <c r="C3239" t="s">
        <v>23083</v>
      </c>
      <c r="D3239" t="s">
        <v>23084</v>
      </c>
      <c r="E3239" t="s">
        <v>13694</v>
      </c>
      <c r="F3239" t="s">
        <v>7</v>
      </c>
      <c r="G3239" s="1">
        <v>43749</v>
      </c>
      <c r="H3239">
        <v>12936</v>
      </c>
      <c r="I3239">
        <v>12505</v>
      </c>
      <c r="J3239" s="2">
        <v>12505</v>
      </c>
      <c r="K3239" s="2">
        <v>6252.5</v>
      </c>
    </row>
    <row r="3240" spans="1:11" x14ac:dyDescent="0.25">
      <c r="A3240" t="s">
        <v>23086</v>
      </c>
      <c r="B3240" t="s">
        <v>23085</v>
      </c>
      <c r="C3240" t="s">
        <v>23087</v>
      </c>
      <c r="D3240" t="s">
        <v>23088</v>
      </c>
      <c r="E3240" t="s">
        <v>13694</v>
      </c>
      <c r="F3240" t="s">
        <v>718</v>
      </c>
      <c r="G3240" s="1">
        <v>43784</v>
      </c>
      <c r="I3240">
        <v>236792</v>
      </c>
      <c r="J3240" s="2">
        <v>236792</v>
      </c>
      <c r="K3240" s="2">
        <v>106556.4</v>
      </c>
    </row>
    <row r="3241" spans="1:11" x14ac:dyDescent="0.25">
      <c r="A3241" t="s">
        <v>23090</v>
      </c>
      <c r="B3241" t="s">
        <v>23089</v>
      </c>
      <c r="C3241" t="s">
        <v>23091</v>
      </c>
      <c r="D3241" t="s">
        <v>23092</v>
      </c>
      <c r="E3241" t="s">
        <v>13694</v>
      </c>
      <c r="F3241" t="s">
        <v>7</v>
      </c>
      <c r="G3241" s="1">
        <v>43769</v>
      </c>
      <c r="I3241">
        <v>18165</v>
      </c>
      <c r="J3241" s="2">
        <v>18165</v>
      </c>
      <c r="K3241" s="2">
        <v>8174.25</v>
      </c>
    </row>
    <row r="3242" spans="1:11" x14ac:dyDescent="0.25">
      <c r="A3242" t="s">
        <v>23094</v>
      </c>
      <c r="B3242" t="s">
        <v>23093</v>
      </c>
      <c r="C3242" t="s">
        <v>23095</v>
      </c>
      <c r="D3242" t="s">
        <v>23096</v>
      </c>
      <c r="E3242" t="s">
        <v>13694</v>
      </c>
      <c r="F3242" t="s">
        <v>7</v>
      </c>
      <c r="G3242" s="1">
        <v>43787</v>
      </c>
      <c r="H3242">
        <v>8087</v>
      </c>
      <c r="I3242">
        <v>8087</v>
      </c>
      <c r="J3242" s="2">
        <v>8087</v>
      </c>
      <c r="K3242" s="2">
        <v>3639.15</v>
      </c>
    </row>
    <row r="3243" spans="1:11" x14ac:dyDescent="0.25">
      <c r="A3243" t="s">
        <v>23098</v>
      </c>
      <c r="B3243" t="s">
        <v>23097</v>
      </c>
      <c r="C3243" t="s">
        <v>11333</v>
      </c>
      <c r="D3243" t="s">
        <v>11334</v>
      </c>
      <c r="E3243" t="s">
        <v>13694</v>
      </c>
      <c r="F3243" t="s">
        <v>718</v>
      </c>
      <c r="G3243" s="1">
        <v>43788</v>
      </c>
      <c r="H3243">
        <v>7960</v>
      </c>
      <c r="I3243">
        <v>7638</v>
      </c>
      <c r="J3243" s="2">
        <v>7638</v>
      </c>
      <c r="K3243" s="2">
        <v>3437.1</v>
      </c>
    </row>
    <row r="3244" spans="1:11" x14ac:dyDescent="0.25">
      <c r="A3244" t="s">
        <v>23100</v>
      </c>
      <c r="B3244" t="s">
        <v>23099</v>
      </c>
      <c r="C3244" t="s">
        <v>23101</v>
      </c>
      <c r="D3244" t="s">
        <v>23102</v>
      </c>
      <c r="E3244" t="s">
        <v>13694</v>
      </c>
      <c r="F3244" t="s">
        <v>7</v>
      </c>
      <c r="G3244" s="1">
        <v>43762</v>
      </c>
      <c r="H3244">
        <v>5706</v>
      </c>
      <c r="I3244">
        <v>5534</v>
      </c>
      <c r="J3244" s="2">
        <v>5534</v>
      </c>
      <c r="K3244" s="2">
        <v>2737.6</v>
      </c>
    </row>
    <row r="3245" spans="1:11" x14ac:dyDescent="0.25">
      <c r="A3245" t="s">
        <v>23104</v>
      </c>
      <c r="B3245" t="s">
        <v>23103</v>
      </c>
      <c r="C3245" t="s">
        <v>10462</v>
      </c>
      <c r="D3245" t="s">
        <v>10463</v>
      </c>
      <c r="E3245" t="s">
        <v>13694</v>
      </c>
      <c r="F3245" t="s">
        <v>718</v>
      </c>
      <c r="G3245" s="1">
        <v>43780</v>
      </c>
      <c r="I3245">
        <v>227360</v>
      </c>
      <c r="J3245" s="2">
        <v>227360</v>
      </c>
      <c r="K3245" s="2">
        <v>102322.27</v>
      </c>
    </row>
    <row r="3246" spans="1:11" x14ac:dyDescent="0.25">
      <c r="A3246" t="s">
        <v>23106</v>
      </c>
      <c r="B3246" t="s">
        <v>23105</v>
      </c>
      <c r="C3246" t="s">
        <v>8481</v>
      </c>
      <c r="D3246" t="s">
        <v>8482</v>
      </c>
      <c r="E3246" t="s">
        <v>13694</v>
      </c>
      <c r="F3246" t="s">
        <v>7</v>
      </c>
      <c r="G3246" s="1">
        <v>43755</v>
      </c>
      <c r="H3246">
        <v>366793</v>
      </c>
      <c r="I3246">
        <v>478598</v>
      </c>
      <c r="J3246" s="2">
        <v>478598</v>
      </c>
      <c r="K3246" s="2">
        <v>228857.64</v>
      </c>
    </row>
    <row r="3247" spans="1:11" x14ac:dyDescent="0.25">
      <c r="A3247" t="s">
        <v>23108</v>
      </c>
      <c r="B3247" t="s">
        <v>23107</v>
      </c>
      <c r="C3247" t="s">
        <v>2956</v>
      </c>
      <c r="D3247" t="s">
        <v>2957</v>
      </c>
      <c r="E3247" t="s">
        <v>13694</v>
      </c>
      <c r="F3247" t="s">
        <v>7</v>
      </c>
      <c r="G3247" s="1">
        <v>43769</v>
      </c>
      <c r="H3247">
        <v>39338</v>
      </c>
      <c r="I3247">
        <v>39276</v>
      </c>
      <c r="J3247" s="2">
        <v>39276</v>
      </c>
      <c r="K3247" s="2">
        <v>17674.2</v>
      </c>
    </row>
    <row r="3248" spans="1:11" x14ac:dyDescent="0.25">
      <c r="A3248" t="s">
        <v>23110</v>
      </c>
      <c r="B3248" t="s">
        <v>23109</v>
      </c>
      <c r="C3248" t="s">
        <v>23111</v>
      </c>
      <c r="D3248" t="s">
        <v>23112</v>
      </c>
      <c r="E3248" t="s">
        <v>13694</v>
      </c>
      <c r="F3248" t="s">
        <v>7</v>
      </c>
      <c r="G3248" s="1">
        <v>43745</v>
      </c>
      <c r="H3248">
        <v>81516</v>
      </c>
      <c r="I3248">
        <v>81289</v>
      </c>
      <c r="J3248" s="2">
        <v>81289</v>
      </c>
      <c r="K3248" s="2">
        <v>36580.050000000003</v>
      </c>
    </row>
    <row r="3249" spans="1:11" x14ac:dyDescent="0.25">
      <c r="A3249" t="s">
        <v>23114</v>
      </c>
      <c r="B3249" t="s">
        <v>23113</v>
      </c>
      <c r="C3249" t="s">
        <v>23115</v>
      </c>
      <c r="D3249" t="s">
        <v>23116</v>
      </c>
      <c r="E3249" t="s">
        <v>13694</v>
      </c>
      <c r="F3249" t="s">
        <v>7</v>
      </c>
      <c r="G3249" s="1">
        <v>43755</v>
      </c>
      <c r="H3249">
        <v>17900</v>
      </c>
      <c r="I3249">
        <v>17900</v>
      </c>
      <c r="J3249" s="2">
        <v>17900</v>
      </c>
      <c r="K3249" s="2">
        <v>8055</v>
      </c>
    </row>
    <row r="3250" spans="1:11" x14ac:dyDescent="0.25">
      <c r="A3250" t="s">
        <v>23118</v>
      </c>
      <c r="B3250" t="s">
        <v>23117</v>
      </c>
      <c r="C3250" t="s">
        <v>6732</v>
      </c>
      <c r="D3250" t="s">
        <v>6733</v>
      </c>
      <c r="E3250" t="s">
        <v>13694</v>
      </c>
      <c r="F3250" t="s">
        <v>7</v>
      </c>
      <c r="G3250" s="1">
        <v>43735</v>
      </c>
      <c r="H3250">
        <v>36884</v>
      </c>
      <c r="I3250">
        <v>36810</v>
      </c>
      <c r="J3250" s="2">
        <v>36810</v>
      </c>
      <c r="K3250" s="2">
        <v>16564.5</v>
      </c>
    </row>
    <row r="3251" spans="1:11" x14ac:dyDescent="0.25">
      <c r="A3251" t="s">
        <v>23120</v>
      </c>
      <c r="B3251" t="s">
        <v>23119</v>
      </c>
      <c r="C3251" t="s">
        <v>23121</v>
      </c>
      <c r="D3251" t="s">
        <v>23122</v>
      </c>
      <c r="E3251" t="s">
        <v>13694</v>
      </c>
      <c r="F3251" t="s">
        <v>718</v>
      </c>
      <c r="G3251" s="1">
        <v>43782</v>
      </c>
      <c r="H3251">
        <v>37320</v>
      </c>
      <c r="I3251">
        <v>36075</v>
      </c>
      <c r="J3251" s="2">
        <v>36075</v>
      </c>
      <c r="K3251" s="2">
        <v>18037.5</v>
      </c>
    </row>
    <row r="3252" spans="1:11" x14ac:dyDescent="0.25">
      <c r="A3252" t="s">
        <v>23124</v>
      </c>
      <c r="B3252" t="s">
        <v>23123</v>
      </c>
      <c r="C3252" t="s">
        <v>23125</v>
      </c>
      <c r="D3252" t="s">
        <v>23126</v>
      </c>
      <c r="E3252" t="s">
        <v>13694</v>
      </c>
      <c r="F3252" t="s">
        <v>718</v>
      </c>
      <c r="G3252" s="1">
        <v>43782</v>
      </c>
      <c r="H3252">
        <v>473060</v>
      </c>
      <c r="I3252">
        <v>465442</v>
      </c>
      <c r="J3252" s="2">
        <v>465442</v>
      </c>
      <c r="K3252" s="2">
        <v>217583.3</v>
      </c>
    </row>
    <row r="3253" spans="1:11" x14ac:dyDescent="0.25">
      <c r="A3253" t="s">
        <v>23128</v>
      </c>
      <c r="B3253" t="s">
        <v>23127</v>
      </c>
      <c r="C3253" t="s">
        <v>23129</v>
      </c>
      <c r="D3253" t="s">
        <v>23130</v>
      </c>
      <c r="E3253" t="s">
        <v>13694</v>
      </c>
      <c r="F3253" t="s">
        <v>718</v>
      </c>
      <c r="G3253" s="1">
        <v>43782</v>
      </c>
      <c r="I3253">
        <v>29274</v>
      </c>
      <c r="J3253" s="2">
        <v>29274</v>
      </c>
      <c r="K3253" s="2">
        <v>13173.3</v>
      </c>
    </row>
    <row r="3254" spans="1:11" x14ac:dyDescent="0.25">
      <c r="A3254" t="s">
        <v>23132</v>
      </c>
      <c r="B3254" t="s">
        <v>23131</v>
      </c>
      <c r="C3254" t="s">
        <v>12627</v>
      </c>
      <c r="D3254" t="s">
        <v>12628</v>
      </c>
      <c r="E3254" t="s">
        <v>13694</v>
      </c>
      <c r="F3254" t="s">
        <v>718</v>
      </c>
      <c r="G3254" s="1">
        <v>43787</v>
      </c>
      <c r="H3254">
        <v>59030</v>
      </c>
      <c r="I3254">
        <v>58980</v>
      </c>
      <c r="J3254" s="2">
        <v>58980</v>
      </c>
      <c r="K3254" s="2">
        <v>30617.02</v>
      </c>
    </row>
    <row r="3255" spans="1:11" x14ac:dyDescent="0.25">
      <c r="A3255" t="s">
        <v>23134</v>
      </c>
      <c r="B3255" t="s">
        <v>23133</v>
      </c>
      <c r="C3255" t="s">
        <v>23135</v>
      </c>
      <c r="D3255" t="s">
        <v>23136</v>
      </c>
      <c r="E3255" t="s">
        <v>13694</v>
      </c>
      <c r="F3255" t="s">
        <v>718</v>
      </c>
      <c r="G3255" s="1">
        <v>43787</v>
      </c>
      <c r="H3255">
        <v>145147</v>
      </c>
      <c r="I3255">
        <v>145035</v>
      </c>
      <c r="J3255" s="2">
        <v>145035</v>
      </c>
      <c r="K3255" s="2">
        <v>71997.149999999994</v>
      </c>
    </row>
    <row r="3256" spans="1:11" x14ac:dyDescent="0.25">
      <c r="A3256" t="s">
        <v>23138</v>
      </c>
      <c r="B3256" t="s">
        <v>23137</v>
      </c>
      <c r="C3256" t="s">
        <v>23139</v>
      </c>
      <c r="D3256" t="s">
        <v>23140</v>
      </c>
      <c r="E3256" t="s">
        <v>13694</v>
      </c>
      <c r="F3256" t="s">
        <v>718</v>
      </c>
      <c r="G3256" s="1">
        <v>43787</v>
      </c>
      <c r="H3256">
        <v>113867</v>
      </c>
      <c r="I3256">
        <v>113784</v>
      </c>
      <c r="J3256" s="2">
        <v>113784</v>
      </c>
      <c r="K3256" s="2">
        <v>53731.43</v>
      </c>
    </row>
    <row r="3257" spans="1:11" x14ac:dyDescent="0.25">
      <c r="A3257" t="s">
        <v>23142</v>
      </c>
      <c r="B3257" t="s">
        <v>23141</v>
      </c>
      <c r="C3257" t="s">
        <v>5438</v>
      </c>
      <c r="D3257" t="s">
        <v>5439</v>
      </c>
      <c r="E3257" t="s">
        <v>13694</v>
      </c>
      <c r="F3257" t="s">
        <v>718</v>
      </c>
      <c r="G3257" s="1">
        <v>43810</v>
      </c>
      <c r="H3257">
        <v>511800</v>
      </c>
      <c r="I3257">
        <v>498862</v>
      </c>
      <c r="J3257" s="2">
        <v>498862</v>
      </c>
      <c r="K3257" s="2">
        <v>233100.15</v>
      </c>
    </row>
    <row r="3258" spans="1:11" x14ac:dyDescent="0.25">
      <c r="A3258" t="s">
        <v>23144</v>
      </c>
      <c r="B3258" t="s">
        <v>23143</v>
      </c>
      <c r="C3258" t="s">
        <v>23145</v>
      </c>
      <c r="D3258" t="s">
        <v>23146</v>
      </c>
      <c r="E3258" t="s">
        <v>13694</v>
      </c>
      <c r="F3258" t="s">
        <v>718</v>
      </c>
      <c r="G3258" s="1">
        <v>43781</v>
      </c>
      <c r="H3258">
        <v>16684</v>
      </c>
      <c r="I3258">
        <v>16633</v>
      </c>
      <c r="J3258" s="2">
        <v>16633</v>
      </c>
      <c r="K3258" s="2">
        <v>7976.65</v>
      </c>
    </row>
    <row r="3259" spans="1:11" x14ac:dyDescent="0.25">
      <c r="A3259" t="s">
        <v>23148</v>
      </c>
      <c r="B3259" t="s">
        <v>23147</v>
      </c>
      <c r="C3259" t="s">
        <v>23149</v>
      </c>
      <c r="D3259" t="s">
        <v>23150</v>
      </c>
      <c r="E3259" t="s">
        <v>13694</v>
      </c>
      <c r="F3259" t="s">
        <v>718</v>
      </c>
      <c r="G3259" s="1">
        <v>43781</v>
      </c>
      <c r="H3259">
        <v>179342</v>
      </c>
      <c r="I3259">
        <v>179253</v>
      </c>
      <c r="J3259" s="2">
        <v>179253</v>
      </c>
      <c r="K3259" s="2">
        <v>80715.33</v>
      </c>
    </row>
    <row r="3260" spans="1:11" x14ac:dyDescent="0.25">
      <c r="A3260" t="s">
        <v>23152</v>
      </c>
      <c r="B3260" t="s">
        <v>23151</v>
      </c>
      <c r="C3260" t="s">
        <v>23153</v>
      </c>
      <c r="D3260" t="s">
        <v>23154</v>
      </c>
      <c r="E3260" t="s">
        <v>13694</v>
      </c>
      <c r="F3260" t="s">
        <v>718</v>
      </c>
      <c r="G3260" s="1">
        <v>43788</v>
      </c>
      <c r="H3260">
        <v>76709</v>
      </c>
      <c r="I3260">
        <v>76632</v>
      </c>
      <c r="J3260" s="2">
        <v>76632</v>
      </c>
      <c r="K3260" s="2">
        <v>35721.74</v>
      </c>
    </row>
    <row r="3261" spans="1:11" x14ac:dyDescent="0.25">
      <c r="A3261" t="s">
        <v>23156</v>
      </c>
      <c r="B3261" t="s">
        <v>23155</v>
      </c>
      <c r="C3261" t="s">
        <v>23157</v>
      </c>
      <c r="D3261" t="s">
        <v>23158</v>
      </c>
      <c r="E3261" t="s">
        <v>13694</v>
      </c>
      <c r="F3261" t="s">
        <v>718</v>
      </c>
      <c r="G3261" s="1">
        <v>43784</v>
      </c>
      <c r="H3261">
        <v>122298</v>
      </c>
      <c r="I3261">
        <v>118219</v>
      </c>
      <c r="J3261" s="2">
        <v>118219</v>
      </c>
      <c r="K3261" s="2">
        <v>59109.5</v>
      </c>
    </row>
    <row r="3262" spans="1:11" x14ac:dyDescent="0.25">
      <c r="A3262" t="s">
        <v>23160</v>
      </c>
      <c r="B3262" t="s">
        <v>23159</v>
      </c>
      <c r="C3262" t="s">
        <v>23161</v>
      </c>
      <c r="D3262" t="s">
        <v>23162</v>
      </c>
      <c r="E3262" t="s">
        <v>13694</v>
      </c>
      <c r="F3262" t="s">
        <v>718</v>
      </c>
      <c r="G3262" s="1">
        <v>43745</v>
      </c>
      <c r="I3262">
        <v>177050</v>
      </c>
      <c r="J3262" s="2">
        <v>177050</v>
      </c>
      <c r="K3262" s="2">
        <v>79672.5</v>
      </c>
    </row>
    <row r="3263" spans="1:11" x14ac:dyDescent="0.25">
      <c r="A3263" t="s">
        <v>23164</v>
      </c>
      <c r="B3263" t="s">
        <v>23163</v>
      </c>
      <c r="C3263" t="s">
        <v>23165</v>
      </c>
      <c r="D3263" t="s">
        <v>23166</v>
      </c>
      <c r="E3263" t="s">
        <v>13694</v>
      </c>
      <c r="F3263" t="s">
        <v>718</v>
      </c>
      <c r="G3263" s="1">
        <v>43697</v>
      </c>
      <c r="I3263">
        <v>34631</v>
      </c>
      <c r="J3263" s="2">
        <v>34631</v>
      </c>
      <c r="K3263" s="2">
        <v>15583.95</v>
      </c>
    </row>
    <row r="3264" spans="1:11" x14ac:dyDescent="0.25">
      <c r="A3264" t="s">
        <v>23172</v>
      </c>
      <c r="B3264" t="s">
        <v>23171</v>
      </c>
      <c r="C3264" t="s">
        <v>7258</v>
      </c>
      <c r="D3264" t="s">
        <v>7259</v>
      </c>
      <c r="E3264" t="s">
        <v>13694</v>
      </c>
      <c r="F3264" t="s">
        <v>718</v>
      </c>
      <c r="G3264" s="1">
        <v>43774</v>
      </c>
      <c r="I3264">
        <v>404156</v>
      </c>
      <c r="J3264" s="2">
        <v>404156</v>
      </c>
      <c r="K3264" s="2">
        <v>183928.85</v>
      </c>
    </row>
    <row r="3265" spans="1:11" x14ac:dyDescent="0.25">
      <c r="A3265" t="s">
        <v>23174</v>
      </c>
      <c r="B3265" t="s">
        <v>23173</v>
      </c>
      <c r="C3265" t="s">
        <v>23175</v>
      </c>
      <c r="D3265" t="s">
        <v>23176</v>
      </c>
      <c r="E3265" t="s">
        <v>13694</v>
      </c>
      <c r="F3265" t="s">
        <v>7</v>
      </c>
      <c r="G3265" s="1">
        <v>43720</v>
      </c>
      <c r="H3265">
        <v>70554</v>
      </c>
      <c r="I3265">
        <v>72594</v>
      </c>
      <c r="J3265" s="2">
        <v>72594</v>
      </c>
      <c r="K3265" s="2">
        <v>36472.269999999997</v>
      </c>
    </row>
    <row r="3266" spans="1:11" x14ac:dyDescent="0.25">
      <c r="A3266" t="s">
        <v>23178</v>
      </c>
      <c r="B3266" t="s">
        <v>23177</v>
      </c>
      <c r="C3266" t="s">
        <v>23179</v>
      </c>
      <c r="D3266" t="s">
        <v>23180</v>
      </c>
      <c r="E3266" t="s">
        <v>13694</v>
      </c>
      <c r="F3266" t="s">
        <v>7</v>
      </c>
      <c r="G3266" s="1">
        <v>43781</v>
      </c>
      <c r="H3266">
        <v>1098848</v>
      </c>
      <c r="I3266">
        <v>1227576</v>
      </c>
      <c r="J3266" s="2">
        <v>1227576</v>
      </c>
      <c r="K3266" s="2">
        <v>552409.19999999995</v>
      </c>
    </row>
    <row r="3267" spans="1:11" x14ac:dyDescent="0.25">
      <c r="A3267" t="s">
        <v>23182</v>
      </c>
      <c r="B3267" t="s">
        <v>23181</v>
      </c>
      <c r="C3267" t="s">
        <v>23183</v>
      </c>
      <c r="D3267" t="s">
        <v>23184</v>
      </c>
      <c r="E3267" t="s">
        <v>13694</v>
      </c>
      <c r="F3267" t="s">
        <v>7</v>
      </c>
      <c r="G3267" s="1">
        <v>43706</v>
      </c>
      <c r="H3267">
        <v>69984</v>
      </c>
      <c r="I3267">
        <v>69984</v>
      </c>
      <c r="J3267" s="2">
        <v>69984</v>
      </c>
      <c r="K3267" s="2">
        <v>37283.519999999997</v>
      </c>
    </row>
    <row r="3268" spans="1:11" x14ac:dyDescent="0.25">
      <c r="A3268" t="s">
        <v>23186</v>
      </c>
      <c r="B3268" t="s">
        <v>23185</v>
      </c>
      <c r="C3268" t="s">
        <v>23187</v>
      </c>
      <c r="D3268" t="s">
        <v>23188</v>
      </c>
      <c r="E3268" t="s">
        <v>13694</v>
      </c>
      <c r="F3268" t="s">
        <v>7</v>
      </c>
      <c r="G3268" s="1">
        <v>43759</v>
      </c>
      <c r="H3268">
        <v>66514</v>
      </c>
      <c r="I3268">
        <v>66356</v>
      </c>
      <c r="J3268" s="2">
        <v>66356</v>
      </c>
      <c r="K3268" s="2">
        <v>29860.2</v>
      </c>
    </row>
    <row r="3269" spans="1:11" x14ac:dyDescent="0.25">
      <c r="A3269" t="s">
        <v>23190</v>
      </c>
      <c r="B3269" t="s">
        <v>23189</v>
      </c>
      <c r="C3269" t="s">
        <v>23191</v>
      </c>
      <c r="D3269" t="s">
        <v>23192</v>
      </c>
      <c r="E3269" t="s">
        <v>13694</v>
      </c>
      <c r="F3269" t="s">
        <v>7</v>
      </c>
      <c r="G3269" s="1">
        <v>43770</v>
      </c>
      <c r="H3269">
        <v>282582</v>
      </c>
      <c r="I3269">
        <v>282502</v>
      </c>
      <c r="J3269" s="2">
        <v>282502</v>
      </c>
      <c r="K3269" s="2">
        <v>131999.85999999999</v>
      </c>
    </row>
    <row r="3270" spans="1:11" x14ac:dyDescent="0.25">
      <c r="A3270" t="s">
        <v>23194</v>
      </c>
      <c r="B3270" t="s">
        <v>23193</v>
      </c>
      <c r="C3270" t="s">
        <v>23195</v>
      </c>
      <c r="D3270" t="s">
        <v>23196</v>
      </c>
      <c r="E3270" t="s">
        <v>13694</v>
      </c>
      <c r="F3270" t="s">
        <v>7</v>
      </c>
      <c r="G3270" s="1">
        <v>43752</v>
      </c>
      <c r="H3270">
        <v>44222</v>
      </c>
      <c r="I3270">
        <v>44121</v>
      </c>
      <c r="J3270" s="2">
        <v>44121</v>
      </c>
      <c r="K3270" s="2">
        <v>19854.45</v>
      </c>
    </row>
    <row r="3271" spans="1:11" x14ac:dyDescent="0.25">
      <c r="A3271" t="s">
        <v>23198</v>
      </c>
      <c r="B3271" t="s">
        <v>23197</v>
      </c>
      <c r="C3271" t="s">
        <v>23199</v>
      </c>
      <c r="D3271" t="s">
        <v>23200</v>
      </c>
      <c r="E3271" t="s">
        <v>13694</v>
      </c>
      <c r="F3271" t="s">
        <v>7</v>
      </c>
      <c r="G3271" s="1">
        <v>43776</v>
      </c>
      <c r="H3271">
        <v>23618</v>
      </c>
      <c r="I3271">
        <v>23606</v>
      </c>
      <c r="J3271" s="2">
        <v>23606</v>
      </c>
      <c r="K3271" s="2">
        <v>10622.7</v>
      </c>
    </row>
    <row r="3272" spans="1:11" x14ac:dyDescent="0.25">
      <c r="A3272" t="s">
        <v>23202</v>
      </c>
      <c r="B3272" t="s">
        <v>23201</v>
      </c>
      <c r="C3272" t="s">
        <v>23203</v>
      </c>
      <c r="D3272" t="s">
        <v>23204</v>
      </c>
      <c r="E3272" t="s">
        <v>13694</v>
      </c>
      <c r="F3272" t="s">
        <v>7</v>
      </c>
      <c r="G3272" s="1">
        <v>43735</v>
      </c>
      <c r="H3272">
        <v>67929</v>
      </c>
      <c r="I3272">
        <v>67811</v>
      </c>
      <c r="J3272" s="2">
        <v>67811</v>
      </c>
      <c r="K3272" s="2">
        <v>31827.040000000001</v>
      </c>
    </row>
    <row r="3273" spans="1:11" x14ac:dyDescent="0.25">
      <c r="A3273" t="s">
        <v>23206</v>
      </c>
      <c r="B3273" t="s">
        <v>23205</v>
      </c>
      <c r="C3273" t="s">
        <v>23207</v>
      </c>
      <c r="D3273" t="s">
        <v>23208</v>
      </c>
      <c r="E3273" t="s">
        <v>13694</v>
      </c>
      <c r="F3273" t="s">
        <v>7</v>
      </c>
      <c r="G3273" s="1">
        <v>43735</v>
      </c>
      <c r="H3273">
        <v>76644</v>
      </c>
      <c r="I3273">
        <v>76606</v>
      </c>
      <c r="J3273" s="2">
        <v>76606</v>
      </c>
      <c r="K3273" s="2">
        <v>35283.120000000003</v>
      </c>
    </row>
    <row r="3274" spans="1:11" x14ac:dyDescent="0.25">
      <c r="A3274" t="s">
        <v>23210</v>
      </c>
      <c r="B3274" t="s">
        <v>23209</v>
      </c>
      <c r="C3274" t="s">
        <v>23211</v>
      </c>
      <c r="D3274" t="s">
        <v>23212</v>
      </c>
      <c r="E3274" t="s">
        <v>13694</v>
      </c>
      <c r="F3274" t="s">
        <v>7</v>
      </c>
      <c r="G3274" s="1">
        <v>43768</v>
      </c>
      <c r="H3274">
        <v>3211</v>
      </c>
      <c r="I3274">
        <v>3211</v>
      </c>
      <c r="J3274" s="2">
        <v>3211</v>
      </c>
      <c r="K3274" s="2">
        <v>1455.74</v>
      </c>
    </row>
    <row r="3275" spans="1:11" x14ac:dyDescent="0.25">
      <c r="A3275" t="s">
        <v>23214</v>
      </c>
      <c r="B3275" t="s">
        <v>23213</v>
      </c>
      <c r="C3275" t="s">
        <v>23215</v>
      </c>
      <c r="D3275" t="s">
        <v>23216</v>
      </c>
      <c r="E3275" t="s">
        <v>13694</v>
      </c>
      <c r="F3275" t="s">
        <v>7</v>
      </c>
      <c r="G3275" s="1">
        <v>43784</v>
      </c>
      <c r="H3275">
        <v>96965</v>
      </c>
      <c r="I3275">
        <v>96965</v>
      </c>
      <c r="J3275" s="2">
        <v>96965</v>
      </c>
      <c r="K3275" s="2">
        <v>43634.25</v>
      </c>
    </row>
    <row r="3276" spans="1:11" x14ac:dyDescent="0.25">
      <c r="A3276" t="s">
        <v>23218</v>
      </c>
      <c r="B3276" t="s">
        <v>23217</v>
      </c>
      <c r="C3276" t="s">
        <v>4796</v>
      </c>
      <c r="D3276" t="s">
        <v>4797</v>
      </c>
      <c r="E3276" t="s">
        <v>13694</v>
      </c>
      <c r="F3276" t="s">
        <v>7</v>
      </c>
      <c r="G3276" s="1">
        <v>43752</v>
      </c>
      <c r="H3276">
        <v>22202</v>
      </c>
      <c r="I3276">
        <v>22202</v>
      </c>
      <c r="J3276" s="2">
        <v>22202</v>
      </c>
      <c r="K3276" s="2">
        <v>10443.950000000001</v>
      </c>
    </row>
    <row r="3277" spans="1:11" x14ac:dyDescent="0.25">
      <c r="A3277" t="s">
        <v>23220</v>
      </c>
      <c r="B3277" t="s">
        <v>23219</v>
      </c>
      <c r="C3277" t="s">
        <v>23221</v>
      </c>
      <c r="D3277" t="s">
        <v>23222</v>
      </c>
      <c r="E3277" t="s">
        <v>13694</v>
      </c>
      <c r="F3277" t="s">
        <v>718</v>
      </c>
      <c r="G3277" s="1">
        <v>43727</v>
      </c>
      <c r="H3277">
        <v>554912</v>
      </c>
      <c r="I3277">
        <v>548426</v>
      </c>
      <c r="J3277" s="2">
        <v>548426</v>
      </c>
      <c r="K3277" s="2">
        <v>253576.6</v>
      </c>
    </row>
    <row r="3278" spans="1:11" x14ac:dyDescent="0.25">
      <c r="A3278" t="s">
        <v>23226</v>
      </c>
      <c r="B3278" t="s">
        <v>23225</v>
      </c>
      <c r="C3278" t="s">
        <v>23227</v>
      </c>
      <c r="D3278" t="s">
        <v>23228</v>
      </c>
      <c r="E3278" t="s">
        <v>13694</v>
      </c>
      <c r="F3278" t="s">
        <v>718</v>
      </c>
      <c r="G3278" s="1">
        <v>43763</v>
      </c>
      <c r="H3278">
        <v>182699</v>
      </c>
      <c r="I3278">
        <v>182699</v>
      </c>
      <c r="J3278" s="2">
        <v>182699</v>
      </c>
      <c r="K3278" s="2">
        <v>84918.55</v>
      </c>
    </row>
    <row r="3279" spans="1:11" x14ac:dyDescent="0.25">
      <c r="A3279" t="s">
        <v>23230</v>
      </c>
      <c r="B3279" t="s">
        <v>23229</v>
      </c>
      <c r="C3279" t="s">
        <v>1650</v>
      </c>
      <c r="D3279" t="s">
        <v>1651</v>
      </c>
      <c r="E3279" t="s">
        <v>13694</v>
      </c>
      <c r="F3279" t="s">
        <v>7</v>
      </c>
      <c r="G3279" s="1">
        <v>43763</v>
      </c>
      <c r="H3279">
        <v>2253179</v>
      </c>
      <c r="I3279">
        <v>2253179</v>
      </c>
      <c r="J3279" s="2">
        <v>2253179</v>
      </c>
      <c r="K3279" s="2">
        <v>1067341.58</v>
      </c>
    </row>
    <row r="3280" spans="1:11" x14ac:dyDescent="0.25">
      <c r="A3280" t="s">
        <v>23232</v>
      </c>
      <c r="B3280" t="s">
        <v>23231</v>
      </c>
      <c r="C3280" t="s">
        <v>3149</v>
      </c>
      <c r="D3280" t="s">
        <v>3150</v>
      </c>
      <c r="E3280" t="s">
        <v>13694</v>
      </c>
      <c r="F3280" t="s">
        <v>7</v>
      </c>
      <c r="G3280" s="1">
        <v>43774</v>
      </c>
      <c r="H3280">
        <v>20032</v>
      </c>
      <c r="I3280">
        <v>20032</v>
      </c>
      <c r="J3280" s="2">
        <v>20032</v>
      </c>
      <c r="K3280" s="2">
        <v>9014.4</v>
      </c>
    </row>
    <row r="3281" spans="1:11" x14ac:dyDescent="0.25">
      <c r="A3281" t="s">
        <v>23234</v>
      </c>
      <c r="B3281" t="s">
        <v>23233</v>
      </c>
      <c r="C3281" t="s">
        <v>23235</v>
      </c>
      <c r="D3281" t="s">
        <v>23236</v>
      </c>
      <c r="E3281" t="s">
        <v>13694</v>
      </c>
      <c r="F3281" t="s">
        <v>7</v>
      </c>
      <c r="G3281" s="1">
        <v>43752</v>
      </c>
      <c r="H3281">
        <v>394474</v>
      </c>
      <c r="I3281">
        <v>394474</v>
      </c>
      <c r="J3281" s="2">
        <v>394474</v>
      </c>
      <c r="K3281" s="2">
        <v>182223.89</v>
      </c>
    </row>
    <row r="3282" spans="1:11" x14ac:dyDescent="0.25">
      <c r="A3282" t="s">
        <v>23238</v>
      </c>
      <c r="B3282" t="s">
        <v>23237</v>
      </c>
      <c r="C3282" t="s">
        <v>23239</v>
      </c>
      <c r="D3282" t="s">
        <v>23240</v>
      </c>
      <c r="E3282" t="s">
        <v>13694</v>
      </c>
      <c r="F3282" t="s">
        <v>718</v>
      </c>
      <c r="G3282" s="1">
        <v>43755</v>
      </c>
      <c r="H3282">
        <v>217227</v>
      </c>
      <c r="I3282">
        <v>217227</v>
      </c>
      <c r="J3282" s="2">
        <v>217227</v>
      </c>
      <c r="K3282" s="2">
        <v>98137.45</v>
      </c>
    </row>
    <row r="3283" spans="1:11" x14ac:dyDescent="0.25">
      <c r="A3283" t="s">
        <v>23242</v>
      </c>
      <c r="B3283" t="s">
        <v>23241</v>
      </c>
      <c r="C3283" t="s">
        <v>9386</v>
      </c>
      <c r="D3283" t="s">
        <v>9387</v>
      </c>
      <c r="E3283" t="s">
        <v>13694</v>
      </c>
      <c r="F3283" t="s">
        <v>718</v>
      </c>
      <c r="G3283" s="1">
        <v>43755</v>
      </c>
      <c r="H3283">
        <v>2245589</v>
      </c>
      <c r="I3283">
        <v>2245589</v>
      </c>
      <c r="J3283" s="2">
        <v>2245589</v>
      </c>
      <c r="K3283" s="2">
        <v>1051704.5900000001</v>
      </c>
    </row>
    <row r="3284" spans="1:11" x14ac:dyDescent="0.25">
      <c r="A3284" t="s">
        <v>23244</v>
      </c>
      <c r="B3284" t="s">
        <v>23243</v>
      </c>
      <c r="C3284" t="s">
        <v>16420</v>
      </c>
      <c r="D3284" t="s">
        <v>23245</v>
      </c>
      <c r="E3284" t="s">
        <v>13694</v>
      </c>
      <c r="F3284" t="s">
        <v>718</v>
      </c>
      <c r="G3284" s="1">
        <v>43748</v>
      </c>
      <c r="H3284">
        <v>16096</v>
      </c>
      <c r="I3284">
        <v>16088</v>
      </c>
      <c r="J3284" s="2">
        <v>16088</v>
      </c>
      <c r="K3284" s="2">
        <v>7239.6</v>
      </c>
    </row>
    <row r="3285" spans="1:11" x14ac:dyDescent="0.25">
      <c r="A3285" t="s">
        <v>23247</v>
      </c>
      <c r="B3285" t="s">
        <v>23246</v>
      </c>
      <c r="C3285" t="s">
        <v>23248</v>
      </c>
      <c r="D3285" t="s">
        <v>23249</v>
      </c>
      <c r="E3285" t="s">
        <v>13694</v>
      </c>
      <c r="F3285" t="s">
        <v>7</v>
      </c>
      <c r="G3285" s="1">
        <v>43755</v>
      </c>
      <c r="H3285">
        <v>28421</v>
      </c>
      <c r="I3285">
        <v>28421</v>
      </c>
      <c r="J3285" s="2">
        <v>28421</v>
      </c>
      <c r="K3285" s="2">
        <v>16484.18</v>
      </c>
    </row>
    <row r="3286" spans="1:11" x14ac:dyDescent="0.25">
      <c r="A3286" t="s">
        <v>23251</v>
      </c>
      <c r="B3286" t="s">
        <v>23250</v>
      </c>
      <c r="C3286" t="s">
        <v>23252</v>
      </c>
      <c r="D3286" t="s">
        <v>23253</v>
      </c>
      <c r="E3286" t="s">
        <v>13694</v>
      </c>
      <c r="F3286" t="s">
        <v>718</v>
      </c>
      <c r="G3286" s="1">
        <v>43748</v>
      </c>
      <c r="H3286">
        <v>33584</v>
      </c>
      <c r="I3286">
        <v>33567</v>
      </c>
      <c r="J3286" s="2">
        <v>33567</v>
      </c>
      <c r="K3286" s="2">
        <v>15274.15</v>
      </c>
    </row>
    <row r="3287" spans="1:11" x14ac:dyDescent="0.25">
      <c r="A3287" t="s">
        <v>23255</v>
      </c>
      <c r="B3287" t="s">
        <v>23254</v>
      </c>
      <c r="C3287" t="s">
        <v>23256</v>
      </c>
      <c r="D3287" t="s">
        <v>23257</v>
      </c>
      <c r="E3287" t="s">
        <v>13694</v>
      </c>
      <c r="F3287" t="s">
        <v>718</v>
      </c>
      <c r="G3287" s="1">
        <v>43774</v>
      </c>
      <c r="H3287">
        <v>143762</v>
      </c>
      <c r="I3287">
        <v>143762</v>
      </c>
      <c r="J3287" s="2">
        <v>143762</v>
      </c>
      <c r="K3287" s="2">
        <v>64692.9</v>
      </c>
    </row>
    <row r="3288" spans="1:11" x14ac:dyDescent="0.25">
      <c r="A3288" t="s">
        <v>23259</v>
      </c>
      <c r="B3288" t="s">
        <v>23258</v>
      </c>
      <c r="C3288" t="s">
        <v>23260</v>
      </c>
      <c r="D3288" t="s">
        <v>23261</v>
      </c>
      <c r="E3288" t="s">
        <v>13694</v>
      </c>
      <c r="F3288" t="s">
        <v>718</v>
      </c>
      <c r="G3288" s="1">
        <v>43748</v>
      </c>
      <c r="H3288">
        <v>31175</v>
      </c>
      <c r="I3288">
        <v>31090</v>
      </c>
      <c r="J3288" s="2">
        <v>31090</v>
      </c>
      <c r="K3288" s="2">
        <v>13990.5</v>
      </c>
    </row>
    <row r="3289" spans="1:11" x14ac:dyDescent="0.25">
      <c r="A3289" t="s">
        <v>23263</v>
      </c>
      <c r="B3289" t="s">
        <v>23262</v>
      </c>
      <c r="C3289" t="s">
        <v>23264</v>
      </c>
      <c r="D3289" t="s">
        <v>23265</v>
      </c>
      <c r="E3289" t="s">
        <v>13694</v>
      </c>
      <c r="F3289" t="s">
        <v>718</v>
      </c>
      <c r="G3289" s="1">
        <v>43748</v>
      </c>
      <c r="H3289">
        <v>6839</v>
      </c>
      <c r="I3289">
        <v>6821</v>
      </c>
      <c r="J3289" s="2">
        <v>6821</v>
      </c>
      <c r="K3289" s="2">
        <v>3069.45</v>
      </c>
    </row>
    <row r="3290" spans="1:11" x14ac:dyDescent="0.25">
      <c r="A3290" t="s">
        <v>23267</v>
      </c>
      <c r="B3290" t="s">
        <v>23266</v>
      </c>
      <c r="C3290" t="s">
        <v>23268</v>
      </c>
      <c r="D3290" t="s">
        <v>23269</v>
      </c>
      <c r="E3290" t="s">
        <v>13694</v>
      </c>
      <c r="F3290" t="s">
        <v>7</v>
      </c>
      <c r="G3290" s="1">
        <v>43733</v>
      </c>
      <c r="H3290">
        <v>25694</v>
      </c>
      <c r="I3290">
        <v>25689</v>
      </c>
      <c r="J3290" s="2">
        <v>25689</v>
      </c>
      <c r="K3290" s="2">
        <v>14899.62</v>
      </c>
    </row>
    <row r="3291" spans="1:11" x14ac:dyDescent="0.25">
      <c r="A3291" t="s">
        <v>23271</v>
      </c>
      <c r="B3291" t="s">
        <v>23270</v>
      </c>
      <c r="C3291" t="s">
        <v>7844</v>
      </c>
      <c r="D3291" t="s">
        <v>7845</v>
      </c>
      <c r="E3291" t="s">
        <v>13694</v>
      </c>
      <c r="F3291" t="s">
        <v>718</v>
      </c>
      <c r="G3291" s="1">
        <v>43706</v>
      </c>
      <c r="I3291">
        <v>83103</v>
      </c>
      <c r="J3291" s="2">
        <v>83103</v>
      </c>
      <c r="K3291" s="2">
        <v>37396.35</v>
      </c>
    </row>
    <row r="3292" spans="1:11" x14ac:dyDescent="0.25">
      <c r="A3292" t="s">
        <v>23273</v>
      </c>
      <c r="B3292" t="s">
        <v>23272</v>
      </c>
      <c r="C3292" t="s">
        <v>664</v>
      </c>
      <c r="D3292" t="s">
        <v>665</v>
      </c>
      <c r="E3292" t="s">
        <v>13694</v>
      </c>
      <c r="F3292" t="s">
        <v>718</v>
      </c>
      <c r="G3292" s="1">
        <v>43706</v>
      </c>
      <c r="I3292">
        <v>65710</v>
      </c>
      <c r="J3292" s="2">
        <v>65710</v>
      </c>
      <c r="K3292" s="2">
        <v>29569.5</v>
      </c>
    </row>
    <row r="3293" spans="1:11" x14ac:dyDescent="0.25">
      <c r="A3293" t="s">
        <v>23275</v>
      </c>
      <c r="B3293" t="s">
        <v>23274</v>
      </c>
      <c r="C3293" t="s">
        <v>23276</v>
      </c>
      <c r="D3293" t="s">
        <v>23277</v>
      </c>
      <c r="E3293" t="s">
        <v>13694</v>
      </c>
      <c r="F3293" t="s">
        <v>718</v>
      </c>
      <c r="G3293" s="1">
        <v>43746</v>
      </c>
      <c r="H3293">
        <v>12182</v>
      </c>
      <c r="I3293">
        <v>12136</v>
      </c>
      <c r="J3293" s="2">
        <v>12136</v>
      </c>
      <c r="K3293" s="2">
        <v>5461.2</v>
      </c>
    </row>
    <row r="3294" spans="1:11" x14ac:dyDescent="0.25">
      <c r="A3294" t="s">
        <v>23279</v>
      </c>
      <c r="B3294" t="s">
        <v>23278</v>
      </c>
      <c r="C3294" t="s">
        <v>4577</v>
      </c>
      <c r="D3294" t="s">
        <v>4578</v>
      </c>
      <c r="E3294" t="s">
        <v>13694</v>
      </c>
      <c r="F3294" t="s">
        <v>718</v>
      </c>
      <c r="G3294" s="1">
        <v>43769</v>
      </c>
      <c r="I3294">
        <v>10735</v>
      </c>
      <c r="J3294" s="2">
        <v>10735</v>
      </c>
      <c r="K3294" s="2">
        <v>4830.75</v>
      </c>
    </row>
    <row r="3295" spans="1:11" x14ac:dyDescent="0.25">
      <c r="A3295" t="s">
        <v>23281</v>
      </c>
      <c r="B3295" t="s">
        <v>23280</v>
      </c>
      <c r="C3295" t="s">
        <v>23282</v>
      </c>
      <c r="D3295" t="s">
        <v>23283</v>
      </c>
      <c r="E3295" t="s">
        <v>13694</v>
      </c>
      <c r="F3295" t="s">
        <v>718</v>
      </c>
      <c r="G3295" s="1">
        <v>43787</v>
      </c>
      <c r="H3295">
        <v>37223</v>
      </c>
      <c r="I3295">
        <v>37223</v>
      </c>
      <c r="J3295" s="2">
        <v>37223</v>
      </c>
      <c r="K3295" s="2">
        <v>16750.349999999999</v>
      </c>
    </row>
    <row r="3296" spans="1:11" x14ac:dyDescent="0.25">
      <c r="A3296" t="s">
        <v>23285</v>
      </c>
      <c r="B3296" t="s">
        <v>23284</v>
      </c>
      <c r="C3296" t="s">
        <v>23286</v>
      </c>
      <c r="D3296" t="s">
        <v>23287</v>
      </c>
      <c r="E3296" t="s">
        <v>13694</v>
      </c>
      <c r="F3296" t="s">
        <v>718</v>
      </c>
      <c r="G3296" s="1">
        <v>43745</v>
      </c>
      <c r="H3296">
        <v>33244</v>
      </c>
      <c r="I3296">
        <v>33175</v>
      </c>
      <c r="J3296" s="2">
        <v>33175</v>
      </c>
      <c r="K3296" s="2">
        <v>14928.75</v>
      </c>
    </row>
    <row r="3297" spans="1:11" x14ac:dyDescent="0.25">
      <c r="A3297" t="s">
        <v>23289</v>
      </c>
      <c r="B3297" t="s">
        <v>23288</v>
      </c>
      <c r="C3297" t="s">
        <v>23290</v>
      </c>
      <c r="D3297" t="s">
        <v>23291</v>
      </c>
      <c r="E3297" t="s">
        <v>13694</v>
      </c>
      <c r="F3297" t="s">
        <v>718</v>
      </c>
      <c r="G3297" s="1">
        <v>43769</v>
      </c>
      <c r="I3297">
        <v>97394</v>
      </c>
      <c r="J3297" s="2">
        <v>97394</v>
      </c>
      <c r="K3297" s="2">
        <v>43827.3</v>
      </c>
    </row>
    <row r="3298" spans="1:11" x14ac:dyDescent="0.25">
      <c r="A3298" t="s">
        <v>23293</v>
      </c>
      <c r="B3298" t="s">
        <v>23292</v>
      </c>
      <c r="C3298" t="s">
        <v>23294</v>
      </c>
      <c r="D3298" t="s">
        <v>23295</v>
      </c>
      <c r="E3298" t="s">
        <v>13694</v>
      </c>
      <c r="F3298" t="s">
        <v>718</v>
      </c>
      <c r="G3298" s="1">
        <v>43763</v>
      </c>
      <c r="H3298">
        <v>386096</v>
      </c>
      <c r="I3298">
        <v>386096</v>
      </c>
      <c r="J3298" s="2">
        <v>386096</v>
      </c>
      <c r="K3298" s="2">
        <v>223935.68</v>
      </c>
    </row>
    <row r="3299" spans="1:11" x14ac:dyDescent="0.25">
      <c r="A3299" t="s">
        <v>23297</v>
      </c>
      <c r="B3299" t="s">
        <v>23296</v>
      </c>
      <c r="C3299" t="s">
        <v>23298</v>
      </c>
      <c r="D3299" t="s">
        <v>23299</v>
      </c>
      <c r="E3299" t="s">
        <v>13694</v>
      </c>
      <c r="F3299" t="s">
        <v>7</v>
      </c>
      <c r="G3299" s="1">
        <v>43752</v>
      </c>
      <c r="I3299">
        <v>61387</v>
      </c>
      <c r="J3299" s="2">
        <v>61387</v>
      </c>
      <c r="K3299" s="2">
        <v>27624.15</v>
      </c>
    </row>
    <row r="3300" spans="1:11" x14ac:dyDescent="0.25">
      <c r="A3300" t="s">
        <v>23301</v>
      </c>
      <c r="B3300" t="s">
        <v>23300</v>
      </c>
      <c r="C3300" t="s">
        <v>23302</v>
      </c>
      <c r="D3300" t="s">
        <v>23303</v>
      </c>
      <c r="E3300" t="s">
        <v>13694</v>
      </c>
      <c r="F3300" t="s">
        <v>718</v>
      </c>
      <c r="G3300" s="1">
        <v>43746</v>
      </c>
      <c r="H3300">
        <v>15412</v>
      </c>
      <c r="I3300">
        <v>15404</v>
      </c>
      <c r="J3300" s="2">
        <v>15404</v>
      </c>
      <c r="K3300" s="2">
        <v>6931.8</v>
      </c>
    </row>
    <row r="3301" spans="1:11" x14ac:dyDescent="0.25">
      <c r="A3301" t="s">
        <v>23305</v>
      </c>
      <c r="B3301" t="s">
        <v>23304</v>
      </c>
      <c r="C3301" t="s">
        <v>23306</v>
      </c>
      <c r="D3301" t="s">
        <v>23307</v>
      </c>
      <c r="E3301" t="s">
        <v>13694</v>
      </c>
      <c r="F3301" t="s">
        <v>7</v>
      </c>
      <c r="G3301" s="1">
        <v>43752</v>
      </c>
      <c r="I3301">
        <v>152411</v>
      </c>
      <c r="J3301" s="2">
        <v>152411</v>
      </c>
      <c r="K3301" s="2">
        <v>69711.14</v>
      </c>
    </row>
    <row r="3302" spans="1:11" x14ac:dyDescent="0.25">
      <c r="A3302" t="s">
        <v>23309</v>
      </c>
      <c r="B3302" t="s">
        <v>23308</v>
      </c>
      <c r="C3302" t="s">
        <v>2632</v>
      </c>
      <c r="D3302" t="s">
        <v>2633</v>
      </c>
      <c r="E3302" t="s">
        <v>13694</v>
      </c>
      <c r="F3302" t="s">
        <v>718</v>
      </c>
      <c r="G3302" s="1">
        <v>43763</v>
      </c>
      <c r="H3302">
        <v>205952</v>
      </c>
      <c r="I3302">
        <v>204976</v>
      </c>
      <c r="J3302" s="2">
        <v>204976</v>
      </c>
      <c r="K3302" s="2">
        <v>94172.42</v>
      </c>
    </row>
    <row r="3303" spans="1:11" x14ac:dyDescent="0.25">
      <c r="A3303" t="s">
        <v>23311</v>
      </c>
      <c r="B3303" t="s">
        <v>23310</v>
      </c>
      <c r="C3303" t="s">
        <v>23312</v>
      </c>
      <c r="D3303" t="s">
        <v>23313</v>
      </c>
      <c r="E3303" t="s">
        <v>13694</v>
      </c>
      <c r="F3303" t="s">
        <v>718</v>
      </c>
      <c r="G3303" s="1">
        <v>43746</v>
      </c>
      <c r="H3303">
        <v>35724</v>
      </c>
      <c r="I3303">
        <v>35706</v>
      </c>
      <c r="J3303" s="2">
        <v>35706</v>
      </c>
      <c r="K3303" s="2">
        <v>16067.7</v>
      </c>
    </row>
    <row r="3304" spans="1:11" x14ac:dyDescent="0.25">
      <c r="A3304" t="s">
        <v>23315</v>
      </c>
      <c r="B3304" t="s">
        <v>23314</v>
      </c>
      <c r="C3304" t="s">
        <v>12601</v>
      </c>
      <c r="D3304" t="s">
        <v>12602</v>
      </c>
      <c r="E3304" t="s">
        <v>13694</v>
      </c>
      <c r="F3304" t="s">
        <v>7</v>
      </c>
      <c r="G3304" s="1">
        <v>43780</v>
      </c>
      <c r="I3304">
        <v>56016</v>
      </c>
      <c r="J3304" s="2">
        <v>56016</v>
      </c>
      <c r="K3304" s="2">
        <v>25207.200000000001</v>
      </c>
    </row>
    <row r="3305" spans="1:11" x14ac:dyDescent="0.25">
      <c r="A3305" t="s">
        <v>23317</v>
      </c>
      <c r="B3305" t="s">
        <v>23316</v>
      </c>
      <c r="C3305" t="s">
        <v>23318</v>
      </c>
      <c r="D3305" t="s">
        <v>23319</v>
      </c>
      <c r="E3305" t="s">
        <v>13694</v>
      </c>
      <c r="F3305" t="s">
        <v>718</v>
      </c>
      <c r="G3305" s="1">
        <v>43763</v>
      </c>
      <c r="I3305">
        <v>58359</v>
      </c>
      <c r="J3305" s="2">
        <v>58359</v>
      </c>
      <c r="K3305" s="2">
        <v>26261.55</v>
      </c>
    </row>
    <row r="3306" spans="1:11" x14ac:dyDescent="0.25">
      <c r="A3306" t="s">
        <v>23321</v>
      </c>
      <c r="B3306" t="s">
        <v>23320</v>
      </c>
      <c r="C3306" t="s">
        <v>23322</v>
      </c>
      <c r="D3306" t="s">
        <v>23323</v>
      </c>
      <c r="E3306" t="s">
        <v>13694</v>
      </c>
      <c r="F3306" t="s">
        <v>7</v>
      </c>
      <c r="G3306" s="1">
        <v>43700</v>
      </c>
      <c r="H3306">
        <v>15103</v>
      </c>
      <c r="I3306">
        <v>14600</v>
      </c>
      <c r="J3306" s="2">
        <v>14600</v>
      </c>
      <c r="K3306" s="2">
        <v>7300</v>
      </c>
    </row>
    <row r="3307" spans="1:11" x14ac:dyDescent="0.25">
      <c r="A3307" t="s">
        <v>23325</v>
      </c>
      <c r="B3307" t="s">
        <v>23324</v>
      </c>
      <c r="C3307" t="s">
        <v>1790</v>
      </c>
      <c r="D3307" t="s">
        <v>1791</v>
      </c>
      <c r="E3307" t="s">
        <v>13694</v>
      </c>
      <c r="F3307" t="s">
        <v>718</v>
      </c>
      <c r="G3307" s="1">
        <v>43796</v>
      </c>
      <c r="H3307">
        <v>352052</v>
      </c>
      <c r="I3307">
        <v>348843</v>
      </c>
      <c r="J3307" s="2">
        <v>348843</v>
      </c>
      <c r="K3307" s="2">
        <v>158754.35</v>
      </c>
    </row>
    <row r="3308" spans="1:11" x14ac:dyDescent="0.25">
      <c r="A3308" t="s">
        <v>23327</v>
      </c>
      <c r="B3308" t="s">
        <v>23326</v>
      </c>
      <c r="C3308" t="s">
        <v>23328</v>
      </c>
      <c r="D3308" t="s">
        <v>23329</v>
      </c>
      <c r="E3308" t="s">
        <v>13694</v>
      </c>
      <c r="F3308" t="s">
        <v>718</v>
      </c>
      <c r="G3308" s="1">
        <v>43745</v>
      </c>
      <c r="H3308">
        <v>29201</v>
      </c>
      <c r="I3308">
        <v>29201</v>
      </c>
      <c r="J3308" s="2">
        <v>29201</v>
      </c>
      <c r="K3308" s="2">
        <v>14364.66</v>
      </c>
    </row>
    <row r="3309" spans="1:11" x14ac:dyDescent="0.25">
      <c r="A3309" t="s">
        <v>23331</v>
      </c>
      <c r="B3309" t="s">
        <v>23330</v>
      </c>
      <c r="C3309" t="s">
        <v>23332</v>
      </c>
      <c r="D3309" t="s">
        <v>23333</v>
      </c>
      <c r="E3309" t="s">
        <v>13694</v>
      </c>
      <c r="F3309" t="s">
        <v>718</v>
      </c>
      <c r="G3309" s="1">
        <v>43752</v>
      </c>
      <c r="H3309">
        <v>59414</v>
      </c>
      <c r="I3309">
        <v>59332</v>
      </c>
      <c r="J3309" s="2">
        <v>59332</v>
      </c>
      <c r="K3309" s="2">
        <v>27820.66</v>
      </c>
    </row>
    <row r="3310" spans="1:11" x14ac:dyDescent="0.25">
      <c r="A3310" t="s">
        <v>23335</v>
      </c>
      <c r="B3310" t="s">
        <v>23334</v>
      </c>
      <c r="C3310" t="s">
        <v>23332</v>
      </c>
      <c r="D3310" t="s">
        <v>23336</v>
      </c>
      <c r="E3310" t="s">
        <v>13694</v>
      </c>
      <c r="F3310" t="s">
        <v>718</v>
      </c>
      <c r="G3310" s="1">
        <v>43752</v>
      </c>
      <c r="H3310">
        <v>47721</v>
      </c>
      <c r="I3310">
        <v>47651</v>
      </c>
      <c r="J3310" s="2">
        <v>47651</v>
      </c>
      <c r="K3310" s="2">
        <v>21503.85</v>
      </c>
    </row>
    <row r="3311" spans="1:11" x14ac:dyDescent="0.25">
      <c r="A3311" t="s">
        <v>23338</v>
      </c>
      <c r="B3311" t="s">
        <v>23337</v>
      </c>
      <c r="C3311" t="s">
        <v>23339</v>
      </c>
      <c r="D3311" t="s">
        <v>23340</v>
      </c>
      <c r="E3311" t="s">
        <v>13694</v>
      </c>
      <c r="F3311" t="s">
        <v>718</v>
      </c>
      <c r="G3311" s="1">
        <v>43745</v>
      </c>
      <c r="H3311">
        <v>17974</v>
      </c>
      <c r="I3311">
        <v>19966</v>
      </c>
      <c r="J3311" s="2">
        <v>19966</v>
      </c>
      <c r="K3311" s="2">
        <v>8984.7000000000007</v>
      </c>
    </row>
    <row r="3312" spans="1:11" x14ac:dyDescent="0.25">
      <c r="A3312" t="s">
        <v>23342</v>
      </c>
      <c r="B3312" t="s">
        <v>23341</v>
      </c>
      <c r="C3312" t="s">
        <v>684</v>
      </c>
      <c r="D3312" t="s">
        <v>685</v>
      </c>
      <c r="E3312" t="s">
        <v>13694</v>
      </c>
      <c r="F3312" t="s">
        <v>718</v>
      </c>
      <c r="G3312" s="1">
        <v>43752</v>
      </c>
      <c r="H3312">
        <v>11033</v>
      </c>
      <c r="I3312">
        <v>11033</v>
      </c>
      <c r="J3312" s="2">
        <v>11033</v>
      </c>
      <c r="K3312" s="2">
        <v>4964.8500000000004</v>
      </c>
    </row>
    <row r="3313" spans="1:11" x14ac:dyDescent="0.25">
      <c r="A3313" t="s">
        <v>23344</v>
      </c>
      <c r="B3313" t="s">
        <v>23343</v>
      </c>
      <c r="C3313" t="s">
        <v>23345</v>
      </c>
      <c r="D3313" t="s">
        <v>23346</v>
      </c>
      <c r="E3313" t="s">
        <v>13694</v>
      </c>
      <c r="F3313" t="s">
        <v>718</v>
      </c>
      <c r="G3313" s="1">
        <v>43795</v>
      </c>
      <c r="H3313">
        <v>16014</v>
      </c>
      <c r="I3313">
        <v>14069</v>
      </c>
      <c r="J3313" s="2">
        <v>14069</v>
      </c>
      <c r="K3313" s="2">
        <v>6331.05</v>
      </c>
    </row>
    <row r="3314" spans="1:11" x14ac:dyDescent="0.25">
      <c r="A3314" t="s">
        <v>23348</v>
      </c>
      <c r="B3314" t="s">
        <v>23347</v>
      </c>
      <c r="C3314" t="s">
        <v>23349</v>
      </c>
      <c r="D3314" t="s">
        <v>23350</v>
      </c>
      <c r="E3314" t="s">
        <v>13694</v>
      </c>
      <c r="F3314" t="s">
        <v>718</v>
      </c>
      <c r="G3314" s="1">
        <v>43769</v>
      </c>
      <c r="H3314">
        <v>41114</v>
      </c>
      <c r="I3314">
        <v>41061</v>
      </c>
      <c r="J3314" s="2">
        <v>41061</v>
      </c>
      <c r="K3314" s="2">
        <v>18477.45</v>
      </c>
    </row>
    <row r="3315" spans="1:11" x14ac:dyDescent="0.25">
      <c r="A3315" t="s">
        <v>23352</v>
      </c>
      <c r="B3315" t="s">
        <v>23351</v>
      </c>
      <c r="C3315" t="s">
        <v>23353</v>
      </c>
      <c r="D3315" t="s">
        <v>23354</v>
      </c>
      <c r="E3315" t="s">
        <v>13694</v>
      </c>
      <c r="F3315" t="s">
        <v>718</v>
      </c>
      <c r="G3315" s="1">
        <v>43748</v>
      </c>
      <c r="H3315">
        <v>6462</v>
      </c>
      <c r="I3315">
        <v>6096</v>
      </c>
      <c r="J3315" s="2">
        <v>6096</v>
      </c>
      <c r="K3315" s="2">
        <v>3125.52</v>
      </c>
    </row>
    <row r="3316" spans="1:11" x14ac:dyDescent="0.25">
      <c r="A3316" t="s">
        <v>23356</v>
      </c>
      <c r="B3316" t="s">
        <v>23355</v>
      </c>
      <c r="C3316" t="s">
        <v>22634</v>
      </c>
      <c r="D3316" t="s">
        <v>23357</v>
      </c>
      <c r="E3316" t="s">
        <v>13694</v>
      </c>
      <c r="F3316" t="s">
        <v>7</v>
      </c>
      <c r="G3316" s="1">
        <v>43762</v>
      </c>
      <c r="H3316">
        <v>28016</v>
      </c>
      <c r="I3316">
        <v>27970</v>
      </c>
      <c r="J3316" s="2">
        <v>27970</v>
      </c>
      <c r="K3316" s="2">
        <v>12598.33</v>
      </c>
    </row>
    <row r="3317" spans="1:11" x14ac:dyDescent="0.25">
      <c r="A3317" t="s">
        <v>23359</v>
      </c>
      <c r="B3317" t="s">
        <v>23358</v>
      </c>
      <c r="C3317" t="s">
        <v>23360</v>
      </c>
      <c r="D3317" t="s">
        <v>23361</v>
      </c>
      <c r="E3317" t="s">
        <v>13694</v>
      </c>
      <c r="F3317" t="s">
        <v>7</v>
      </c>
      <c r="G3317" s="1">
        <v>43762</v>
      </c>
      <c r="H3317">
        <v>9554</v>
      </c>
      <c r="I3317">
        <v>9529</v>
      </c>
      <c r="J3317" s="2">
        <v>9529</v>
      </c>
      <c r="K3317" s="2">
        <v>4298.45</v>
      </c>
    </row>
    <row r="3318" spans="1:11" x14ac:dyDescent="0.25">
      <c r="A3318" t="s">
        <v>23363</v>
      </c>
      <c r="B3318" t="s">
        <v>23362</v>
      </c>
      <c r="C3318" t="s">
        <v>23364</v>
      </c>
      <c r="D3318" t="s">
        <v>23365</v>
      </c>
      <c r="E3318" t="s">
        <v>13694</v>
      </c>
      <c r="F3318" t="s">
        <v>7</v>
      </c>
      <c r="G3318" s="1">
        <v>43763</v>
      </c>
      <c r="H3318">
        <v>4939099</v>
      </c>
      <c r="I3318">
        <v>4939099</v>
      </c>
      <c r="J3318" s="2">
        <v>4939099</v>
      </c>
      <c r="K3318" s="2">
        <v>2864677.42</v>
      </c>
    </row>
    <row r="3319" spans="1:11" x14ac:dyDescent="0.25">
      <c r="A3319" t="s">
        <v>23367</v>
      </c>
      <c r="B3319" t="s">
        <v>23366</v>
      </c>
      <c r="C3319" t="s">
        <v>23368</v>
      </c>
      <c r="D3319" t="s">
        <v>23369</v>
      </c>
      <c r="E3319" t="s">
        <v>13694</v>
      </c>
      <c r="F3319" t="s">
        <v>718</v>
      </c>
      <c r="G3319" s="1">
        <v>43704</v>
      </c>
      <c r="I3319">
        <v>44575</v>
      </c>
      <c r="J3319" s="2">
        <v>44575</v>
      </c>
      <c r="K3319" s="2">
        <v>20058.75</v>
      </c>
    </row>
    <row r="3320" spans="1:11" x14ac:dyDescent="0.25">
      <c r="A3320" t="s">
        <v>23371</v>
      </c>
      <c r="B3320" t="s">
        <v>23370</v>
      </c>
      <c r="C3320" t="s">
        <v>23372</v>
      </c>
      <c r="D3320" t="s">
        <v>23373</v>
      </c>
      <c r="E3320" t="s">
        <v>13694</v>
      </c>
      <c r="F3320" t="s">
        <v>718</v>
      </c>
      <c r="G3320" s="1">
        <v>43704</v>
      </c>
      <c r="I3320">
        <v>62715</v>
      </c>
      <c r="J3320" s="2">
        <v>62715</v>
      </c>
      <c r="K3320" s="2">
        <v>28221.75</v>
      </c>
    </row>
    <row r="3321" spans="1:11" x14ac:dyDescent="0.25">
      <c r="A3321" t="s">
        <v>23377</v>
      </c>
      <c r="B3321" t="s">
        <v>23376</v>
      </c>
      <c r="C3321" t="s">
        <v>23378</v>
      </c>
      <c r="D3321" t="s">
        <v>23379</v>
      </c>
      <c r="E3321" t="s">
        <v>13694</v>
      </c>
      <c r="F3321" t="s">
        <v>718</v>
      </c>
      <c r="G3321" s="1">
        <v>43704</v>
      </c>
      <c r="I3321">
        <v>125745</v>
      </c>
      <c r="J3321" s="2">
        <v>125745</v>
      </c>
      <c r="K3321" s="2">
        <v>59497.25</v>
      </c>
    </row>
    <row r="3322" spans="1:11" x14ac:dyDescent="0.25">
      <c r="A3322" t="s">
        <v>23381</v>
      </c>
      <c r="B3322" t="s">
        <v>23380</v>
      </c>
      <c r="C3322" t="s">
        <v>23382</v>
      </c>
      <c r="D3322" t="s">
        <v>23383</v>
      </c>
      <c r="E3322" t="s">
        <v>13694</v>
      </c>
      <c r="F3322" t="s">
        <v>7</v>
      </c>
      <c r="G3322" s="1">
        <v>43704</v>
      </c>
      <c r="I3322">
        <v>7703</v>
      </c>
      <c r="J3322" s="2">
        <v>7703</v>
      </c>
      <c r="K3322" s="2">
        <v>3466.35</v>
      </c>
    </row>
    <row r="3323" spans="1:11" x14ac:dyDescent="0.25">
      <c r="A3323" t="s">
        <v>23385</v>
      </c>
      <c r="B3323" t="s">
        <v>23384</v>
      </c>
      <c r="C3323" t="s">
        <v>3872</v>
      </c>
      <c r="D3323" t="s">
        <v>3873</v>
      </c>
      <c r="E3323" t="s">
        <v>13694</v>
      </c>
      <c r="F3323" t="s">
        <v>718</v>
      </c>
      <c r="G3323" s="1">
        <v>43704</v>
      </c>
      <c r="I3323">
        <v>110583</v>
      </c>
      <c r="J3323" s="2">
        <v>110583</v>
      </c>
      <c r="K3323" s="2">
        <v>49762.35</v>
      </c>
    </row>
    <row r="3324" spans="1:11" x14ac:dyDescent="0.25">
      <c r="A3324" t="s">
        <v>23387</v>
      </c>
      <c r="B3324" t="s">
        <v>23386</v>
      </c>
      <c r="C3324" t="s">
        <v>23388</v>
      </c>
      <c r="D3324" t="s">
        <v>23389</v>
      </c>
      <c r="E3324" t="s">
        <v>13694</v>
      </c>
      <c r="F3324" t="s">
        <v>718</v>
      </c>
      <c r="G3324" s="1">
        <v>43745</v>
      </c>
      <c r="I3324">
        <v>87105</v>
      </c>
      <c r="J3324" s="2">
        <v>87105</v>
      </c>
      <c r="K3324" s="2">
        <v>39197.25</v>
      </c>
    </row>
    <row r="3325" spans="1:11" x14ac:dyDescent="0.25">
      <c r="A3325" t="s">
        <v>23391</v>
      </c>
      <c r="B3325" t="s">
        <v>23390</v>
      </c>
      <c r="C3325" t="s">
        <v>23392</v>
      </c>
      <c r="D3325" t="s">
        <v>23393</v>
      </c>
      <c r="E3325" t="s">
        <v>13694</v>
      </c>
      <c r="F3325" t="s">
        <v>718</v>
      </c>
      <c r="G3325" s="1">
        <v>43704</v>
      </c>
      <c r="I3325">
        <v>69584</v>
      </c>
      <c r="J3325" s="2">
        <v>69584</v>
      </c>
      <c r="K3325" s="2">
        <v>31325.41</v>
      </c>
    </row>
    <row r="3326" spans="1:11" x14ac:dyDescent="0.25">
      <c r="A3326" t="s">
        <v>23395</v>
      </c>
      <c r="B3326" t="s">
        <v>23394</v>
      </c>
      <c r="C3326" t="s">
        <v>22480</v>
      </c>
      <c r="D3326" t="s">
        <v>23396</v>
      </c>
      <c r="E3326" t="s">
        <v>13694</v>
      </c>
      <c r="F3326" t="s">
        <v>718</v>
      </c>
      <c r="G3326" s="1">
        <v>43788</v>
      </c>
      <c r="I3326">
        <v>34654</v>
      </c>
      <c r="J3326" s="2">
        <v>34654</v>
      </c>
      <c r="K3326" s="2">
        <v>15654.23</v>
      </c>
    </row>
    <row r="3327" spans="1:11" x14ac:dyDescent="0.25">
      <c r="A3327" t="s">
        <v>23398</v>
      </c>
      <c r="B3327" t="s">
        <v>23397</v>
      </c>
      <c r="C3327" t="s">
        <v>23399</v>
      </c>
      <c r="D3327" t="s">
        <v>23400</v>
      </c>
      <c r="E3327" t="s">
        <v>13694</v>
      </c>
      <c r="F3327" t="s">
        <v>7</v>
      </c>
      <c r="G3327" s="1">
        <v>43781</v>
      </c>
      <c r="H3327">
        <v>23311</v>
      </c>
      <c r="I3327">
        <v>23311</v>
      </c>
      <c r="J3327" s="2">
        <v>23311</v>
      </c>
      <c r="K3327" s="2">
        <v>11655.5</v>
      </c>
    </row>
    <row r="3328" spans="1:11" x14ac:dyDescent="0.25">
      <c r="A3328" t="s">
        <v>23402</v>
      </c>
      <c r="B3328" t="s">
        <v>23401</v>
      </c>
      <c r="C3328" t="s">
        <v>23403</v>
      </c>
      <c r="D3328" t="s">
        <v>23404</v>
      </c>
      <c r="E3328" t="s">
        <v>13694</v>
      </c>
      <c r="F3328" t="s">
        <v>7</v>
      </c>
      <c r="G3328" s="1">
        <v>43752</v>
      </c>
      <c r="H3328">
        <v>489773</v>
      </c>
      <c r="I3328">
        <v>487895</v>
      </c>
      <c r="J3328" s="2">
        <v>487895</v>
      </c>
      <c r="K3328" s="2">
        <v>221995.65</v>
      </c>
    </row>
    <row r="3329" spans="1:11" x14ac:dyDescent="0.25">
      <c r="A3329" t="s">
        <v>23406</v>
      </c>
      <c r="B3329" t="s">
        <v>23405</v>
      </c>
      <c r="C3329" t="s">
        <v>23407</v>
      </c>
      <c r="D3329" t="s">
        <v>23408</v>
      </c>
      <c r="E3329" t="s">
        <v>13694</v>
      </c>
      <c r="F3329" t="s">
        <v>7</v>
      </c>
      <c r="G3329" s="1">
        <v>43700</v>
      </c>
      <c r="H3329">
        <v>3708</v>
      </c>
      <c r="I3329">
        <v>3706</v>
      </c>
      <c r="J3329" s="2">
        <v>3706</v>
      </c>
      <c r="K3329" s="2">
        <v>1667.7</v>
      </c>
    </row>
    <row r="3330" spans="1:11" x14ac:dyDescent="0.25">
      <c r="A3330" t="s">
        <v>23410</v>
      </c>
      <c r="B3330" t="s">
        <v>23409</v>
      </c>
      <c r="C3330" t="s">
        <v>23411</v>
      </c>
      <c r="D3330" t="s">
        <v>23412</v>
      </c>
      <c r="E3330" t="s">
        <v>13694</v>
      </c>
      <c r="F3330" t="s">
        <v>7</v>
      </c>
      <c r="G3330" s="1">
        <v>43711</v>
      </c>
      <c r="H3330">
        <v>68495</v>
      </c>
      <c r="I3330">
        <v>116908</v>
      </c>
      <c r="J3330" s="2">
        <v>116908</v>
      </c>
      <c r="K3330" s="2">
        <v>52608.6</v>
      </c>
    </row>
    <row r="3331" spans="1:11" x14ac:dyDescent="0.25">
      <c r="A3331" t="s">
        <v>23414</v>
      </c>
      <c r="B3331" t="s">
        <v>23413</v>
      </c>
      <c r="C3331" t="s">
        <v>23415</v>
      </c>
      <c r="D3331" t="s">
        <v>23416</v>
      </c>
      <c r="E3331" t="s">
        <v>13694</v>
      </c>
      <c r="F3331" t="s">
        <v>7</v>
      </c>
      <c r="G3331" s="1">
        <v>43755</v>
      </c>
      <c r="H3331">
        <v>48440</v>
      </c>
      <c r="I3331">
        <v>47937</v>
      </c>
      <c r="J3331" s="2">
        <v>47937</v>
      </c>
      <c r="K3331" s="2">
        <v>21571.65</v>
      </c>
    </row>
    <row r="3332" spans="1:11" x14ac:dyDescent="0.25">
      <c r="A3332" t="s">
        <v>23418</v>
      </c>
      <c r="B3332" t="s">
        <v>23417</v>
      </c>
      <c r="C3332" t="s">
        <v>8553</v>
      </c>
      <c r="D3332" t="s">
        <v>8554</v>
      </c>
      <c r="E3332" t="s">
        <v>13694</v>
      </c>
      <c r="F3332" t="s">
        <v>7</v>
      </c>
      <c r="G3332" s="1">
        <v>43755</v>
      </c>
      <c r="H3332">
        <v>868223</v>
      </c>
      <c r="I3332">
        <v>863171</v>
      </c>
      <c r="J3332" s="2">
        <v>863171</v>
      </c>
      <c r="K3332" s="2">
        <v>395057.2</v>
      </c>
    </row>
    <row r="3333" spans="1:11" x14ac:dyDescent="0.25">
      <c r="A3333" t="s">
        <v>23420</v>
      </c>
      <c r="B3333" t="s">
        <v>23419</v>
      </c>
      <c r="C3333" t="s">
        <v>3022</v>
      </c>
      <c r="D3333" t="s">
        <v>3023</v>
      </c>
      <c r="E3333" t="s">
        <v>13694</v>
      </c>
      <c r="F3333" t="s">
        <v>7</v>
      </c>
      <c r="G3333" s="1">
        <v>43755</v>
      </c>
      <c r="H3333">
        <v>168305</v>
      </c>
      <c r="I3333">
        <v>167182</v>
      </c>
      <c r="J3333" s="2">
        <v>167182</v>
      </c>
      <c r="K3333" s="2">
        <v>75231.899999999994</v>
      </c>
    </row>
    <row r="3334" spans="1:11" x14ac:dyDescent="0.25">
      <c r="A3334" t="s">
        <v>23422</v>
      </c>
      <c r="B3334" t="s">
        <v>23421</v>
      </c>
      <c r="C3334" t="s">
        <v>5638</v>
      </c>
      <c r="D3334" t="s">
        <v>5639</v>
      </c>
      <c r="E3334" t="s">
        <v>13694</v>
      </c>
      <c r="F3334" t="s">
        <v>7</v>
      </c>
      <c r="G3334" s="1">
        <v>43768</v>
      </c>
      <c r="H3334">
        <v>592686</v>
      </c>
      <c r="I3334">
        <v>578057</v>
      </c>
      <c r="J3334" s="2">
        <v>578057</v>
      </c>
      <c r="K3334" s="2">
        <v>261658.09</v>
      </c>
    </row>
    <row r="3335" spans="1:11" x14ac:dyDescent="0.25">
      <c r="A3335" t="s">
        <v>23426</v>
      </c>
      <c r="B3335" t="s">
        <v>23425</v>
      </c>
      <c r="C3335" t="s">
        <v>23427</v>
      </c>
      <c r="D3335" t="s">
        <v>23428</v>
      </c>
      <c r="E3335" t="s">
        <v>13694</v>
      </c>
      <c r="F3335" t="s">
        <v>7</v>
      </c>
      <c r="G3335" s="1">
        <v>43755</v>
      </c>
      <c r="H3335">
        <v>235218</v>
      </c>
      <c r="I3335">
        <v>235218</v>
      </c>
      <c r="J3335" s="2">
        <v>235218</v>
      </c>
      <c r="K3335" s="2">
        <v>108060.7</v>
      </c>
    </row>
    <row r="3336" spans="1:11" x14ac:dyDescent="0.25">
      <c r="A3336" t="s">
        <v>23430</v>
      </c>
      <c r="B3336" t="s">
        <v>23429</v>
      </c>
      <c r="C3336" t="s">
        <v>23431</v>
      </c>
      <c r="D3336" t="s">
        <v>23432</v>
      </c>
      <c r="E3336" t="s">
        <v>13694</v>
      </c>
      <c r="F3336" t="s">
        <v>718</v>
      </c>
      <c r="G3336" s="1">
        <v>43768</v>
      </c>
      <c r="H3336">
        <v>78369</v>
      </c>
      <c r="I3336">
        <v>78150</v>
      </c>
      <c r="J3336" s="2">
        <v>78150</v>
      </c>
      <c r="K3336" s="2">
        <v>35167.5</v>
      </c>
    </row>
    <row r="3337" spans="1:11" x14ac:dyDescent="0.25">
      <c r="A3337" t="s">
        <v>23434</v>
      </c>
      <c r="B3337" t="s">
        <v>23433</v>
      </c>
      <c r="C3337" t="s">
        <v>23435</v>
      </c>
      <c r="D3337" t="s">
        <v>23436</v>
      </c>
      <c r="E3337" t="s">
        <v>13694</v>
      </c>
      <c r="F3337" t="s">
        <v>7</v>
      </c>
      <c r="G3337" s="1">
        <v>43768</v>
      </c>
      <c r="H3337">
        <v>19918</v>
      </c>
      <c r="I3337">
        <v>19843</v>
      </c>
      <c r="J3337" s="2">
        <v>19843</v>
      </c>
      <c r="K3337" s="2">
        <v>8978.1</v>
      </c>
    </row>
    <row r="3338" spans="1:11" x14ac:dyDescent="0.25">
      <c r="A3338" t="s">
        <v>23438</v>
      </c>
      <c r="B3338" t="s">
        <v>23437</v>
      </c>
      <c r="C3338" t="s">
        <v>23439</v>
      </c>
      <c r="D3338" t="s">
        <v>23440</v>
      </c>
      <c r="E3338" t="s">
        <v>13694</v>
      </c>
      <c r="F3338" t="s">
        <v>718</v>
      </c>
      <c r="G3338" s="1">
        <v>43790</v>
      </c>
      <c r="I3338">
        <v>145320</v>
      </c>
      <c r="J3338" s="2">
        <v>145320</v>
      </c>
      <c r="K3338" s="2">
        <v>84285.6</v>
      </c>
    </row>
    <row r="3339" spans="1:11" x14ac:dyDescent="0.25">
      <c r="A3339" t="s">
        <v>23442</v>
      </c>
      <c r="B3339" t="s">
        <v>23441</v>
      </c>
      <c r="C3339" t="s">
        <v>82</v>
      </c>
      <c r="D3339" t="s">
        <v>83</v>
      </c>
      <c r="E3339" t="s">
        <v>13694</v>
      </c>
      <c r="F3339" t="s">
        <v>718</v>
      </c>
      <c r="G3339" s="1">
        <v>43733</v>
      </c>
      <c r="H3339">
        <v>15428</v>
      </c>
      <c r="I3339">
        <v>15411</v>
      </c>
      <c r="J3339" s="2">
        <v>15411</v>
      </c>
      <c r="K3339" s="2">
        <v>6934.95</v>
      </c>
    </row>
    <row r="3340" spans="1:11" x14ac:dyDescent="0.25">
      <c r="A3340" t="s">
        <v>23448</v>
      </c>
      <c r="B3340" t="s">
        <v>23447</v>
      </c>
      <c r="C3340" t="s">
        <v>23449</v>
      </c>
      <c r="D3340" t="s">
        <v>23450</v>
      </c>
      <c r="E3340" t="s">
        <v>13694</v>
      </c>
      <c r="F3340" t="s">
        <v>718</v>
      </c>
      <c r="G3340" s="1">
        <v>43769</v>
      </c>
      <c r="H3340">
        <v>30371</v>
      </c>
      <c r="I3340">
        <v>27541</v>
      </c>
      <c r="J3340" s="2">
        <v>27541</v>
      </c>
      <c r="K3340" s="2">
        <v>13496.55</v>
      </c>
    </row>
    <row r="3341" spans="1:11" x14ac:dyDescent="0.25">
      <c r="A3341" t="s">
        <v>23456</v>
      </c>
      <c r="B3341" t="s">
        <v>23455</v>
      </c>
      <c r="C3341" t="s">
        <v>23457</v>
      </c>
      <c r="D3341" t="s">
        <v>23458</v>
      </c>
      <c r="E3341" t="s">
        <v>13694</v>
      </c>
      <c r="F3341" t="s">
        <v>718</v>
      </c>
      <c r="G3341" s="1">
        <v>43745</v>
      </c>
      <c r="H3341">
        <v>37859</v>
      </c>
      <c r="I3341">
        <v>37841</v>
      </c>
      <c r="J3341" s="2">
        <v>37841</v>
      </c>
      <c r="K3341" s="2">
        <v>21947.78</v>
      </c>
    </row>
    <row r="3342" spans="1:11" x14ac:dyDescent="0.25">
      <c r="A3342" t="s">
        <v>23460</v>
      </c>
      <c r="B3342" t="s">
        <v>23459</v>
      </c>
      <c r="C3342" t="s">
        <v>23461</v>
      </c>
      <c r="D3342" t="s">
        <v>23462</v>
      </c>
      <c r="E3342" t="s">
        <v>13694</v>
      </c>
      <c r="F3342" t="s">
        <v>718</v>
      </c>
      <c r="G3342" s="1">
        <v>43745</v>
      </c>
      <c r="H3342">
        <v>81348</v>
      </c>
      <c r="I3342">
        <v>81181</v>
      </c>
      <c r="J3342" s="2">
        <v>81181</v>
      </c>
      <c r="K3342" s="2">
        <v>36531.449999999997</v>
      </c>
    </row>
    <row r="3343" spans="1:11" x14ac:dyDescent="0.25">
      <c r="A3343" t="s">
        <v>23464</v>
      </c>
      <c r="B3343" t="s">
        <v>23463</v>
      </c>
      <c r="C3343" t="s">
        <v>23465</v>
      </c>
      <c r="D3343" t="s">
        <v>23466</v>
      </c>
      <c r="E3343" t="s">
        <v>13694</v>
      </c>
      <c r="F3343" t="s">
        <v>718</v>
      </c>
      <c r="G3343" s="1">
        <v>43748</v>
      </c>
      <c r="H3343">
        <v>24150</v>
      </c>
      <c r="I3343">
        <v>24096</v>
      </c>
      <c r="J3343" s="2">
        <v>24096</v>
      </c>
      <c r="K3343" s="2">
        <v>10843.2</v>
      </c>
    </row>
    <row r="3344" spans="1:11" x14ac:dyDescent="0.25">
      <c r="A3344" t="s">
        <v>23468</v>
      </c>
      <c r="B3344" t="s">
        <v>23467</v>
      </c>
      <c r="C3344" t="s">
        <v>23469</v>
      </c>
      <c r="D3344" t="s">
        <v>23470</v>
      </c>
      <c r="E3344" t="s">
        <v>13694</v>
      </c>
      <c r="F3344" t="s">
        <v>718</v>
      </c>
      <c r="G3344" s="1">
        <v>43763</v>
      </c>
      <c r="H3344">
        <v>536740</v>
      </c>
      <c r="I3344">
        <v>536472</v>
      </c>
      <c r="J3344" s="2">
        <v>536472</v>
      </c>
      <c r="K3344" s="2">
        <v>241412.4</v>
      </c>
    </row>
    <row r="3345" spans="1:11" x14ac:dyDescent="0.25">
      <c r="A3345" t="s">
        <v>23472</v>
      </c>
      <c r="B3345" t="s">
        <v>23471</v>
      </c>
      <c r="C3345" t="s">
        <v>23473</v>
      </c>
      <c r="D3345" t="s">
        <v>23474</v>
      </c>
      <c r="E3345" t="s">
        <v>13694</v>
      </c>
      <c r="F3345" t="s">
        <v>718</v>
      </c>
      <c r="G3345" s="1">
        <v>43781</v>
      </c>
      <c r="H3345">
        <v>51290</v>
      </c>
      <c r="I3345">
        <v>51270</v>
      </c>
      <c r="J3345" s="2">
        <v>51270</v>
      </c>
      <c r="K3345" s="2">
        <v>23071.5</v>
      </c>
    </row>
    <row r="3346" spans="1:11" x14ac:dyDescent="0.25">
      <c r="A3346" t="s">
        <v>23476</v>
      </c>
      <c r="B3346" t="s">
        <v>23475</v>
      </c>
      <c r="C3346" t="s">
        <v>23477</v>
      </c>
      <c r="D3346" t="s">
        <v>23478</v>
      </c>
      <c r="E3346" t="s">
        <v>13694</v>
      </c>
      <c r="F3346" t="s">
        <v>718</v>
      </c>
      <c r="G3346" s="1">
        <v>43781</v>
      </c>
      <c r="H3346">
        <v>43676</v>
      </c>
      <c r="I3346">
        <v>43660</v>
      </c>
      <c r="J3346" s="2">
        <v>43660</v>
      </c>
      <c r="K3346" s="2">
        <v>19647</v>
      </c>
    </row>
    <row r="3347" spans="1:11" x14ac:dyDescent="0.25">
      <c r="A3347" t="s">
        <v>23482</v>
      </c>
      <c r="B3347" t="s">
        <v>23481</v>
      </c>
      <c r="C3347" t="s">
        <v>6818</v>
      </c>
      <c r="D3347" t="s">
        <v>6819</v>
      </c>
      <c r="E3347" t="s">
        <v>13694</v>
      </c>
      <c r="F3347" t="s">
        <v>718</v>
      </c>
      <c r="G3347" s="1">
        <v>43745</v>
      </c>
      <c r="H3347">
        <v>279152</v>
      </c>
      <c r="I3347">
        <v>279152</v>
      </c>
      <c r="J3347" s="2">
        <v>279152</v>
      </c>
      <c r="K3347" s="2">
        <v>129685.71</v>
      </c>
    </row>
    <row r="3348" spans="1:11" x14ac:dyDescent="0.25">
      <c r="A3348" t="s">
        <v>23484</v>
      </c>
      <c r="B3348" t="s">
        <v>23483</v>
      </c>
      <c r="C3348" t="s">
        <v>23485</v>
      </c>
      <c r="D3348" t="s">
        <v>23486</v>
      </c>
      <c r="E3348" t="s">
        <v>13694</v>
      </c>
      <c r="F3348" t="s">
        <v>718</v>
      </c>
      <c r="G3348" s="1">
        <v>43787</v>
      </c>
      <c r="H3348">
        <v>15510</v>
      </c>
      <c r="I3348">
        <v>15510</v>
      </c>
      <c r="J3348" s="2">
        <v>15510</v>
      </c>
      <c r="K3348" s="2">
        <v>6979.5</v>
      </c>
    </row>
    <row r="3349" spans="1:11" x14ac:dyDescent="0.25">
      <c r="A3349" t="s">
        <v>23488</v>
      </c>
      <c r="B3349" t="s">
        <v>23487</v>
      </c>
      <c r="C3349" t="s">
        <v>23489</v>
      </c>
      <c r="D3349" t="s">
        <v>23490</v>
      </c>
      <c r="E3349" t="s">
        <v>13694</v>
      </c>
      <c r="F3349" t="s">
        <v>718</v>
      </c>
      <c r="G3349" s="1">
        <v>43810</v>
      </c>
      <c r="H3349">
        <v>143174</v>
      </c>
      <c r="I3349">
        <v>166964</v>
      </c>
      <c r="J3349" s="2">
        <v>166964</v>
      </c>
      <c r="K3349" s="2">
        <v>75133.8</v>
      </c>
    </row>
    <row r="3350" spans="1:11" x14ac:dyDescent="0.25">
      <c r="A3350" t="s">
        <v>23492</v>
      </c>
      <c r="B3350" t="s">
        <v>23491</v>
      </c>
      <c r="C3350" t="s">
        <v>23493</v>
      </c>
      <c r="D3350" t="s">
        <v>23494</v>
      </c>
      <c r="E3350" t="s">
        <v>13694</v>
      </c>
      <c r="F3350" t="s">
        <v>718</v>
      </c>
      <c r="G3350" s="1">
        <v>43752</v>
      </c>
      <c r="H3350">
        <v>2612682</v>
      </c>
      <c r="I3350">
        <v>2611725</v>
      </c>
      <c r="J3350" s="2">
        <v>2611725</v>
      </c>
      <c r="K3350" s="2">
        <v>1514800.5</v>
      </c>
    </row>
    <row r="3351" spans="1:11" x14ac:dyDescent="0.25">
      <c r="A3351" t="s">
        <v>23496</v>
      </c>
      <c r="B3351" t="s">
        <v>23495</v>
      </c>
      <c r="C3351" t="s">
        <v>23497</v>
      </c>
      <c r="D3351" t="s">
        <v>23498</v>
      </c>
      <c r="E3351" t="s">
        <v>13694</v>
      </c>
      <c r="F3351" t="s">
        <v>718</v>
      </c>
      <c r="G3351" s="1">
        <v>43791</v>
      </c>
      <c r="H3351">
        <v>107625</v>
      </c>
      <c r="I3351">
        <v>107626</v>
      </c>
      <c r="J3351" s="2">
        <v>107626</v>
      </c>
      <c r="K3351" s="2">
        <v>62423.08</v>
      </c>
    </row>
    <row r="3352" spans="1:11" x14ac:dyDescent="0.25">
      <c r="A3352" t="s">
        <v>23500</v>
      </c>
      <c r="B3352" t="s">
        <v>23499</v>
      </c>
      <c r="C3352" t="s">
        <v>5338</v>
      </c>
      <c r="D3352" t="s">
        <v>5339</v>
      </c>
      <c r="E3352" t="s">
        <v>13694</v>
      </c>
      <c r="F3352" t="s">
        <v>718</v>
      </c>
      <c r="G3352" s="1">
        <v>43745</v>
      </c>
      <c r="H3352">
        <v>31210</v>
      </c>
      <c r="I3352">
        <v>31210</v>
      </c>
      <c r="J3352" s="2">
        <v>31210</v>
      </c>
      <c r="K3352" s="2">
        <v>14253.28</v>
      </c>
    </row>
    <row r="3353" spans="1:11" x14ac:dyDescent="0.25">
      <c r="A3353" t="s">
        <v>23502</v>
      </c>
      <c r="B3353" t="s">
        <v>23501</v>
      </c>
      <c r="C3353" t="s">
        <v>1121</v>
      </c>
      <c r="D3353" t="s">
        <v>1122</v>
      </c>
      <c r="E3353" t="s">
        <v>13694</v>
      </c>
      <c r="F3353" t="s">
        <v>718</v>
      </c>
      <c r="G3353" s="1">
        <v>43810</v>
      </c>
      <c r="H3353">
        <v>29814</v>
      </c>
      <c r="I3353">
        <v>29764</v>
      </c>
      <c r="J3353" s="2">
        <v>29764</v>
      </c>
      <c r="K3353" s="2">
        <v>13393.8</v>
      </c>
    </row>
    <row r="3354" spans="1:11" x14ac:dyDescent="0.25">
      <c r="A3354" t="s">
        <v>23504</v>
      </c>
      <c r="B3354" t="s">
        <v>23503</v>
      </c>
      <c r="C3354" t="s">
        <v>2078</v>
      </c>
      <c r="D3354" t="s">
        <v>2079</v>
      </c>
      <c r="E3354" t="s">
        <v>13694</v>
      </c>
      <c r="F3354" t="s">
        <v>718</v>
      </c>
      <c r="G3354" s="1">
        <v>43759</v>
      </c>
      <c r="H3354">
        <v>29385</v>
      </c>
      <c r="I3354">
        <v>29328</v>
      </c>
      <c r="J3354" s="2">
        <v>29328</v>
      </c>
      <c r="K3354" s="2">
        <v>13197.6</v>
      </c>
    </row>
    <row r="3355" spans="1:11" x14ac:dyDescent="0.25">
      <c r="A3355" t="s">
        <v>23506</v>
      </c>
      <c r="B3355" t="s">
        <v>23505</v>
      </c>
      <c r="C3355" t="s">
        <v>7940</v>
      </c>
      <c r="D3355" t="s">
        <v>7941</v>
      </c>
      <c r="E3355" t="s">
        <v>13694</v>
      </c>
      <c r="F3355" t="s">
        <v>718</v>
      </c>
      <c r="G3355" s="1">
        <v>43787</v>
      </c>
      <c r="H3355">
        <v>104308</v>
      </c>
      <c r="I3355">
        <v>104304</v>
      </c>
      <c r="J3355" s="2">
        <v>104304</v>
      </c>
      <c r="K3355" s="2">
        <v>50238.67</v>
      </c>
    </row>
    <row r="3356" spans="1:11" x14ac:dyDescent="0.25">
      <c r="A3356" t="s">
        <v>23508</v>
      </c>
      <c r="B3356" t="s">
        <v>23507</v>
      </c>
      <c r="C3356" t="s">
        <v>23509</v>
      </c>
      <c r="D3356" t="s">
        <v>23510</v>
      </c>
      <c r="E3356" t="s">
        <v>13694</v>
      </c>
      <c r="F3356" t="s">
        <v>718</v>
      </c>
      <c r="G3356" s="1">
        <v>43787</v>
      </c>
      <c r="H3356">
        <v>190530</v>
      </c>
      <c r="I3356">
        <v>190525</v>
      </c>
      <c r="J3356" s="2">
        <v>190525</v>
      </c>
      <c r="K3356" s="2">
        <v>88917.74</v>
      </c>
    </row>
    <row r="3357" spans="1:11" x14ac:dyDescent="0.25">
      <c r="A3357" t="s">
        <v>23512</v>
      </c>
      <c r="B3357" t="s">
        <v>23511</v>
      </c>
      <c r="C3357" t="s">
        <v>23513</v>
      </c>
      <c r="D3357" t="s">
        <v>23514</v>
      </c>
      <c r="E3357" t="s">
        <v>13694</v>
      </c>
      <c r="F3357" t="s">
        <v>718</v>
      </c>
      <c r="G3357" s="1">
        <v>43810</v>
      </c>
      <c r="H3357">
        <v>10626</v>
      </c>
      <c r="I3357">
        <v>10621</v>
      </c>
      <c r="J3357" s="2">
        <v>10621</v>
      </c>
      <c r="K3357" s="2">
        <v>4779.45</v>
      </c>
    </row>
    <row r="3358" spans="1:11" x14ac:dyDescent="0.25">
      <c r="A3358" t="s">
        <v>23516</v>
      </c>
      <c r="B3358" t="s">
        <v>23515</v>
      </c>
      <c r="C3358" t="s">
        <v>23513</v>
      </c>
      <c r="D3358" t="s">
        <v>23517</v>
      </c>
      <c r="E3358" t="s">
        <v>13694</v>
      </c>
      <c r="F3358" t="s">
        <v>7</v>
      </c>
      <c r="G3358" s="1">
        <v>43810</v>
      </c>
      <c r="H3358">
        <v>10082</v>
      </c>
      <c r="I3358">
        <v>10077</v>
      </c>
      <c r="J3358" s="2">
        <v>10077</v>
      </c>
      <c r="K3358" s="2">
        <v>4534.6499999999996</v>
      </c>
    </row>
    <row r="3359" spans="1:11" x14ac:dyDescent="0.25">
      <c r="A3359" t="s">
        <v>23519</v>
      </c>
      <c r="B3359" t="s">
        <v>23518</v>
      </c>
      <c r="C3359" t="s">
        <v>23520</v>
      </c>
      <c r="D3359" t="s">
        <v>23521</v>
      </c>
      <c r="E3359" t="s">
        <v>13694</v>
      </c>
      <c r="F3359" t="s">
        <v>718</v>
      </c>
      <c r="G3359" s="1">
        <v>43781</v>
      </c>
      <c r="H3359">
        <v>450416</v>
      </c>
      <c r="I3359">
        <v>450100</v>
      </c>
      <c r="J3359" s="2">
        <v>450100</v>
      </c>
      <c r="K3359" s="2">
        <v>242528.45</v>
      </c>
    </row>
    <row r="3360" spans="1:11" x14ac:dyDescent="0.25">
      <c r="A3360" t="s">
        <v>23523</v>
      </c>
      <c r="B3360" t="s">
        <v>23522</v>
      </c>
      <c r="C3360" t="s">
        <v>6566</v>
      </c>
      <c r="D3360" t="s">
        <v>6567</v>
      </c>
      <c r="E3360" t="s">
        <v>13694</v>
      </c>
      <c r="F3360" t="s">
        <v>7</v>
      </c>
      <c r="G3360" s="1">
        <v>43788</v>
      </c>
      <c r="H3360">
        <v>156532</v>
      </c>
      <c r="I3360">
        <v>208690</v>
      </c>
      <c r="J3360" s="2">
        <v>208690</v>
      </c>
      <c r="K3360" s="2">
        <v>93910.5</v>
      </c>
    </row>
    <row r="3361" spans="1:11" x14ac:dyDescent="0.25">
      <c r="A3361" t="s">
        <v>23525</v>
      </c>
      <c r="B3361" t="s">
        <v>23524</v>
      </c>
      <c r="C3361" t="s">
        <v>23526</v>
      </c>
      <c r="D3361" t="s">
        <v>23527</v>
      </c>
      <c r="E3361" t="s">
        <v>13694</v>
      </c>
      <c r="F3361" t="s">
        <v>718</v>
      </c>
      <c r="G3361" s="1">
        <v>43781</v>
      </c>
      <c r="H3361">
        <v>12576</v>
      </c>
      <c r="I3361">
        <v>12570</v>
      </c>
      <c r="J3361" s="2">
        <v>12570</v>
      </c>
      <c r="K3361" s="2">
        <v>5656.5</v>
      </c>
    </row>
    <row r="3362" spans="1:11" x14ac:dyDescent="0.25">
      <c r="A3362" t="s">
        <v>23529</v>
      </c>
      <c r="B3362" t="s">
        <v>23528</v>
      </c>
      <c r="C3362" t="s">
        <v>23530</v>
      </c>
      <c r="D3362" t="s">
        <v>23531</v>
      </c>
      <c r="E3362" t="s">
        <v>13694</v>
      </c>
      <c r="F3362" t="s">
        <v>718</v>
      </c>
      <c r="G3362" s="1">
        <v>43781</v>
      </c>
      <c r="H3362">
        <v>49530</v>
      </c>
      <c r="I3362">
        <v>49505</v>
      </c>
      <c r="J3362" s="2">
        <v>49505</v>
      </c>
      <c r="K3362" s="2">
        <v>22328.34</v>
      </c>
    </row>
    <row r="3363" spans="1:11" x14ac:dyDescent="0.25">
      <c r="A3363" t="s">
        <v>23533</v>
      </c>
      <c r="B3363" t="s">
        <v>23532</v>
      </c>
      <c r="C3363" t="s">
        <v>10480</v>
      </c>
      <c r="D3363" t="s">
        <v>10481</v>
      </c>
      <c r="E3363" t="s">
        <v>13694</v>
      </c>
      <c r="F3363" t="s">
        <v>7</v>
      </c>
      <c r="G3363" s="1">
        <v>43697</v>
      </c>
      <c r="I3363">
        <v>90530</v>
      </c>
      <c r="J3363" s="2">
        <v>90530</v>
      </c>
      <c r="K3363" s="2">
        <v>40864.800000000003</v>
      </c>
    </row>
    <row r="3364" spans="1:11" x14ac:dyDescent="0.25">
      <c r="A3364" t="s">
        <v>23535</v>
      </c>
      <c r="B3364" t="s">
        <v>23534</v>
      </c>
      <c r="C3364" t="s">
        <v>23536</v>
      </c>
      <c r="D3364" t="s">
        <v>23537</v>
      </c>
      <c r="E3364" t="s">
        <v>13694</v>
      </c>
      <c r="F3364" t="s">
        <v>7</v>
      </c>
      <c r="G3364" s="1">
        <v>43781</v>
      </c>
      <c r="H3364">
        <v>13574</v>
      </c>
      <c r="I3364">
        <v>13567</v>
      </c>
      <c r="J3364" s="2">
        <v>13567</v>
      </c>
      <c r="K3364" s="2">
        <v>6105.15</v>
      </c>
    </row>
    <row r="3365" spans="1:11" x14ac:dyDescent="0.25">
      <c r="A3365" t="s">
        <v>23539</v>
      </c>
      <c r="B3365" t="s">
        <v>23538</v>
      </c>
      <c r="C3365" t="s">
        <v>23540</v>
      </c>
      <c r="D3365" t="s">
        <v>23541</v>
      </c>
      <c r="E3365" t="s">
        <v>13694</v>
      </c>
      <c r="F3365" t="s">
        <v>718</v>
      </c>
      <c r="G3365" s="1">
        <v>43788</v>
      </c>
      <c r="H3365">
        <v>39511</v>
      </c>
      <c r="I3365">
        <v>37122</v>
      </c>
      <c r="J3365" s="2">
        <v>37122</v>
      </c>
      <c r="K3365" s="2">
        <v>16803.310000000001</v>
      </c>
    </row>
    <row r="3366" spans="1:11" x14ac:dyDescent="0.25">
      <c r="A3366" t="s">
        <v>23543</v>
      </c>
      <c r="B3366" t="s">
        <v>23542</v>
      </c>
      <c r="C3366" t="s">
        <v>23544</v>
      </c>
      <c r="D3366" t="s">
        <v>23545</v>
      </c>
      <c r="E3366" t="s">
        <v>13694</v>
      </c>
      <c r="F3366" t="s">
        <v>7</v>
      </c>
      <c r="G3366" s="1">
        <v>43781</v>
      </c>
      <c r="H3366">
        <v>30376</v>
      </c>
      <c r="I3366">
        <v>30361</v>
      </c>
      <c r="J3366" s="2">
        <v>30361</v>
      </c>
      <c r="K3366" s="2">
        <v>13662.45</v>
      </c>
    </row>
    <row r="3367" spans="1:11" x14ac:dyDescent="0.25">
      <c r="A3367" t="s">
        <v>23547</v>
      </c>
      <c r="B3367" t="s">
        <v>23546</v>
      </c>
      <c r="C3367" t="s">
        <v>2330</v>
      </c>
      <c r="D3367" t="s">
        <v>2331</v>
      </c>
      <c r="E3367" t="s">
        <v>13694</v>
      </c>
      <c r="F3367" t="s">
        <v>718</v>
      </c>
      <c r="G3367" s="1">
        <v>43787</v>
      </c>
      <c r="H3367">
        <v>971768</v>
      </c>
      <c r="I3367">
        <v>968483</v>
      </c>
      <c r="J3367" s="2">
        <v>968483</v>
      </c>
      <c r="K3367" s="2">
        <v>450814.4</v>
      </c>
    </row>
    <row r="3368" spans="1:11" x14ac:dyDescent="0.25">
      <c r="A3368" t="s">
        <v>23549</v>
      </c>
      <c r="B3368" t="s">
        <v>23548</v>
      </c>
      <c r="C3368" t="s">
        <v>23550</v>
      </c>
      <c r="D3368" t="s">
        <v>23551</v>
      </c>
      <c r="E3368" t="s">
        <v>13694</v>
      </c>
      <c r="F3368" t="s">
        <v>7</v>
      </c>
      <c r="G3368" s="1">
        <v>43768</v>
      </c>
      <c r="H3368">
        <v>8964</v>
      </c>
      <c r="I3368">
        <v>8178</v>
      </c>
      <c r="J3368" s="2">
        <v>8178</v>
      </c>
      <c r="K3368" s="2">
        <v>4089</v>
      </c>
    </row>
    <row r="3369" spans="1:11" x14ac:dyDescent="0.25">
      <c r="A3369" t="s">
        <v>23553</v>
      </c>
      <c r="B3369" t="s">
        <v>23552</v>
      </c>
      <c r="C3369" t="s">
        <v>23554</v>
      </c>
      <c r="D3369" t="s">
        <v>23555</v>
      </c>
      <c r="E3369" t="s">
        <v>13694</v>
      </c>
      <c r="F3369" t="s">
        <v>718</v>
      </c>
      <c r="G3369" s="1">
        <v>43781</v>
      </c>
      <c r="H3369">
        <v>14149</v>
      </c>
      <c r="I3369">
        <v>14098</v>
      </c>
      <c r="J3369" s="2">
        <v>14098</v>
      </c>
      <c r="K3369" s="2">
        <v>6344.1</v>
      </c>
    </row>
    <row r="3370" spans="1:11" x14ac:dyDescent="0.25">
      <c r="A3370" t="s">
        <v>23557</v>
      </c>
      <c r="B3370" t="s">
        <v>23556</v>
      </c>
      <c r="C3370" t="s">
        <v>23558</v>
      </c>
      <c r="D3370" t="s">
        <v>23559</v>
      </c>
      <c r="E3370" t="s">
        <v>13694</v>
      </c>
      <c r="F3370" t="s">
        <v>7</v>
      </c>
      <c r="G3370" s="1">
        <v>43768</v>
      </c>
      <c r="H3370">
        <v>1348</v>
      </c>
      <c r="I3370">
        <v>1347</v>
      </c>
      <c r="J3370" s="2">
        <v>1347</v>
      </c>
      <c r="K3370" s="2">
        <v>606.15</v>
      </c>
    </row>
    <row r="3371" spans="1:11" x14ac:dyDescent="0.25">
      <c r="A3371" t="s">
        <v>23561</v>
      </c>
      <c r="B3371" t="s">
        <v>23560</v>
      </c>
      <c r="C3371" t="s">
        <v>9676</v>
      </c>
      <c r="D3371" t="s">
        <v>9677</v>
      </c>
      <c r="E3371" t="s">
        <v>13694</v>
      </c>
      <c r="F3371" t="s">
        <v>718</v>
      </c>
      <c r="G3371" s="1">
        <v>43781</v>
      </c>
      <c r="H3371">
        <v>41242</v>
      </c>
      <c r="I3371">
        <v>41174</v>
      </c>
      <c r="J3371" s="2">
        <v>41174</v>
      </c>
      <c r="K3371" s="2">
        <v>18926.62</v>
      </c>
    </row>
    <row r="3372" spans="1:11" x14ac:dyDescent="0.25">
      <c r="A3372" t="s">
        <v>23563</v>
      </c>
      <c r="B3372" t="s">
        <v>23562</v>
      </c>
      <c r="C3372" t="s">
        <v>23564</v>
      </c>
      <c r="D3372" t="s">
        <v>23565</v>
      </c>
      <c r="E3372" t="s">
        <v>13694</v>
      </c>
      <c r="F3372" t="s">
        <v>718</v>
      </c>
      <c r="G3372" s="1">
        <v>43781</v>
      </c>
      <c r="H3372">
        <v>78828</v>
      </c>
      <c r="I3372">
        <v>78017</v>
      </c>
      <c r="J3372" s="2">
        <v>78017</v>
      </c>
      <c r="K3372" s="2">
        <v>35107.65</v>
      </c>
    </row>
    <row r="3373" spans="1:11" x14ac:dyDescent="0.25">
      <c r="A3373" t="s">
        <v>23567</v>
      </c>
      <c r="B3373" t="s">
        <v>23566</v>
      </c>
      <c r="C3373" t="s">
        <v>1189</v>
      </c>
      <c r="D3373" t="s">
        <v>1190</v>
      </c>
      <c r="E3373" t="s">
        <v>13694</v>
      </c>
      <c r="F3373" t="s">
        <v>7</v>
      </c>
      <c r="G3373" s="1">
        <v>43759</v>
      </c>
      <c r="H3373">
        <v>29268</v>
      </c>
      <c r="I3373">
        <v>29211</v>
      </c>
      <c r="J3373" s="2">
        <v>29211</v>
      </c>
      <c r="K3373" s="2">
        <v>13144.95</v>
      </c>
    </row>
    <row r="3374" spans="1:11" x14ac:dyDescent="0.25">
      <c r="A3374" t="s">
        <v>23569</v>
      </c>
      <c r="B3374" t="s">
        <v>23568</v>
      </c>
      <c r="C3374" t="s">
        <v>23570</v>
      </c>
      <c r="D3374" t="s">
        <v>23571</v>
      </c>
      <c r="E3374" t="s">
        <v>13694</v>
      </c>
      <c r="F3374" t="s">
        <v>7</v>
      </c>
      <c r="G3374" s="1">
        <v>43784</v>
      </c>
      <c r="H3374">
        <v>32732</v>
      </c>
      <c r="I3374">
        <v>32685</v>
      </c>
      <c r="J3374" s="2">
        <v>32685</v>
      </c>
      <c r="K3374" s="2">
        <v>14708.25</v>
      </c>
    </row>
    <row r="3375" spans="1:11" x14ac:dyDescent="0.25">
      <c r="A3375" t="s">
        <v>23573</v>
      </c>
      <c r="B3375" t="s">
        <v>23572</v>
      </c>
      <c r="C3375" t="s">
        <v>23570</v>
      </c>
      <c r="D3375" t="s">
        <v>23574</v>
      </c>
      <c r="E3375" t="s">
        <v>13694</v>
      </c>
      <c r="F3375" t="s">
        <v>7</v>
      </c>
      <c r="G3375" s="1">
        <v>43784</v>
      </c>
      <c r="H3375">
        <v>38546</v>
      </c>
      <c r="I3375">
        <v>38478</v>
      </c>
      <c r="J3375" s="2">
        <v>38478</v>
      </c>
      <c r="K3375" s="2">
        <v>17315.099999999999</v>
      </c>
    </row>
    <row r="3376" spans="1:11" x14ac:dyDescent="0.25">
      <c r="A3376" t="s">
        <v>23578</v>
      </c>
      <c r="B3376" t="s">
        <v>23577</v>
      </c>
      <c r="C3376" t="s">
        <v>23579</v>
      </c>
      <c r="D3376" t="s">
        <v>23580</v>
      </c>
      <c r="E3376" t="s">
        <v>13694</v>
      </c>
      <c r="F3376" t="s">
        <v>718</v>
      </c>
      <c r="G3376" s="1">
        <v>43781</v>
      </c>
      <c r="H3376">
        <v>8616</v>
      </c>
      <c r="I3376">
        <v>8537</v>
      </c>
      <c r="J3376" s="2">
        <v>8537</v>
      </c>
      <c r="K3376" s="2">
        <v>3967.25</v>
      </c>
    </row>
    <row r="3377" spans="1:11" x14ac:dyDescent="0.25">
      <c r="A3377" t="s">
        <v>23582</v>
      </c>
      <c r="B3377" t="s">
        <v>23581</v>
      </c>
      <c r="C3377" t="s">
        <v>23583</v>
      </c>
      <c r="D3377" t="s">
        <v>23584</v>
      </c>
      <c r="E3377" t="s">
        <v>13694</v>
      </c>
      <c r="F3377" t="s">
        <v>718</v>
      </c>
      <c r="G3377" s="1">
        <v>43774</v>
      </c>
      <c r="H3377">
        <v>25658</v>
      </c>
      <c r="I3377">
        <v>25633</v>
      </c>
      <c r="J3377" s="2">
        <v>25633</v>
      </c>
      <c r="K3377" s="2">
        <v>11534.85</v>
      </c>
    </row>
    <row r="3378" spans="1:11" x14ac:dyDescent="0.25">
      <c r="A3378" t="s">
        <v>23586</v>
      </c>
      <c r="B3378" t="s">
        <v>23585</v>
      </c>
      <c r="C3378" t="s">
        <v>5512</v>
      </c>
      <c r="D3378" t="s">
        <v>5513</v>
      </c>
      <c r="E3378" t="s">
        <v>13694</v>
      </c>
      <c r="F3378" t="s">
        <v>718</v>
      </c>
      <c r="G3378" s="1">
        <v>43798</v>
      </c>
      <c r="H3378">
        <v>24268</v>
      </c>
      <c r="I3378">
        <v>24054</v>
      </c>
      <c r="J3378" s="2">
        <v>24054</v>
      </c>
      <c r="K3378" s="2">
        <v>12136.41</v>
      </c>
    </row>
    <row r="3379" spans="1:11" x14ac:dyDescent="0.25">
      <c r="A3379" t="s">
        <v>23588</v>
      </c>
      <c r="B3379" t="s">
        <v>23587</v>
      </c>
      <c r="C3379" t="s">
        <v>23589</v>
      </c>
      <c r="D3379" t="s">
        <v>23590</v>
      </c>
      <c r="E3379" t="s">
        <v>13694</v>
      </c>
      <c r="F3379" t="s">
        <v>718</v>
      </c>
      <c r="G3379" s="1">
        <v>43781</v>
      </c>
      <c r="H3379">
        <v>26292</v>
      </c>
      <c r="I3379">
        <v>26279</v>
      </c>
      <c r="J3379" s="2">
        <v>26279</v>
      </c>
      <c r="K3379" s="2">
        <v>11825.55</v>
      </c>
    </row>
    <row r="3380" spans="1:11" x14ac:dyDescent="0.25">
      <c r="A3380" t="s">
        <v>23592</v>
      </c>
      <c r="B3380" t="s">
        <v>23591</v>
      </c>
      <c r="C3380" t="s">
        <v>23593</v>
      </c>
      <c r="D3380" t="s">
        <v>23594</v>
      </c>
      <c r="E3380" t="s">
        <v>13694</v>
      </c>
      <c r="F3380" t="s">
        <v>718</v>
      </c>
      <c r="G3380" s="1">
        <v>43781</v>
      </c>
      <c r="H3380">
        <v>16624</v>
      </c>
      <c r="I3380">
        <v>16365</v>
      </c>
      <c r="J3380" s="2">
        <v>16365</v>
      </c>
      <c r="K3380" s="2">
        <v>7364.25</v>
      </c>
    </row>
    <row r="3381" spans="1:11" x14ac:dyDescent="0.25">
      <c r="A3381" t="s">
        <v>23596</v>
      </c>
      <c r="B3381" t="s">
        <v>23595</v>
      </c>
      <c r="C3381" t="s">
        <v>23597</v>
      </c>
      <c r="D3381" t="s">
        <v>23598</v>
      </c>
      <c r="E3381" t="s">
        <v>13694</v>
      </c>
      <c r="F3381" t="s">
        <v>718</v>
      </c>
      <c r="G3381" s="1">
        <v>43774</v>
      </c>
      <c r="H3381">
        <v>41428</v>
      </c>
      <c r="I3381">
        <v>41360</v>
      </c>
      <c r="J3381" s="2">
        <v>41360</v>
      </c>
      <c r="K3381" s="2">
        <v>18612</v>
      </c>
    </row>
    <row r="3382" spans="1:11" x14ac:dyDescent="0.25">
      <c r="A3382" t="s">
        <v>23600</v>
      </c>
      <c r="B3382" t="s">
        <v>23599</v>
      </c>
      <c r="C3382" t="s">
        <v>23601</v>
      </c>
      <c r="D3382" t="s">
        <v>23602</v>
      </c>
      <c r="E3382" t="s">
        <v>13694</v>
      </c>
      <c r="F3382" t="s">
        <v>7</v>
      </c>
      <c r="G3382" s="1">
        <v>43752</v>
      </c>
      <c r="H3382">
        <v>9264</v>
      </c>
      <c r="J3382" s="2">
        <v>9264</v>
      </c>
      <c r="K3382" s="2">
        <v>4168.8</v>
      </c>
    </row>
    <row r="3383" spans="1:11" x14ac:dyDescent="0.25">
      <c r="A3383" t="s">
        <v>23604</v>
      </c>
      <c r="B3383" t="s">
        <v>23603</v>
      </c>
      <c r="C3383" t="s">
        <v>23605</v>
      </c>
      <c r="D3383" t="s">
        <v>23606</v>
      </c>
      <c r="E3383" t="s">
        <v>13694</v>
      </c>
      <c r="F3383" t="s">
        <v>718</v>
      </c>
      <c r="G3383" s="1">
        <v>43763</v>
      </c>
      <c r="I3383">
        <v>595211</v>
      </c>
      <c r="J3383" s="2">
        <v>595211</v>
      </c>
      <c r="K3383" s="2">
        <v>345222.38</v>
      </c>
    </row>
    <row r="3384" spans="1:11" x14ac:dyDescent="0.25">
      <c r="A3384" t="s">
        <v>23608</v>
      </c>
      <c r="B3384" t="s">
        <v>23607</v>
      </c>
      <c r="C3384" t="s">
        <v>23609</v>
      </c>
      <c r="D3384" t="s">
        <v>23610</v>
      </c>
      <c r="E3384" t="s">
        <v>13694</v>
      </c>
      <c r="F3384" t="s">
        <v>718</v>
      </c>
      <c r="G3384" s="1">
        <v>43763</v>
      </c>
      <c r="I3384">
        <v>1017609</v>
      </c>
      <c r="J3384" s="2">
        <v>1017609</v>
      </c>
      <c r="K3384" s="2">
        <v>588137.9</v>
      </c>
    </row>
    <row r="3385" spans="1:11" x14ac:dyDescent="0.25">
      <c r="A3385" t="s">
        <v>23612</v>
      </c>
      <c r="B3385" t="s">
        <v>23611</v>
      </c>
      <c r="C3385" t="s">
        <v>23613</v>
      </c>
      <c r="D3385" t="s">
        <v>23614</v>
      </c>
      <c r="E3385" t="s">
        <v>13694</v>
      </c>
      <c r="F3385" t="s">
        <v>718</v>
      </c>
      <c r="G3385" s="1">
        <v>43803</v>
      </c>
      <c r="I3385">
        <v>6071</v>
      </c>
      <c r="J3385" s="2">
        <v>6071</v>
      </c>
      <c r="K3385" s="2">
        <v>2740.01</v>
      </c>
    </row>
    <row r="3386" spans="1:11" x14ac:dyDescent="0.25">
      <c r="A3386" t="s">
        <v>23616</v>
      </c>
      <c r="B3386" t="s">
        <v>23615</v>
      </c>
      <c r="C3386" t="s">
        <v>3317</v>
      </c>
      <c r="D3386" t="s">
        <v>3318</v>
      </c>
      <c r="E3386" t="s">
        <v>13694</v>
      </c>
      <c r="F3386" t="s">
        <v>718</v>
      </c>
      <c r="G3386" s="1">
        <v>43803</v>
      </c>
      <c r="I3386">
        <v>80757</v>
      </c>
      <c r="J3386" s="2">
        <v>80757</v>
      </c>
      <c r="K3386" s="2">
        <v>36348.71</v>
      </c>
    </row>
    <row r="3387" spans="1:11" x14ac:dyDescent="0.25">
      <c r="A3387" t="s">
        <v>23618</v>
      </c>
      <c r="B3387" t="s">
        <v>23617</v>
      </c>
      <c r="C3387" t="s">
        <v>23619</v>
      </c>
      <c r="D3387" t="s">
        <v>23620</v>
      </c>
      <c r="E3387" t="s">
        <v>13694</v>
      </c>
      <c r="F3387" t="s">
        <v>718</v>
      </c>
      <c r="G3387" s="1">
        <v>43803</v>
      </c>
      <c r="I3387">
        <v>5063</v>
      </c>
      <c r="J3387" s="2">
        <v>5063</v>
      </c>
      <c r="K3387" s="2">
        <v>2286.41</v>
      </c>
    </row>
    <row r="3388" spans="1:11" x14ac:dyDescent="0.25">
      <c r="A3388" t="s">
        <v>23622</v>
      </c>
      <c r="B3388" t="s">
        <v>23621</v>
      </c>
      <c r="C3388" t="s">
        <v>23623</v>
      </c>
      <c r="D3388" t="s">
        <v>23624</v>
      </c>
      <c r="E3388" t="s">
        <v>13694</v>
      </c>
      <c r="F3388" t="s">
        <v>718</v>
      </c>
      <c r="G3388" s="1">
        <v>43763</v>
      </c>
      <c r="I3388">
        <v>687494</v>
      </c>
      <c r="J3388" s="2">
        <v>687494</v>
      </c>
      <c r="K3388" s="2">
        <v>384826.25</v>
      </c>
    </row>
    <row r="3389" spans="1:11" x14ac:dyDescent="0.25">
      <c r="A3389" t="s">
        <v>23626</v>
      </c>
      <c r="B3389" t="s">
        <v>23625</v>
      </c>
      <c r="C3389" t="s">
        <v>23627</v>
      </c>
      <c r="D3389" t="s">
        <v>23628</v>
      </c>
      <c r="E3389" t="s">
        <v>13694</v>
      </c>
      <c r="F3389" t="s">
        <v>718</v>
      </c>
      <c r="G3389" s="1">
        <v>43763</v>
      </c>
      <c r="I3389">
        <v>17117</v>
      </c>
      <c r="J3389" s="2">
        <v>17117</v>
      </c>
      <c r="K3389" s="2">
        <v>9927.86</v>
      </c>
    </row>
    <row r="3390" spans="1:11" x14ac:dyDescent="0.25">
      <c r="A3390" t="s">
        <v>23630</v>
      </c>
      <c r="B3390" t="s">
        <v>23629</v>
      </c>
      <c r="C3390" t="s">
        <v>23631</v>
      </c>
      <c r="D3390" t="s">
        <v>23632</v>
      </c>
      <c r="E3390" t="s">
        <v>13694</v>
      </c>
      <c r="F3390" t="s">
        <v>718</v>
      </c>
      <c r="G3390" s="1">
        <v>43763</v>
      </c>
      <c r="I3390">
        <v>64837</v>
      </c>
      <c r="J3390" s="2">
        <v>64837</v>
      </c>
      <c r="K3390" s="2">
        <v>29294.95</v>
      </c>
    </row>
    <row r="3391" spans="1:11" x14ac:dyDescent="0.25">
      <c r="A3391" t="s">
        <v>23634</v>
      </c>
      <c r="B3391" t="s">
        <v>23633</v>
      </c>
      <c r="C3391" t="s">
        <v>23635</v>
      </c>
      <c r="D3391" t="s">
        <v>23636</v>
      </c>
      <c r="E3391" t="s">
        <v>13694</v>
      </c>
      <c r="F3391" t="s">
        <v>718</v>
      </c>
      <c r="G3391" s="1">
        <v>43752</v>
      </c>
      <c r="I3391">
        <v>36938</v>
      </c>
      <c r="J3391" s="2">
        <v>36938</v>
      </c>
      <c r="K3391" s="2">
        <v>16622.099999999999</v>
      </c>
    </row>
    <row r="3392" spans="1:11" x14ac:dyDescent="0.25">
      <c r="A3392" t="s">
        <v>23638</v>
      </c>
      <c r="B3392" t="s">
        <v>23637</v>
      </c>
      <c r="C3392" t="s">
        <v>23639</v>
      </c>
      <c r="D3392" t="s">
        <v>23640</v>
      </c>
      <c r="E3392" t="s">
        <v>13694</v>
      </c>
      <c r="F3392" t="s">
        <v>7</v>
      </c>
      <c r="G3392" s="1">
        <v>43752</v>
      </c>
      <c r="I3392">
        <v>33276</v>
      </c>
      <c r="J3392" s="2">
        <v>33276</v>
      </c>
      <c r="K3392" s="2">
        <v>14974.2</v>
      </c>
    </row>
    <row r="3393" spans="1:11" x14ac:dyDescent="0.25">
      <c r="A3393" t="s">
        <v>23642</v>
      </c>
      <c r="B3393" t="s">
        <v>23641</v>
      </c>
      <c r="C3393" t="s">
        <v>2422</v>
      </c>
      <c r="D3393" t="s">
        <v>2423</v>
      </c>
      <c r="E3393" t="s">
        <v>13694</v>
      </c>
      <c r="F3393" t="s">
        <v>718</v>
      </c>
      <c r="G3393" s="1">
        <v>43805</v>
      </c>
      <c r="H3393">
        <v>1578736</v>
      </c>
      <c r="I3393">
        <v>1570392</v>
      </c>
      <c r="J3393" s="2">
        <v>1570392</v>
      </c>
      <c r="K3393" s="2">
        <v>717796.25</v>
      </c>
    </row>
    <row r="3394" spans="1:11" x14ac:dyDescent="0.25">
      <c r="A3394" t="s">
        <v>23644</v>
      </c>
      <c r="B3394" t="s">
        <v>23643</v>
      </c>
      <c r="C3394" t="s">
        <v>23645</v>
      </c>
      <c r="D3394" t="s">
        <v>23646</v>
      </c>
      <c r="E3394" t="s">
        <v>13694</v>
      </c>
      <c r="F3394" t="s">
        <v>718</v>
      </c>
      <c r="G3394" s="1">
        <v>43805</v>
      </c>
      <c r="H3394">
        <v>181154</v>
      </c>
      <c r="I3394">
        <v>181063</v>
      </c>
      <c r="J3394" s="2">
        <v>181063</v>
      </c>
      <c r="K3394" s="2">
        <v>81478.350000000006</v>
      </c>
    </row>
    <row r="3395" spans="1:11" x14ac:dyDescent="0.25">
      <c r="A3395" t="s">
        <v>23648</v>
      </c>
      <c r="B3395" t="s">
        <v>23647</v>
      </c>
      <c r="C3395" t="s">
        <v>23649</v>
      </c>
      <c r="D3395" t="s">
        <v>23650</v>
      </c>
      <c r="E3395" t="s">
        <v>13694</v>
      </c>
      <c r="F3395" t="s">
        <v>718</v>
      </c>
      <c r="G3395" s="1">
        <v>43788</v>
      </c>
      <c r="H3395">
        <v>12873</v>
      </c>
      <c r="I3395">
        <v>12858</v>
      </c>
      <c r="J3395" s="2">
        <v>12858</v>
      </c>
      <c r="K3395" s="2">
        <v>5786.1</v>
      </c>
    </row>
    <row r="3396" spans="1:11" x14ac:dyDescent="0.25">
      <c r="A3396" t="s">
        <v>23652</v>
      </c>
      <c r="B3396" t="s">
        <v>23651</v>
      </c>
      <c r="C3396" t="s">
        <v>23653</v>
      </c>
      <c r="D3396" t="s">
        <v>23654</v>
      </c>
      <c r="E3396" t="s">
        <v>13694</v>
      </c>
      <c r="F3396" t="s">
        <v>7</v>
      </c>
      <c r="G3396" s="1">
        <v>43770</v>
      </c>
      <c r="H3396">
        <v>9720</v>
      </c>
      <c r="I3396">
        <v>9715</v>
      </c>
      <c r="J3396" s="2">
        <v>9715</v>
      </c>
      <c r="K3396" s="2">
        <v>4371.75</v>
      </c>
    </row>
    <row r="3397" spans="1:11" x14ac:dyDescent="0.25">
      <c r="A3397" t="s">
        <v>23656</v>
      </c>
      <c r="B3397" t="s">
        <v>23655</v>
      </c>
      <c r="C3397" t="s">
        <v>23657</v>
      </c>
      <c r="D3397" t="s">
        <v>23658</v>
      </c>
      <c r="E3397" t="s">
        <v>13694</v>
      </c>
      <c r="F3397" t="s">
        <v>7</v>
      </c>
      <c r="G3397" s="1">
        <v>43768</v>
      </c>
      <c r="H3397">
        <v>42320</v>
      </c>
      <c r="I3397">
        <v>42298</v>
      </c>
      <c r="J3397" s="2">
        <v>42298</v>
      </c>
      <c r="K3397" s="2">
        <v>19272.91</v>
      </c>
    </row>
    <row r="3398" spans="1:11" x14ac:dyDescent="0.25">
      <c r="A3398" t="s">
        <v>23660</v>
      </c>
      <c r="B3398" t="s">
        <v>23659</v>
      </c>
      <c r="C3398" t="s">
        <v>23661</v>
      </c>
      <c r="D3398" t="s">
        <v>23662</v>
      </c>
      <c r="E3398" t="s">
        <v>13694</v>
      </c>
      <c r="F3398" t="s">
        <v>7</v>
      </c>
      <c r="G3398" s="1">
        <v>43768</v>
      </c>
      <c r="H3398">
        <v>12432</v>
      </c>
      <c r="I3398">
        <v>12403</v>
      </c>
      <c r="J3398" s="2">
        <v>12403</v>
      </c>
      <c r="K3398" s="2">
        <v>5648.59</v>
      </c>
    </row>
    <row r="3399" spans="1:11" x14ac:dyDescent="0.25">
      <c r="A3399" t="s">
        <v>23664</v>
      </c>
      <c r="B3399" t="s">
        <v>23663</v>
      </c>
      <c r="C3399" t="s">
        <v>23665</v>
      </c>
      <c r="D3399" t="s">
        <v>23666</v>
      </c>
      <c r="E3399" t="s">
        <v>13694</v>
      </c>
      <c r="F3399" t="s">
        <v>7</v>
      </c>
      <c r="G3399" s="1">
        <v>43759</v>
      </c>
      <c r="H3399">
        <v>11857</v>
      </c>
      <c r="I3399">
        <v>11632</v>
      </c>
      <c r="J3399" s="2">
        <v>11632</v>
      </c>
      <c r="K3399" s="2">
        <v>5775.7</v>
      </c>
    </row>
    <row r="3400" spans="1:11" x14ac:dyDescent="0.25">
      <c r="A3400" t="s">
        <v>23668</v>
      </c>
      <c r="B3400" t="s">
        <v>23667</v>
      </c>
      <c r="C3400" t="s">
        <v>23669</v>
      </c>
      <c r="D3400" t="s">
        <v>23670</v>
      </c>
      <c r="E3400" t="s">
        <v>13694</v>
      </c>
      <c r="F3400" t="s">
        <v>718</v>
      </c>
      <c r="G3400" s="1">
        <v>43745</v>
      </c>
      <c r="H3400">
        <v>2824</v>
      </c>
      <c r="I3400">
        <v>2611</v>
      </c>
      <c r="J3400" s="2">
        <v>2611</v>
      </c>
      <c r="K3400" s="2">
        <v>1305.5</v>
      </c>
    </row>
    <row r="3401" spans="1:11" x14ac:dyDescent="0.25">
      <c r="A3401" t="s">
        <v>23672</v>
      </c>
      <c r="B3401" t="s">
        <v>23671</v>
      </c>
      <c r="C3401" t="s">
        <v>23673</v>
      </c>
      <c r="D3401" t="s">
        <v>23674</v>
      </c>
      <c r="E3401" t="s">
        <v>13694</v>
      </c>
      <c r="F3401" t="s">
        <v>718</v>
      </c>
      <c r="G3401" s="1">
        <v>43745</v>
      </c>
      <c r="H3401">
        <v>22956</v>
      </c>
      <c r="I3401">
        <v>20483</v>
      </c>
      <c r="J3401" s="2">
        <v>20483</v>
      </c>
      <c r="K3401" s="2">
        <v>10241.5</v>
      </c>
    </row>
    <row r="3402" spans="1:11" x14ac:dyDescent="0.25">
      <c r="A3402" t="s">
        <v>23676</v>
      </c>
      <c r="B3402" t="s">
        <v>23675</v>
      </c>
      <c r="C3402" t="s">
        <v>23677</v>
      </c>
      <c r="D3402" t="s">
        <v>23678</v>
      </c>
      <c r="E3402" t="s">
        <v>13694</v>
      </c>
      <c r="F3402" t="s">
        <v>7</v>
      </c>
      <c r="G3402" s="1">
        <v>43774</v>
      </c>
      <c r="H3402">
        <v>7816</v>
      </c>
      <c r="J3402" s="2">
        <v>7816</v>
      </c>
      <c r="K3402" s="2">
        <v>3517.2</v>
      </c>
    </row>
    <row r="3403" spans="1:11" x14ac:dyDescent="0.25">
      <c r="A3403" t="s">
        <v>23680</v>
      </c>
      <c r="B3403" t="s">
        <v>23679</v>
      </c>
      <c r="C3403" t="s">
        <v>23681</v>
      </c>
      <c r="D3403" t="s">
        <v>23682</v>
      </c>
      <c r="E3403" t="s">
        <v>13694</v>
      </c>
      <c r="F3403" t="s">
        <v>718</v>
      </c>
      <c r="G3403" s="1">
        <v>43795</v>
      </c>
      <c r="H3403">
        <v>44148</v>
      </c>
      <c r="I3403">
        <v>44126</v>
      </c>
      <c r="J3403" s="2">
        <v>44126</v>
      </c>
      <c r="K3403" s="2">
        <v>19856.7</v>
      </c>
    </row>
    <row r="3404" spans="1:11" x14ac:dyDescent="0.25">
      <c r="A3404" t="s">
        <v>23684</v>
      </c>
      <c r="B3404" t="s">
        <v>23683</v>
      </c>
      <c r="C3404" t="s">
        <v>23685</v>
      </c>
      <c r="D3404" t="s">
        <v>23686</v>
      </c>
      <c r="E3404" t="s">
        <v>13694</v>
      </c>
      <c r="F3404" t="s">
        <v>718</v>
      </c>
      <c r="G3404" s="1">
        <v>43748</v>
      </c>
      <c r="H3404">
        <v>17433</v>
      </c>
      <c r="I3404">
        <v>19769</v>
      </c>
      <c r="J3404" s="2">
        <v>19769</v>
      </c>
      <c r="K3404" s="2">
        <v>9212.0499999999993</v>
      </c>
    </row>
    <row r="3405" spans="1:11" x14ac:dyDescent="0.25">
      <c r="A3405" t="s">
        <v>23688</v>
      </c>
      <c r="B3405" t="s">
        <v>23687</v>
      </c>
      <c r="C3405" t="s">
        <v>5868</v>
      </c>
      <c r="D3405" t="s">
        <v>5869</v>
      </c>
      <c r="E3405" t="s">
        <v>13694</v>
      </c>
      <c r="F3405" t="s">
        <v>718</v>
      </c>
      <c r="G3405" s="1">
        <v>43748</v>
      </c>
      <c r="H3405">
        <v>21633</v>
      </c>
      <c r="I3405">
        <v>21592</v>
      </c>
      <c r="J3405" s="2">
        <v>21592</v>
      </c>
      <c r="K3405" s="2">
        <v>9716.4</v>
      </c>
    </row>
    <row r="3406" spans="1:11" x14ac:dyDescent="0.25">
      <c r="A3406" t="s">
        <v>23690</v>
      </c>
      <c r="B3406" t="s">
        <v>23689</v>
      </c>
      <c r="C3406" t="s">
        <v>23691</v>
      </c>
      <c r="D3406" t="s">
        <v>23692</v>
      </c>
      <c r="E3406" t="s">
        <v>13694</v>
      </c>
      <c r="F3406" t="s">
        <v>718</v>
      </c>
      <c r="G3406" s="1">
        <v>43748</v>
      </c>
      <c r="H3406">
        <v>10699</v>
      </c>
      <c r="I3406">
        <v>10676</v>
      </c>
      <c r="J3406" s="2">
        <v>10676</v>
      </c>
      <c r="K3406" s="2">
        <v>4804.2</v>
      </c>
    </row>
    <row r="3407" spans="1:11" x14ac:dyDescent="0.25">
      <c r="A3407" t="s">
        <v>23694</v>
      </c>
      <c r="B3407" t="s">
        <v>23693</v>
      </c>
      <c r="C3407" t="s">
        <v>23695</v>
      </c>
      <c r="D3407" t="s">
        <v>23696</v>
      </c>
      <c r="E3407" t="s">
        <v>13694</v>
      </c>
      <c r="F3407" t="s">
        <v>718</v>
      </c>
      <c r="G3407" s="1">
        <v>43780</v>
      </c>
      <c r="I3407">
        <v>49266</v>
      </c>
      <c r="J3407" s="2">
        <v>49266</v>
      </c>
      <c r="K3407" s="2">
        <v>22169.7</v>
      </c>
    </row>
    <row r="3408" spans="1:11" x14ac:dyDescent="0.25">
      <c r="A3408" t="s">
        <v>23702</v>
      </c>
      <c r="B3408" t="s">
        <v>23701</v>
      </c>
      <c r="C3408" t="s">
        <v>23703</v>
      </c>
      <c r="D3408" t="s">
        <v>23704</v>
      </c>
      <c r="E3408" t="s">
        <v>13694</v>
      </c>
      <c r="F3408" t="s">
        <v>718</v>
      </c>
      <c r="G3408" s="1">
        <v>43712</v>
      </c>
      <c r="I3408">
        <v>138837</v>
      </c>
      <c r="J3408" s="2">
        <v>138837</v>
      </c>
      <c r="K3408" s="2">
        <v>78688.820000000007</v>
      </c>
    </row>
    <row r="3409" spans="1:11" x14ac:dyDescent="0.25">
      <c r="A3409" t="s">
        <v>23706</v>
      </c>
      <c r="B3409" t="s">
        <v>23705</v>
      </c>
      <c r="C3409" t="s">
        <v>23707</v>
      </c>
      <c r="D3409" t="s">
        <v>23708</v>
      </c>
      <c r="E3409" t="s">
        <v>13694</v>
      </c>
      <c r="F3409" t="s">
        <v>718</v>
      </c>
      <c r="G3409" s="1">
        <v>43745</v>
      </c>
      <c r="I3409">
        <v>51971</v>
      </c>
      <c r="J3409" s="2">
        <v>51971</v>
      </c>
      <c r="K3409" s="2">
        <v>23386.95</v>
      </c>
    </row>
    <row r="3410" spans="1:11" x14ac:dyDescent="0.25">
      <c r="A3410" t="s">
        <v>23710</v>
      </c>
      <c r="B3410" t="s">
        <v>23709</v>
      </c>
      <c r="C3410" t="s">
        <v>7846</v>
      </c>
      <c r="D3410" t="s">
        <v>7847</v>
      </c>
      <c r="E3410" t="s">
        <v>13694</v>
      </c>
      <c r="F3410" t="s">
        <v>718</v>
      </c>
      <c r="G3410" s="1">
        <v>43745</v>
      </c>
      <c r="I3410">
        <v>50456</v>
      </c>
      <c r="J3410" s="2">
        <v>50456</v>
      </c>
      <c r="K3410" s="2">
        <v>22705.200000000001</v>
      </c>
    </row>
    <row r="3411" spans="1:11" x14ac:dyDescent="0.25">
      <c r="A3411" t="s">
        <v>23712</v>
      </c>
      <c r="B3411" t="s">
        <v>23711</v>
      </c>
      <c r="C3411" t="s">
        <v>23713</v>
      </c>
      <c r="D3411" t="s">
        <v>23714</v>
      </c>
      <c r="E3411" t="s">
        <v>13694</v>
      </c>
      <c r="F3411" t="s">
        <v>718</v>
      </c>
      <c r="G3411" s="1">
        <v>43697</v>
      </c>
      <c r="I3411">
        <v>35111</v>
      </c>
      <c r="J3411" s="2">
        <v>35111</v>
      </c>
      <c r="K3411" s="2">
        <v>15799.95</v>
      </c>
    </row>
    <row r="3412" spans="1:11" x14ac:dyDescent="0.25">
      <c r="A3412" t="s">
        <v>23716</v>
      </c>
      <c r="B3412" t="s">
        <v>23715</v>
      </c>
      <c r="C3412" t="s">
        <v>5588</v>
      </c>
      <c r="D3412" t="s">
        <v>5589</v>
      </c>
      <c r="E3412" t="s">
        <v>13694</v>
      </c>
      <c r="F3412" t="s">
        <v>7</v>
      </c>
      <c r="G3412" s="1">
        <v>43768</v>
      </c>
      <c r="H3412">
        <v>49676</v>
      </c>
      <c r="I3412">
        <v>48174</v>
      </c>
      <c r="J3412" s="2">
        <v>48174</v>
      </c>
      <c r="K3412" s="2">
        <v>24087</v>
      </c>
    </row>
    <row r="3413" spans="1:11" x14ac:dyDescent="0.25">
      <c r="A3413" t="s">
        <v>23722</v>
      </c>
      <c r="B3413" t="s">
        <v>23721</v>
      </c>
      <c r="C3413" t="s">
        <v>11207</v>
      </c>
      <c r="D3413" t="s">
        <v>11208</v>
      </c>
      <c r="E3413" t="s">
        <v>13694</v>
      </c>
      <c r="F3413" t="s">
        <v>7</v>
      </c>
      <c r="G3413" s="1">
        <v>43768</v>
      </c>
      <c r="H3413">
        <v>314968</v>
      </c>
      <c r="I3413">
        <v>314391</v>
      </c>
      <c r="J3413" s="2">
        <v>314391</v>
      </c>
      <c r="K3413" s="2">
        <v>141475.95000000001</v>
      </c>
    </row>
    <row r="3414" spans="1:11" x14ac:dyDescent="0.25">
      <c r="A3414" t="s">
        <v>23724</v>
      </c>
      <c r="B3414" t="s">
        <v>23723</v>
      </c>
      <c r="C3414" t="s">
        <v>15903</v>
      </c>
      <c r="D3414" t="s">
        <v>15904</v>
      </c>
      <c r="E3414" t="s">
        <v>13694</v>
      </c>
      <c r="F3414" t="s">
        <v>7</v>
      </c>
      <c r="G3414" s="1">
        <v>43776</v>
      </c>
      <c r="H3414">
        <v>221251</v>
      </c>
      <c r="I3414">
        <v>221251</v>
      </c>
      <c r="J3414" s="2">
        <v>221251</v>
      </c>
      <c r="K3414" s="2">
        <v>99562.95</v>
      </c>
    </row>
    <row r="3415" spans="1:11" x14ac:dyDescent="0.25">
      <c r="A3415" t="s">
        <v>23726</v>
      </c>
      <c r="B3415" t="s">
        <v>23725</v>
      </c>
      <c r="C3415" t="s">
        <v>6512</v>
      </c>
      <c r="D3415" t="s">
        <v>6513</v>
      </c>
      <c r="E3415" t="s">
        <v>13694</v>
      </c>
      <c r="F3415" t="s">
        <v>7</v>
      </c>
      <c r="G3415" s="1">
        <v>43776</v>
      </c>
      <c r="H3415">
        <v>11290</v>
      </c>
      <c r="I3415">
        <v>11290</v>
      </c>
      <c r="J3415" s="2">
        <v>11290</v>
      </c>
      <c r="K3415" s="2">
        <v>5080.5</v>
      </c>
    </row>
    <row r="3416" spans="1:11" x14ac:dyDescent="0.25">
      <c r="A3416" t="s">
        <v>23728</v>
      </c>
      <c r="B3416" t="s">
        <v>23727</v>
      </c>
      <c r="C3416" t="s">
        <v>12774</v>
      </c>
      <c r="D3416" t="s">
        <v>23729</v>
      </c>
      <c r="E3416" t="s">
        <v>13694</v>
      </c>
      <c r="F3416" t="s">
        <v>7</v>
      </c>
      <c r="G3416" s="1">
        <v>43776</v>
      </c>
      <c r="H3416">
        <v>173838</v>
      </c>
      <c r="I3416">
        <v>173838</v>
      </c>
      <c r="J3416" s="2">
        <v>173838</v>
      </c>
      <c r="K3416" s="2">
        <v>78227.100000000006</v>
      </c>
    </row>
    <row r="3417" spans="1:11" x14ac:dyDescent="0.25">
      <c r="A3417" t="s">
        <v>23731</v>
      </c>
      <c r="B3417" t="s">
        <v>23730</v>
      </c>
      <c r="C3417" t="s">
        <v>23732</v>
      </c>
      <c r="D3417" t="s">
        <v>23733</v>
      </c>
      <c r="E3417" t="s">
        <v>13694</v>
      </c>
      <c r="F3417" t="s">
        <v>7</v>
      </c>
      <c r="G3417" s="1">
        <v>43787</v>
      </c>
      <c r="H3417">
        <v>5354</v>
      </c>
      <c r="I3417">
        <v>5033</v>
      </c>
      <c r="J3417" s="2">
        <v>5033</v>
      </c>
      <c r="K3417" s="2">
        <v>2516.5</v>
      </c>
    </row>
    <row r="3418" spans="1:11" x14ac:dyDescent="0.25">
      <c r="A3418" t="s">
        <v>23735</v>
      </c>
      <c r="B3418" t="s">
        <v>23734</v>
      </c>
      <c r="C3418" t="s">
        <v>23736</v>
      </c>
      <c r="D3418" t="s">
        <v>23737</v>
      </c>
      <c r="E3418" t="s">
        <v>13694</v>
      </c>
      <c r="F3418" t="s">
        <v>7</v>
      </c>
      <c r="G3418" s="1">
        <v>43769</v>
      </c>
      <c r="H3418">
        <v>9092</v>
      </c>
      <c r="I3418">
        <v>8848</v>
      </c>
      <c r="J3418" s="2">
        <v>8848</v>
      </c>
      <c r="K3418" s="2">
        <v>4333.25</v>
      </c>
    </row>
    <row r="3419" spans="1:11" x14ac:dyDescent="0.25">
      <c r="A3419" t="s">
        <v>23749</v>
      </c>
      <c r="B3419" t="s">
        <v>23748</v>
      </c>
      <c r="C3419" t="s">
        <v>6586</v>
      </c>
      <c r="D3419" t="s">
        <v>6587</v>
      </c>
      <c r="E3419" t="s">
        <v>13694</v>
      </c>
      <c r="F3419" t="s">
        <v>7</v>
      </c>
      <c r="G3419" s="1">
        <v>43782</v>
      </c>
      <c r="H3419">
        <v>31182</v>
      </c>
      <c r="I3419">
        <v>31131</v>
      </c>
      <c r="J3419" s="2">
        <v>31131</v>
      </c>
      <c r="K3419" s="2">
        <v>14008.95</v>
      </c>
    </row>
    <row r="3420" spans="1:11" x14ac:dyDescent="0.25">
      <c r="A3420" t="s">
        <v>23751</v>
      </c>
      <c r="B3420" t="s">
        <v>23750</v>
      </c>
      <c r="C3420" t="s">
        <v>23752</v>
      </c>
      <c r="D3420" t="s">
        <v>23753</v>
      </c>
      <c r="E3420" t="s">
        <v>13694</v>
      </c>
      <c r="F3420" t="s">
        <v>7</v>
      </c>
      <c r="G3420" s="1">
        <v>43782</v>
      </c>
      <c r="H3420">
        <v>14960</v>
      </c>
      <c r="I3420">
        <v>14946</v>
      </c>
      <c r="J3420" s="2">
        <v>14946</v>
      </c>
      <c r="K3420" s="2">
        <v>6725.7</v>
      </c>
    </row>
    <row r="3421" spans="1:11" x14ac:dyDescent="0.25">
      <c r="A3421" t="s">
        <v>23755</v>
      </c>
      <c r="B3421" t="s">
        <v>23754</v>
      </c>
      <c r="C3421" t="s">
        <v>6610</v>
      </c>
      <c r="D3421" t="s">
        <v>6611</v>
      </c>
      <c r="E3421" t="s">
        <v>13694</v>
      </c>
      <c r="F3421" t="s">
        <v>7</v>
      </c>
      <c r="G3421" s="1">
        <v>43812</v>
      </c>
      <c r="H3421">
        <v>17919</v>
      </c>
      <c r="I3421">
        <v>17896</v>
      </c>
      <c r="J3421" s="2">
        <v>17896</v>
      </c>
      <c r="K3421" s="2">
        <v>8053.2</v>
      </c>
    </row>
    <row r="3422" spans="1:11" x14ac:dyDescent="0.25">
      <c r="A3422" t="s">
        <v>23757</v>
      </c>
      <c r="B3422" t="s">
        <v>23756</v>
      </c>
      <c r="C3422" t="s">
        <v>23758</v>
      </c>
      <c r="D3422" t="s">
        <v>23759</v>
      </c>
      <c r="E3422" t="s">
        <v>13694</v>
      </c>
      <c r="F3422" t="s">
        <v>7</v>
      </c>
      <c r="G3422" s="1">
        <v>43798</v>
      </c>
      <c r="H3422">
        <v>181284</v>
      </c>
      <c r="I3422">
        <v>180579</v>
      </c>
      <c r="J3422" s="2">
        <v>180579</v>
      </c>
      <c r="K3422" s="2">
        <v>81938.2</v>
      </c>
    </row>
    <row r="3423" spans="1:11" x14ac:dyDescent="0.25">
      <c r="A3423" t="s">
        <v>23761</v>
      </c>
      <c r="B3423" t="s">
        <v>23760</v>
      </c>
      <c r="C3423" t="s">
        <v>9466</v>
      </c>
      <c r="D3423" t="s">
        <v>9467</v>
      </c>
      <c r="E3423" t="s">
        <v>13694</v>
      </c>
      <c r="F3423" t="s">
        <v>7</v>
      </c>
      <c r="G3423" s="1">
        <v>43774</v>
      </c>
      <c r="H3423">
        <v>149635</v>
      </c>
      <c r="I3423">
        <v>148489</v>
      </c>
      <c r="J3423" s="2">
        <v>148489</v>
      </c>
      <c r="K3423" s="2">
        <v>68679.520000000004</v>
      </c>
    </row>
    <row r="3424" spans="1:11" x14ac:dyDescent="0.25">
      <c r="A3424" t="s">
        <v>23763</v>
      </c>
      <c r="B3424" t="s">
        <v>23762</v>
      </c>
      <c r="C3424" t="s">
        <v>23764</v>
      </c>
      <c r="D3424" t="s">
        <v>23765</v>
      </c>
      <c r="E3424" t="s">
        <v>13694</v>
      </c>
      <c r="F3424" t="s">
        <v>7</v>
      </c>
      <c r="G3424" s="1">
        <v>43774</v>
      </c>
      <c r="H3424">
        <v>23614</v>
      </c>
      <c r="I3424">
        <v>23570</v>
      </c>
      <c r="J3424" s="2">
        <v>23570</v>
      </c>
      <c r="K3424" s="2">
        <v>10606.5</v>
      </c>
    </row>
    <row r="3425" spans="1:11" x14ac:dyDescent="0.25">
      <c r="A3425" t="s">
        <v>23767</v>
      </c>
      <c r="B3425" t="s">
        <v>23766</v>
      </c>
      <c r="C3425" t="s">
        <v>23768</v>
      </c>
      <c r="D3425" t="s">
        <v>23769</v>
      </c>
      <c r="E3425" t="s">
        <v>13694</v>
      </c>
      <c r="F3425" t="s">
        <v>7</v>
      </c>
      <c r="G3425" s="1">
        <v>43774</v>
      </c>
      <c r="H3425">
        <v>345438</v>
      </c>
      <c r="I3425">
        <v>359002</v>
      </c>
      <c r="J3425" s="2">
        <v>359002</v>
      </c>
      <c r="K3425" s="2">
        <v>167760.54999999999</v>
      </c>
    </row>
    <row r="3426" spans="1:11" x14ac:dyDescent="0.25">
      <c r="A3426" t="s">
        <v>23771</v>
      </c>
      <c r="B3426" t="s">
        <v>23770</v>
      </c>
      <c r="C3426" t="s">
        <v>23772</v>
      </c>
      <c r="D3426" t="s">
        <v>23773</v>
      </c>
      <c r="E3426" t="s">
        <v>13694</v>
      </c>
      <c r="F3426" t="s">
        <v>718</v>
      </c>
      <c r="G3426" s="1">
        <v>43759</v>
      </c>
      <c r="H3426">
        <v>67680</v>
      </c>
      <c r="I3426">
        <v>67577</v>
      </c>
      <c r="J3426" s="2">
        <v>67577</v>
      </c>
      <c r="K3426" s="2">
        <v>33158.239999999998</v>
      </c>
    </row>
    <row r="3427" spans="1:11" x14ac:dyDescent="0.25">
      <c r="A3427" t="s">
        <v>23775</v>
      </c>
      <c r="B3427" t="s">
        <v>23774</v>
      </c>
      <c r="C3427" t="s">
        <v>23776</v>
      </c>
      <c r="D3427" t="s">
        <v>23777</v>
      </c>
      <c r="E3427" t="s">
        <v>13694</v>
      </c>
      <c r="F3427" t="s">
        <v>718</v>
      </c>
      <c r="G3427" s="1">
        <v>43759</v>
      </c>
      <c r="H3427">
        <v>59274</v>
      </c>
      <c r="I3427">
        <v>59167</v>
      </c>
      <c r="J3427" s="2">
        <v>59167</v>
      </c>
      <c r="K3427" s="2">
        <v>28095.45</v>
      </c>
    </row>
    <row r="3428" spans="1:11" x14ac:dyDescent="0.25">
      <c r="A3428" t="s">
        <v>23779</v>
      </c>
      <c r="B3428" t="s">
        <v>23778</v>
      </c>
      <c r="C3428" t="s">
        <v>23780</v>
      </c>
      <c r="D3428" t="s">
        <v>23781</v>
      </c>
      <c r="E3428" t="s">
        <v>13694</v>
      </c>
      <c r="F3428" t="s">
        <v>718</v>
      </c>
      <c r="G3428" s="1">
        <v>43733</v>
      </c>
      <c r="H3428">
        <v>136785</v>
      </c>
      <c r="I3428">
        <v>136785</v>
      </c>
      <c r="J3428" s="2">
        <v>136785</v>
      </c>
      <c r="K3428" s="2">
        <v>61680.65</v>
      </c>
    </row>
    <row r="3429" spans="1:11" x14ac:dyDescent="0.25">
      <c r="A3429" t="s">
        <v>23783</v>
      </c>
      <c r="B3429" t="s">
        <v>23782</v>
      </c>
      <c r="C3429" t="s">
        <v>7988</v>
      </c>
      <c r="D3429" t="s">
        <v>23784</v>
      </c>
      <c r="E3429" t="s">
        <v>13694</v>
      </c>
      <c r="F3429" t="s">
        <v>718</v>
      </c>
      <c r="G3429" s="1">
        <v>43745</v>
      </c>
      <c r="H3429">
        <v>32197</v>
      </c>
      <c r="I3429">
        <v>32197</v>
      </c>
      <c r="J3429" s="2">
        <v>32197</v>
      </c>
      <c r="K3429" s="2">
        <v>14576.53</v>
      </c>
    </row>
    <row r="3430" spans="1:11" x14ac:dyDescent="0.25">
      <c r="A3430" t="s">
        <v>23786</v>
      </c>
      <c r="B3430" t="s">
        <v>23785</v>
      </c>
      <c r="C3430" t="s">
        <v>5108</v>
      </c>
      <c r="D3430" t="s">
        <v>5109</v>
      </c>
      <c r="E3430" t="s">
        <v>13694</v>
      </c>
      <c r="F3430" t="s">
        <v>718</v>
      </c>
      <c r="G3430" s="1">
        <v>43748</v>
      </c>
      <c r="H3430">
        <v>24479</v>
      </c>
      <c r="I3430">
        <v>24403</v>
      </c>
      <c r="J3430" s="2">
        <v>24403</v>
      </c>
      <c r="K3430" s="2">
        <v>11029.97</v>
      </c>
    </row>
    <row r="3431" spans="1:11" x14ac:dyDescent="0.25">
      <c r="A3431" t="s">
        <v>23788</v>
      </c>
      <c r="B3431" t="s">
        <v>23787</v>
      </c>
      <c r="C3431" t="s">
        <v>12657</v>
      </c>
      <c r="D3431" t="s">
        <v>12658</v>
      </c>
      <c r="E3431" t="s">
        <v>13694</v>
      </c>
      <c r="F3431" t="s">
        <v>718</v>
      </c>
      <c r="G3431" s="1">
        <v>43746</v>
      </c>
      <c r="H3431">
        <v>52418</v>
      </c>
      <c r="I3431">
        <v>51563</v>
      </c>
      <c r="J3431" s="2">
        <v>51563</v>
      </c>
      <c r="K3431" s="2">
        <v>24636.48</v>
      </c>
    </row>
    <row r="3432" spans="1:11" x14ac:dyDescent="0.25">
      <c r="A3432" t="s">
        <v>23790</v>
      </c>
      <c r="B3432" t="s">
        <v>23789</v>
      </c>
      <c r="C3432" t="s">
        <v>23791</v>
      </c>
      <c r="D3432" t="s">
        <v>23792</v>
      </c>
      <c r="E3432" t="s">
        <v>13694</v>
      </c>
      <c r="F3432" t="s">
        <v>718</v>
      </c>
      <c r="G3432" s="1">
        <v>43774</v>
      </c>
      <c r="H3432">
        <v>209413</v>
      </c>
      <c r="I3432">
        <v>209413</v>
      </c>
      <c r="J3432" s="2">
        <v>209413</v>
      </c>
      <c r="K3432" s="2">
        <v>95902.19</v>
      </c>
    </row>
    <row r="3433" spans="1:11" x14ac:dyDescent="0.25">
      <c r="A3433" t="s">
        <v>23794</v>
      </c>
      <c r="B3433" t="s">
        <v>23793</v>
      </c>
      <c r="C3433" t="s">
        <v>23795</v>
      </c>
      <c r="D3433" t="s">
        <v>23796</v>
      </c>
      <c r="E3433" t="s">
        <v>13694</v>
      </c>
      <c r="F3433" t="s">
        <v>7</v>
      </c>
      <c r="G3433" s="1">
        <v>43752</v>
      </c>
      <c r="H3433">
        <v>190712</v>
      </c>
      <c r="I3433">
        <v>190712</v>
      </c>
      <c r="J3433" s="2">
        <v>190712</v>
      </c>
      <c r="K3433" s="2">
        <v>85820.4</v>
      </c>
    </row>
    <row r="3434" spans="1:11" x14ac:dyDescent="0.25">
      <c r="A3434" t="s">
        <v>23798</v>
      </c>
      <c r="B3434" t="s">
        <v>23797</v>
      </c>
      <c r="C3434" t="s">
        <v>23799</v>
      </c>
      <c r="D3434" t="s">
        <v>23800</v>
      </c>
      <c r="E3434" t="s">
        <v>13694</v>
      </c>
      <c r="F3434" t="s">
        <v>7</v>
      </c>
      <c r="G3434" s="1">
        <v>43770</v>
      </c>
      <c r="H3434">
        <v>121178</v>
      </c>
      <c r="I3434">
        <v>121136</v>
      </c>
      <c r="J3434" s="2">
        <v>121136</v>
      </c>
      <c r="K3434" s="2">
        <v>70258.880000000005</v>
      </c>
    </row>
    <row r="3435" spans="1:11" x14ac:dyDescent="0.25">
      <c r="A3435" t="s">
        <v>23802</v>
      </c>
      <c r="B3435" t="s">
        <v>23801</v>
      </c>
      <c r="C3435" t="s">
        <v>6342</v>
      </c>
      <c r="D3435" t="s">
        <v>6343</v>
      </c>
      <c r="E3435" t="s">
        <v>13694</v>
      </c>
      <c r="F3435" t="s">
        <v>718</v>
      </c>
      <c r="G3435" s="1">
        <v>43759</v>
      </c>
      <c r="H3435">
        <v>284345</v>
      </c>
      <c r="I3435">
        <v>283916</v>
      </c>
      <c r="J3435" s="2">
        <v>283916</v>
      </c>
      <c r="K3435" s="2">
        <v>131823.26999999999</v>
      </c>
    </row>
    <row r="3436" spans="1:11" x14ac:dyDescent="0.25">
      <c r="A3436" t="s">
        <v>23804</v>
      </c>
      <c r="B3436" t="s">
        <v>23803</v>
      </c>
      <c r="C3436" t="s">
        <v>23805</v>
      </c>
      <c r="D3436" t="s">
        <v>23806</v>
      </c>
      <c r="E3436" t="s">
        <v>13694</v>
      </c>
      <c r="F3436" t="s">
        <v>718</v>
      </c>
      <c r="G3436" s="1">
        <v>43763</v>
      </c>
      <c r="H3436">
        <v>355004</v>
      </c>
      <c r="I3436">
        <v>354030</v>
      </c>
      <c r="J3436" s="2">
        <v>354030</v>
      </c>
      <c r="K3436" s="2">
        <v>159394.1</v>
      </c>
    </row>
    <row r="3437" spans="1:11" x14ac:dyDescent="0.25">
      <c r="A3437" t="s">
        <v>23808</v>
      </c>
      <c r="B3437" t="s">
        <v>23807</v>
      </c>
      <c r="C3437" t="s">
        <v>23809</v>
      </c>
      <c r="D3437" t="s">
        <v>23810</v>
      </c>
      <c r="E3437" t="s">
        <v>13694</v>
      </c>
      <c r="F3437" t="s">
        <v>718</v>
      </c>
      <c r="G3437" s="1">
        <v>43752</v>
      </c>
      <c r="H3437">
        <v>66627</v>
      </c>
      <c r="I3437">
        <v>66513</v>
      </c>
      <c r="J3437" s="2">
        <v>66513</v>
      </c>
      <c r="K3437" s="2">
        <v>29930.85</v>
      </c>
    </row>
    <row r="3438" spans="1:11" x14ac:dyDescent="0.25">
      <c r="A3438" t="s">
        <v>23812</v>
      </c>
      <c r="B3438" t="s">
        <v>23811</v>
      </c>
      <c r="C3438" t="s">
        <v>8716</v>
      </c>
      <c r="D3438" t="s">
        <v>8717</v>
      </c>
      <c r="E3438" t="s">
        <v>13694</v>
      </c>
      <c r="F3438" t="s">
        <v>718</v>
      </c>
      <c r="G3438" s="1">
        <v>43741</v>
      </c>
      <c r="H3438">
        <v>657079</v>
      </c>
      <c r="I3438">
        <v>656245</v>
      </c>
      <c r="J3438" s="2">
        <v>656245</v>
      </c>
      <c r="K3438" s="2">
        <v>359235.41</v>
      </c>
    </row>
    <row r="3439" spans="1:11" x14ac:dyDescent="0.25">
      <c r="A3439" t="s">
        <v>23814</v>
      </c>
      <c r="B3439" t="s">
        <v>23813</v>
      </c>
      <c r="C3439" t="s">
        <v>2636</v>
      </c>
      <c r="D3439" t="s">
        <v>2637</v>
      </c>
      <c r="E3439" t="s">
        <v>13694</v>
      </c>
      <c r="F3439" t="s">
        <v>718</v>
      </c>
      <c r="G3439" s="1">
        <v>43770</v>
      </c>
      <c r="H3439">
        <v>76769</v>
      </c>
      <c r="I3439">
        <v>76588</v>
      </c>
      <c r="J3439" s="2">
        <v>76588</v>
      </c>
      <c r="K3439" s="2">
        <v>34464.6</v>
      </c>
    </row>
    <row r="3440" spans="1:11" x14ac:dyDescent="0.25">
      <c r="A3440" t="s">
        <v>23816</v>
      </c>
      <c r="B3440" t="s">
        <v>23815</v>
      </c>
      <c r="C3440" t="s">
        <v>23817</v>
      </c>
      <c r="D3440" t="s">
        <v>23818</v>
      </c>
      <c r="E3440" t="s">
        <v>13694</v>
      </c>
      <c r="F3440" t="s">
        <v>718</v>
      </c>
      <c r="G3440" s="1">
        <v>43745</v>
      </c>
      <c r="H3440">
        <v>12280</v>
      </c>
      <c r="I3440">
        <v>12252</v>
      </c>
      <c r="J3440" s="2">
        <v>12252</v>
      </c>
      <c r="K3440" s="2">
        <v>5513.4</v>
      </c>
    </row>
    <row r="3441" spans="1:11" x14ac:dyDescent="0.25">
      <c r="A3441" t="s">
        <v>23820</v>
      </c>
      <c r="B3441" t="s">
        <v>23819</v>
      </c>
      <c r="C3441" t="s">
        <v>23821</v>
      </c>
      <c r="D3441" t="s">
        <v>23822</v>
      </c>
      <c r="E3441" t="s">
        <v>13694</v>
      </c>
      <c r="F3441" t="s">
        <v>718</v>
      </c>
      <c r="G3441" s="1">
        <v>43770</v>
      </c>
      <c r="H3441">
        <v>49717</v>
      </c>
      <c r="I3441">
        <v>49505</v>
      </c>
      <c r="J3441" s="2">
        <v>49505</v>
      </c>
      <c r="K3441" s="2">
        <v>22426.75</v>
      </c>
    </row>
    <row r="3442" spans="1:11" x14ac:dyDescent="0.25">
      <c r="A3442" t="s">
        <v>23824</v>
      </c>
      <c r="B3442" t="s">
        <v>23823</v>
      </c>
      <c r="C3442" t="s">
        <v>8738</v>
      </c>
      <c r="D3442" t="s">
        <v>8739</v>
      </c>
      <c r="E3442" t="s">
        <v>13694</v>
      </c>
      <c r="F3442" t="s">
        <v>718</v>
      </c>
      <c r="G3442" s="1">
        <v>43763</v>
      </c>
      <c r="H3442">
        <v>27642</v>
      </c>
      <c r="I3442">
        <v>27628</v>
      </c>
      <c r="J3442" s="2">
        <v>27628</v>
      </c>
      <c r="K3442" s="2">
        <v>12432.6</v>
      </c>
    </row>
    <row r="3443" spans="1:11" x14ac:dyDescent="0.25">
      <c r="A3443" t="s">
        <v>23826</v>
      </c>
      <c r="B3443" t="s">
        <v>23825</v>
      </c>
      <c r="C3443" t="s">
        <v>23827</v>
      </c>
      <c r="D3443" t="s">
        <v>23828</v>
      </c>
      <c r="E3443" t="s">
        <v>13694</v>
      </c>
      <c r="F3443" t="s">
        <v>718</v>
      </c>
      <c r="G3443" s="1">
        <v>43787</v>
      </c>
      <c r="H3443">
        <v>17323</v>
      </c>
      <c r="I3443">
        <v>17323</v>
      </c>
      <c r="J3443" s="2">
        <v>17323</v>
      </c>
      <c r="K3443" s="2">
        <v>9263.7000000000007</v>
      </c>
    </row>
    <row r="3444" spans="1:11" x14ac:dyDescent="0.25">
      <c r="A3444" t="s">
        <v>23830</v>
      </c>
      <c r="B3444" t="s">
        <v>23829</v>
      </c>
      <c r="C3444" t="s">
        <v>23831</v>
      </c>
      <c r="D3444" t="s">
        <v>23832</v>
      </c>
      <c r="E3444" t="s">
        <v>13694</v>
      </c>
      <c r="F3444" t="s">
        <v>718</v>
      </c>
      <c r="G3444" s="1">
        <v>43787</v>
      </c>
      <c r="H3444">
        <v>31303</v>
      </c>
      <c r="I3444">
        <v>35925</v>
      </c>
      <c r="J3444" s="2">
        <v>35925</v>
      </c>
      <c r="K3444" s="2">
        <v>17820.37</v>
      </c>
    </row>
    <row r="3445" spans="1:11" x14ac:dyDescent="0.25">
      <c r="A3445" t="s">
        <v>23834</v>
      </c>
      <c r="B3445" t="s">
        <v>23833</v>
      </c>
      <c r="C3445" t="s">
        <v>23835</v>
      </c>
      <c r="D3445" t="s">
        <v>23836</v>
      </c>
      <c r="E3445" t="s">
        <v>13694</v>
      </c>
      <c r="F3445" t="s">
        <v>718</v>
      </c>
      <c r="G3445" s="1">
        <v>43784</v>
      </c>
      <c r="I3445">
        <v>103309</v>
      </c>
      <c r="J3445" s="2">
        <v>103309</v>
      </c>
      <c r="K3445" s="2">
        <v>59919.22</v>
      </c>
    </row>
    <row r="3446" spans="1:11" x14ac:dyDescent="0.25">
      <c r="A3446" t="s">
        <v>23838</v>
      </c>
      <c r="B3446" t="s">
        <v>23837</v>
      </c>
      <c r="C3446" t="s">
        <v>23839</v>
      </c>
      <c r="D3446" t="s">
        <v>23840</v>
      </c>
      <c r="E3446" t="s">
        <v>13694</v>
      </c>
      <c r="F3446" t="s">
        <v>718</v>
      </c>
      <c r="G3446" s="1">
        <v>43706</v>
      </c>
      <c r="I3446">
        <v>98637</v>
      </c>
      <c r="J3446" s="2">
        <v>98637</v>
      </c>
      <c r="K3446" s="2">
        <v>57209.46</v>
      </c>
    </row>
    <row r="3447" spans="1:11" x14ac:dyDescent="0.25">
      <c r="A3447" t="s">
        <v>23842</v>
      </c>
      <c r="B3447" t="s">
        <v>23841</v>
      </c>
      <c r="C3447" t="s">
        <v>23843</v>
      </c>
      <c r="D3447" t="s">
        <v>23844</v>
      </c>
      <c r="E3447" t="s">
        <v>13694</v>
      </c>
      <c r="F3447" t="s">
        <v>718</v>
      </c>
      <c r="G3447" s="1">
        <v>43788</v>
      </c>
      <c r="I3447">
        <v>34519</v>
      </c>
      <c r="J3447" s="2">
        <v>34519</v>
      </c>
      <c r="K3447" s="2">
        <v>15533.55</v>
      </c>
    </row>
    <row r="3448" spans="1:11" x14ac:dyDescent="0.25">
      <c r="A3448" t="s">
        <v>23846</v>
      </c>
      <c r="B3448" t="s">
        <v>23845</v>
      </c>
      <c r="C3448" t="s">
        <v>23847</v>
      </c>
      <c r="D3448" t="s">
        <v>23848</v>
      </c>
      <c r="E3448" t="s">
        <v>13694</v>
      </c>
      <c r="F3448" t="s">
        <v>718</v>
      </c>
      <c r="G3448" s="1">
        <v>43803</v>
      </c>
      <c r="H3448">
        <v>59409</v>
      </c>
      <c r="I3448">
        <v>59288</v>
      </c>
      <c r="J3448" s="2">
        <v>59288</v>
      </c>
      <c r="K3448" s="2">
        <v>28173.69</v>
      </c>
    </row>
    <row r="3449" spans="1:11" x14ac:dyDescent="0.25">
      <c r="A3449" t="s">
        <v>23850</v>
      </c>
      <c r="B3449" t="s">
        <v>23849</v>
      </c>
      <c r="C3449" t="s">
        <v>23851</v>
      </c>
      <c r="D3449" t="s">
        <v>23852</v>
      </c>
      <c r="E3449" t="s">
        <v>13694</v>
      </c>
      <c r="F3449" t="s">
        <v>718</v>
      </c>
      <c r="G3449" s="1">
        <v>43746</v>
      </c>
      <c r="H3449">
        <v>9824</v>
      </c>
      <c r="I3449">
        <v>9819</v>
      </c>
      <c r="J3449" s="2">
        <v>9819</v>
      </c>
      <c r="K3449" s="2">
        <v>4453.5200000000004</v>
      </c>
    </row>
    <row r="3450" spans="1:11" x14ac:dyDescent="0.25">
      <c r="A3450" t="s">
        <v>23854</v>
      </c>
      <c r="B3450" t="s">
        <v>23853</v>
      </c>
      <c r="C3450" t="s">
        <v>23855</v>
      </c>
      <c r="D3450" t="s">
        <v>23856</v>
      </c>
      <c r="E3450" t="s">
        <v>13694</v>
      </c>
      <c r="F3450" t="s">
        <v>718</v>
      </c>
      <c r="G3450" s="1">
        <v>43746</v>
      </c>
      <c r="H3450">
        <v>21430</v>
      </c>
      <c r="I3450">
        <v>21371</v>
      </c>
      <c r="J3450" s="2">
        <v>21371</v>
      </c>
      <c r="K3450" s="2">
        <v>9935.19</v>
      </c>
    </row>
    <row r="3451" spans="1:11" x14ac:dyDescent="0.25">
      <c r="A3451" t="s">
        <v>23858</v>
      </c>
      <c r="B3451" t="s">
        <v>23857</v>
      </c>
      <c r="C3451" t="s">
        <v>5068</v>
      </c>
      <c r="D3451" t="s">
        <v>12312</v>
      </c>
      <c r="E3451" t="s">
        <v>13694</v>
      </c>
      <c r="F3451" t="s">
        <v>718</v>
      </c>
      <c r="G3451" s="1">
        <v>43798</v>
      </c>
      <c r="H3451">
        <v>152098</v>
      </c>
      <c r="I3451">
        <v>151805</v>
      </c>
      <c r="J3451" s="2">
        <v>151805</v>
      </c>
      <c r="K3451" s="2">
        <v>69891.360000000001</v>
      </c>
    </row>
    <row r="3452" spans="1:11" x14ac:dyDescent="0.25">
      <c r="A3452" t="s">
        <v>23860</v>
      </c>
      <c r="B3452" t="s">
        <v>23859</v>
      </c>
      <c r="C3452" t="s">
        <v>997</v>
      </c>
      <c r="D3452" t="s">
        <v>998</v>
      </c>
      <c r="E3452" t="s">
        <v>13694</v>
      </c>
      <c r="F3452" t="s">
        <v>718</v>
      </c>
      <c r="G3452" s="1">
        <v>43746</v>
      </c>
      <c r="H3452">
        <v>13368</v>
      </c>
      <c r="I3452">
        <v>13341</v>
      </c>
      <c r="J3452" s="2">
        <v>13341</v>
      </c>
      <c r="K3452" s="2">
        <v>6003.45</v>
      </c>
    </row>
    <row r="3453" spans="1:11" x14ac:dyDescent="0.25">
      <c r="A3453" t="s">
        <v>23862</v>
      </c>
      <c r="B3453" t="s">
        <v>23861</v>
      </c>
      <c r="C3453" t="s">
        <v>23863</v>
      </c>
      <c r="D3453" t="s">
        <v>23864</v>
      </c>
      <c r="E3453" t="s">
        <v>13694</v>
      </c>
      <c r="F3453" t="s">
        <v>7</v>
      </c>
      <c r="G3453" s="1">
        <v>43781</v>
      </c>
      <c r="H3453">
        <v>15750</v>
      </c>
      <c r="J3453" s="2">
        <v>15750</v>
      </c>
      <c r="K3453" s="2">
        <v>7835</v>
      </c>
    </row>
    <row r="3454" spans="1:11" x14ac:dyDescent="0.25">
      <c r="A3454" t="s">
        <v>23866</v>
      </c>
      <c r="B3454" t="s">
        <v>23865</v>
      </c>
      <c r="C3454" t="s">
        <v>23867</v>
      </c>
      <c r="D3454" t="s">
        <v>23868</v>
      </c>
      <c r="E3454" t="s">
        <v>13694</v>
      </c>
      <c r="F3454" t="s">
        <v>7</v>
      </c>
      <c r="G3454" s="1">
        <v>43789</v>
      </c>
      <c r="H3454">
        <v>30796</v>
      </c>
      <c r="I3454">
        <v>29768</v>
      </c>
      <c r="J3454" s="2">
        <v>29768</v>
      </c>
      <c r="K3454" s="2">
        <v>14884</v>
      </c>
    </row>
    <row r="3455" spans="1:11" x14ac:dyDescent="0.25">
      <c r="A3455" t="s">
        <v>23870</v>
      </c>
      <c r="B3455" t="s">
        <v>23869</v>
      </c>
      <c r="C3455" t="s">
        <v>23871</v>
      </c>
      <c r="D3455" t="s">
        <v>23872</v>
      </c>
      <c r="E3455" t="s">
        <v>13694</v>
      </c>
      <c r="F3455" t="s">
        <v>718</v>
      </c>
      <c r="G3455" s="1">
        <v>43789</v>
      </c>
      <c r="H3455">
        <v>281706</v>
      </c>
      <c r="I3455">
        <v>334190</v>
      </c>
      <c r="J3455" s="2">
        <v>334190</v>
      </c>
      <c r="K3455" s="2">
        <v>150385.5</v>
      </c>
    </row>
    <row r="3456" spans="1:11" x14ac:dyDescent="0.25">
      <c r="A3456" t="s">
        <v>23874</v>
      </c>
      <c r="B3456" t="s">
        <v>23873</v>
      </c>
      <c r="C3456" t="s">
        <v>23875</v>
      </c>
      <c r="D3456" t="s">
        <v>23876</v>
      </c>
      <c r="E3456" t="s">
        <v>13694</v>
      </c>
      <c r="F3456" t="s">
        <v>718</v>
      </c>
      <c r="G3456" s="1">
        <v>43795</v>
      </c>
      <c r="H3456">
        <v>23088</v>
      </c>
      <c r="I3456">
        <v>23050</v>
      </c>
      <c r="J3456" s="2">
        <v>23050</v>
      </c>
      <c r="K3456" s="2">
        <v>10372.5</v>
      </c>
    </row>
    <row r="3457" spans="1:11" x14ac:dyDescent="0.25">
      <c r="A3457" t="s">
        <v>23878</v>
      </c>
      <c r="B3457" t="s">
        <v>23877</v>
      </c>
      <c r="C3457" t="s">
        <v>23879</v>
      </c>
      <c r="D3457" t="s">
        <v>23880</v>
      </c>
      <c r="E3457" t="s">
        <v>13694</v>
      </c>
      <c r="F3457" t="s">
        <v>718</v>
      </c>
      <c r="G3457" s="1">
        <v>43774</v>
      </c>
      <c r="H3457">
        <v>16324</v>
      </c>
      <c r="I3457">
        <v>16308</v>
      </c>
      <c r="J3457" s="2">
        <v>16308</v>
      </c>
      <c r="K3457" s="2">
        <v>7338.6</v>
      </c>
    </row>
    <row r="3458" spans="1:11" x14ac:dyDescent="0.25">
      <c r="A3458" t="s">
        <v>23882</v>
      </c>
      <c r="B3458" t="s">
        <v>23881</v>
      </c>
      <c r="C3458" t="s">
        <v>22145</v>
      </c>
      <c r="D3458" t="s">
        <v>23883</v>
      </c>
      <c r="E3458" t="s">
        <v>13694</v>
      </c>
      <c r="F3458" t="s">
        <v>718</v>
      </c>
      <c r="G3458" s="1">
        <v>43803</v>
      </c>
      <c r="H3458">
        <v>361035</v>
      </c>
      <c r="I3458">
        <v>360459</v>
      </c>
      <c r="J3458" s="2">
        <v>360459</v>
      </c>
      <c r="K3458" s="2">
        <v>162206.54999999999</v>
      </c>
    </row>
    <row r="3459" spans="1:11" x14ac:dyDescent="0.25">
      <c r="A3459" t="s">
        <v>23885</v>
      </c>
      <c r="B3459" t="s">
        <v>23884</v>
      </c>
      <c r="C3459" t="s">
        <v>23886</v>
      </c>
      <c r="D3459" t="s">
        <v>23887</v>
      </c>
      <c r="E3459" t="s">
        <v>13694</v>
      </c>
      <c r="F3459" t="s">
        <v>718</v>
      </c>
      <c r="G3459" s="1">
        <v>43735</v>
      </c>
      <c r="H3459">
        <v>39872</v>
      </c>
      <c r="I3459">
        <v>39872</v>
      </c>
      <c r="J3459" s="2">
        <v>39872</v>
      </c>
      <c r="K3459" s="2">
        <v>17975.16</v>
      </c>
    </row>
    <row r="3460" spans="1:11" x14ac:dyDescent="0.25">
      <c r="A3460" t="s">
        <v>23889</v>
      </c>
      <c r="B3460" t="s">
        <v>23888</v>
      </c>
      <c r="C3460" t="s">
        <v>4551</v>
      </c>
      <c r="D3460" t="s">
        <v>4552</v>
      </c>
      <c r="E3460" t="s">
        <v>13694</v>
      </c>
      <c r="F3460" t="s">
        <v>718</v>
      </c>
      <c r="G3460" s="1">
        <v>43769</v>
      </c>
      <c r="I3460">
        <v>30071</v>
      </c>
      <c r="J3460" s="2">
        <v>30071</v>
      </c>
      <c r="K3460" s="2">
        <v>13531.95</v>
      </c>
    </row>
    <row r="3461" spans="1:11" x14ac:dyDescent="0.25">
      <c r="A3461" t="s">
        <v>23891</v>
      </c>
      <c r="B3461" t="s">
        <v>23890</v>
      </c>
      <c r="C3461" t="s">
        <v>7300</v>
      </c>
      <c r="D3461" t="s">
        <v>7301</v>
      </c>
      <c r="E3461" t="s">
        <v>13694</v>
      </c>
      <c r="F3461" t="s">
        <v>718</v>
      </c>
      <c r="G3461" s="1">
        <v>43788</v>
      </c>
      <c r="I3461">
        <v>190276</v>
      </c>
      <c r="J3461" s="2">
        <v>190276</v>
      </c>
      <c r="K3461" s="2">
        <v>85624.2</v>
      </c>
    </row>
    <row r="3462" spans="1:11" x14ac:dyDescent="0.25">
      <c r="A3462" t="s">
        <v>23893</v>
      </c>
      <c r="B3462" t="s">
        <v>23892</v>
      </c>
      <c r="C3462" t="s">
        <v>23894</v>
      </c>
      <c r="D3462" t="s">
        <v>23895</v>
      </c>
      <c r="E3462" t="s">
        <v>13694</v>
      </c>
      <c r="F3462" t="s">
        <v>718</v>
      </c>
      <c r="G3462" s="1">
        <v>43788</v>
      </c>
      <c r="I3462">
        <v>235610</v>
      </c>
      <c r="J3462" s="2">
        <v>235610</v>
      </c>
      <c r="K3462" s="2">
        <v>106024.5</v>
      </c>
    </row>
    <row r="3463" spans="1:11" x14ac:dyDescent="0.25">
      <c r="A3463" t="s">
        <v>23897</v>
      </c>
      <c r="B3463" t="s">
        <v>23896</v>
      </c>
      <c r="C3463" t="s">
        <v>3393</v>
      </c>
      <c r="D3463" t="s">
        <v>3394</v>
      </c>
      <c r="E3463" t="s">
        <v>13694</v>
      </c>
      <c r="F3463" t="s">
        <v>718</v>
      </c>
      <c r="G3463" s="1">
        <v>43788</v>
      </c>
      <c r="I3463">
        <v>255316</v>
      </c>
      <c r="J3463" s="2">
        <v>255316</v>
      </c>
      <c r="K3463" s="2">
        <v>114892.2</v>
      </c>
    </row>
    <row r="3464" spans="1:11" x14ac:dyDescent="0.25">
      <c r="A3464" t="s">
        <v>23899</v>
      </c>
      <c r="B3464" t="s">
        <v>23898</v>
      </c>
      <c r="C3464" t="s">
        <v>23900</v>
      </c>
      <c r="D3464" t="s">
        <v>23901</v>
      </c>
      <c r="E3464" t="s">
        <v>13694</v>
      </c>
      <c r="F3464" t="s">
        <v>7</v>
      </c>
      <c r="G3464" s="1">
        <v>43788</v>
      </c>
      <c r="I3464">
        <v>9975</v>
      </c>
      <c r="J3464" s="2">
        <v>9975</v>
      </c>
      <c r="K3464" s="2">
        <v>5785.5</v>
      </c>
    </row>
    <row r="3465" spans="1:11" x14ac:dyDescent="0.25">
      <c r="A3465" t="s">
        <v>23903</v>
      </c>
      <c r="B3465" t="s">
        <v>23902</v>
      </c>
      <c r="C3465" t="s">
        <v>23904</v>
      </c>
      <c r="D3465" t="s">
        <v>23905</v>
      </c>
      <c r="E3465" t="s">
        <v>13694</v>
      </c>
      <c r="F3465" t="s">
        <v>718</v>
      </c>
      <c r="G3465" s="1">
        <v>43769</v>
      </c>
      <c r="I3465">
        <v>30835</v>
      </c>
      <c r="J3465" s="2">
        <v>30835</v>
      </c>
      <c r="K3465" s="2">
        <v>13875.75</v>
      </c>
    </row>
    <row r="3466" spans="1:11" x14ac:dyDescent="0.25">
      <c r="A3466" t="s">
        <v>23907</v>
      </c>
      <c r="B3466" t="s">
        <v>23906</v>
      </c>
      <c r="C3466" t="s">
        <v>90</v>
      </c>
      <c r="D3466" t="s">
        <v>91</v>
      </c>
      <c r="E3466" t="s">
        <v>13694</v>
      </c>
      <c r="F3466" t="s">
        <v>718</v>
      </c>
      <c r="G3466" s="1">
        <v>43803</v>
      </c>
      <c r="I3466">
        <v>450880</v>
      </c>
      <c r="J3466" s="2">
        <v>450880</v>
      </c>
      <c r="K3466" s="2">
        <v>203472.94</v>
      </c>
    </row>
    <row r="3467" spans="1:11" x14ac:dyDescent="0.25">
      <c r="A3467" t="s">
        <v>23909</v>
      </c>
      <c r="B3467" t="s">
        <v>23908</v>
      </c>
      <c r="C3467" t="s">
        <v>4555</v>
      </c>
      <c r="D3467" t="s">
        <v>4556</v>
      </c>
      <c r="E3467" t="s">
        <v>13694</v>
      </c>
      <c r="F3467" t="s">
        <v>7</v>
      </c>
      <c r="G3467" s="1">
        <v>43752</v>
      </c>
      <c r="I3467">
        <v>363689</v>
      </c>
      <c r="J3467" s="2">
        <v>363689</v>
      </c>
      <c r="K3467" s="2">
        <v>163677.6</v>
      </c>
    </row>
    <row r="3468" spans="1:11" x14ac:dyDescent="0.25">
      <c r="A3468" t="s">
        <v>23915</v>
      </c>
      <c r="B3468" t="s">
        <v>23914</v>
      </c>
      <c r="C3468" t="s">
        <v>23916</v>
      </c>
      <c r="D3468" t="s">
        <v>23917</v>
      </c>
      <c r="E3468" t="s">
        <v>13694</v>
      </c>
      <c r="F3468" t="s">
        <v>718</v>
      </c>
      <c r="G3468" s="1">
        <v>43752</v>
      </c>
      <c r="I3468">
        <v>81549</v>
      </c>
      <c r="J3468" s="2">
        <v>81549</v>
      </c>
      <c r="K3468" s="2">
        <v>47298.42</v>
      </c>
    </row>
    <row r="3469" spans="1:11" x14ac:dyDescent="0.25">
      <c r="A3469" t="s">
        <v>23919</v>
      </c>
      <c r="B3469" t="s">
        <v>23918</v>
      </c>
      <c r="C3469" t="s">
        <v>23920</v>
      </c>
      <c r="D3469" t="s">
        <v>23921</v>
      </c>
      <c r="E3469" t="s">
        <v>13694</v>
      </c>
      <c r="F3469" t="s">
        <v>718</v>
      </c>
      <c r="G3469" s="1">
        <v>43769</v>
      </c>
      <c r="I3469">
        <v>61571</v>
      </c>
      <c r="J3469" s="2">
        <v>61571</v>
      </c>
      <c r="K3469" s="2">
        <v>35711.18</v>
      </c>
    </row>
    <row r="3470" spans="1:11" x14ac:dyDescent="0.25">
      <c r="A3470" t="s">
        <v>23923</v>
      </c>
      <c r="B3470" t="s">
        <v>23922</v>
      </c>
      <c r="C3470" t="s">
        <v>23924</v>
      </c>
      <c r="D3470" t="s">
        <v>23925</v>
      </c>
      <c r="E3470" t="s">
        <v>13694</v>
      </c>
      <c r="F3470" t="s">
        <v>7</v>
      </c>
      <c r="G3470" s="1">
        <v>43752</v>
      </c>
      <c r="I3470">
        <v>49055</v>
      </c>
      <c r="J3470" s="2">
        <v>49055</v>
      </c>
      <c r="K3470" s="2">
        <v>25196.959999999999</v>
      </c>
    </row>
    <row r="3471" spans="1:11" x14ac:dyDescent="0.25">
      <c r="A3471" t="s">
        <v>23927</v>
      </c>
      <c r="B3471" t="s">
        <v>23926</v>
      </c>
      <c r="C3471" t="s">
        <v>10026</v>
      </c>
      <c r="D3471" t="s">
        <v>10027</v>
      </c>
      <c r="E3471" t="s">
        <v>13694</v>
      </c>
      <c r="F3471" t="s">
        <v>718</v>
      </c>
      <c r="G3471" s="1">
        <v>43803</v>
      </c>
      <c r="I3471">
        <v>31448</v>
      </c>
      <c r="J3471" s="2">
        <v>31448</v>
      </c>
      <c r="K3471" s="2">
        <v>14175.91</v>
      </c>
    </row>
    <row r="3472" spans="1:11" x14ac:dyDescent="0.25">
      <c r="A3472" t="s">
        <v>23929</v>
      </c>
      <c r="B3472" t="s">
        <v>23928</v>
      </c>
      <c r="C3472" t="s">
        <v>23930</v>
      </c>
      <c r="D3472" t="s">
        <v>23931</v>
      </c>
      <c r="E3472" t="s">
        <v>13694</v>
      </c>
      <c r="F3472" t="s">
        <v>718</v>
      </c>
      <c r="G3472" s="1">
        <v>43752</v>
      </c>
      <c r="I3472">
        <v>29878</v>
      </c>
      <c r="J3472" s="2">
        <v>29878</v>
      </c>
      <c r="K3472" s="2">
        <v>13445.1</v>
      </c>
    </row>
    <row r="3473" spans="1:11" x14ac:dyDescent="0.25">
      <c r="A3473" t="s">
        <v>23933</v>
      </c>
      <c r="B3473" t="s">
        <v>23932</v>
      </c>
      <c r="C3473" t="s">
        <v>23934</v>
      </c>
      <c r="D3473" t="s">
        <v>23935</v>
      </c>
      <c r="E3473" t="s">
        <v>13694</v>
      </c>
      <c r="F3473" t="s">
        <v>7</v>
      </c>
      <c r="G3473" s="1">
        <v>43752</v>
      </c>
      <c r="I3473">
        <v>634189</v>
      </c>
      <c r="J3473" s="2">
        <v>634189</v>
      </c>
      <c r="K3473" s="2">
        <v>285385.05</v>
      </c>
    </row>
    <row r="3474" spans="1:11" x14ac:dyDescent="0.25">
      <c r="A3474" t="s">
        <v>23937</v>
      </c>
      <c r="B3474" t="s">
        <v>23936</v>
      </c>
      <c r="C3474" t="s">
        <v>1201</v>
      </c>
      <c r="D3474" t="s">
        <v>1202</v>
      </c>
      <c r="E3474" t="s">
        <v>13694</v>
      </c>
      <c r="F3474" t="s">
        <v>7</v>
      </c>
      <c r="G3474" s="1">
        <v>43752</v>
      </c>
      <c r="I3474">
        <v>133390</v>
      </c>
      <c r="J3474" s="2">
        <v>133390</v>
      </c>
      <c r="K3474" s="2">
        <v>60025.5</v>
      </c>
    </row>
    <row r="3475" spans="1:11" x14ac:dyDescent="0.25">
      <c r="A3475" t="s">
        <v>23943</v>
      </c>
      <c r="B3475" t="s">
        <v>23942</v>
      </c>
      <c r="C3475" t="s">
        <v>23944</v>
      </c>
      <c r="D3475" t="s">
        <v>23945</v>
      </c>
      <c r="E3475" t="s">
        <v>13694</v>
      </c>
      <c r="F3475" t="s">
        <v>718</v>
      </c>
      <c r="G3475" s="1">
        <v>43759</v>
      </c>
      <c r="H3475">
        <v>7630</v>
      </c>
      <c r="I3475">
        <v>7624</v>
      </c>
      <c r="J3475" s="2">
        <v>7624</v>
      </c>
      <c r="K3475" s="2">
        <v>3430.8</v>
      </c>
    </row>
    <row r="3476" spans="1:11" x14ac:dyDescent="0.25">
      <c r="A3476" t="s">
        <v>23947</v>
      </c>
      <c r="B3476" t="s">
        <v>23946</v>
      </c>
      <c r="C3476" t="s">
        <v>23948</v>
      </c>
      <c r="D3476" t="s">
        <v>23949</v>
      </c>
      <c r="E3476" t="s">
        <v>13694</v>
      </c>
      <c r="F3476" t="s">
        <v>718</v>
      </c>
      <c r="G3476" s="1">
        <v>43752</v>
      </c>
      <c r="H3476">
        <v>115993</v>
      </c>
      <c r="I3476">
        <v>115668</v>
      </c>
      <c r="J3476" s="2">
        <v>115668</v>
      </c>
      <c r="K3476" s="2">
        <v>53604.75</v>
      </c>
    </row>
    <row r="3477" spans="1:11" x14ac:dyDescent="0.25">
      <c r="A3477" t="s">
        <v>23951</v>
      </c>
      <c r="B3477" t="s">
        <v>23950</v>
      </c>
      <c r="C3477" t="s">
        <v>23952</v>
      </c>
      <c r="D3477" t="s">
        <v>23953</v>
      </c>
      <c r="E3477" t="s">
        <v>13694</v>
      </c>
      <c r="F3477" t="s">
        <v>7</v>
      </c>
      <c r="G3477" s="1">
        <v>43762</v>
      </c>
      <c r="H3477">
        <v>34941</v>
      </c>
      <c r="I3477">
        <v>34896</v>
      </c>
      <c r="J3477" s="2">
        <v>34896</v>
      </c>
      <c r="K3477" s="2">
        <v>15703.2</v>
      </c>
    </row>
    <row r="3478" spans="1:11" x14ac:dyDescent="0.25">
      <c r="A3478" t="s">
        <v>23957</v>
      </c>
      <c r="B3478" t="s">
        <v>23956</v>
      </c>
      <c r="C3478" t="s">
        <v>23958</v>
      </c>
      <c r="D3478" t="s">
        <v>23959</v>
      </c>
      <c r="E3478" t="s">
        <v>13694</v>
      </c>
      <c r="F3478" t="s">
        <v>7</v>
      </c>
      <c r="G3478" s="1">
        <v>43768</v>
      </c>
      <c r="H3478">
        <v>3424</v>
      </c>
      <c r="I3478">
        <v>948</v>
      </c>
      <c r="J3478" s="2">
        <v>948</v>
      </c>
      <c r="K3478" s="2">
        <v>1650.6</v>
      </c>
    </row>
    <row r="3479" spans="1:11" x14ac:dyDescent="0.25">
      <c r="A3479" t="s">
        <v>23963</v>
      </c>
      <c r="B3479" t="s">
        <v>23962</v>
      </c>
      <c r="C3479" t="s">
        <v>23964</v>
      </c>
      <c r="D3479" t="s">
        <v>23965</v>
      </c>
      <c r="E3479" t="s">
        <v>13694</v>
      </c>
      <c r="F3479" t="s">
        <v>718</v>
      </c>
      <c r="G3479" s="1">
        <v>43768</v>
      </c>
      <c r="H3479">
        <v>106594</v>
      </c>
      <c r="I3479">
        <v>276048</v>
      </c>
      <c r="J3479" s="2">
        <v>276048</v>
      </c>
      <c r="K3479" s="2">
        <v>124221.6</v>
      </c>
    </row>
    <row r="3480" spans="1:11" x14ac:dyDescent="0.25">
      <c r="A3480" t="s">
        <v>23967</v>
      </c>
      <c r="B3480" t="s">
        <v>23966</v>
      </c>
      <c r="C3480" t="s">
        <v>23968</v>
      </c>
      <c r="D3480" t="s">
        <v>23969</v>
      </c>
      <c r="E3480" t="s">
        <v>13694</v>
      </c>
      <c r="F3480" t="s">
        <v>718</v>
      </c>
      <c r="G3480" s="1">
        <v>43803</v>
      </c>
      <c r="H3480">
        <v>76399</v>
      </c>
      <c r="I3480">
        <v>76071</v>
      </c>
      <c r="J3480" s="2">
        <v>76071</v>
      </c>
      <c r="K3480" s="2">
        <v>37820.75</v>
      </c>
    </row>
    <row r="3481" spans="1:11" x14ac:dyDescent="0.25">
      <c r="A3481" t="s">
        <v>23971</v>
      </c>
      <c r="B3481" t="s">
        <v>23970</v>
      </c>
      <c r="C3481" t="s">
        <v>23972</v>
      </c>
      <c r="D3481" t="s">
        <v>23973</v>
      </c>
      <c r="E3481" t="s">
        <v>13694</v>
      </c>
      <c r="F3481" t="s">
        <v>7</v>
      </c>
      <c r="G3481" s="1">
        <v>43769</v>
      </c>
      <c r="H3481">
        <v>140300</v>
      </c>
      <c r="I3481">
        <v>139973</v>
      </c>
      <c r="J3481" s="2">
        <v>139973</v>
      </c>
      <c r="K3481" s="2">
        <v>63812.31</v>
      </c>
    </row>
    <row r="3482" spans="1:11" x14ac:dyDescent="0.25">
      <c r="A3482" t="s">
        <v>23975</v>
      </c>
      <c r="B3482" t="s">
        <v>23974</v>
      </c>
      <c r="C3482" t="s">
        <v>23976</v>
      </c>
      <c r="D3482" t="s">
        <v>23977</v>
      </c>
      <c r="E3482" t="s">
        <v>13694</v>
      </c>
      <c r="F3482" t="s">
        <v>718</v>
      </c>
      <c r="G3482" s="1">
        <v>43776</v>
      </c>
      <c r="I3482">
        <v>7585</v>
      </c>
      <c r="J3482" s="2">
        <v>7585</v>
      </c>
      <c r="K3482" s="2">
        <v>3413.25</v>
      </c>
    </row>
    <row r="3483" spans="1:11" x14ac:dyDescent="0.25">
      <c r="A3483" t="s">
        <v>23979</v>
      </c>
      <c r="B3483" t="s">
        <v>23978</v>
      </c>
      <c r="C3483" t="s">
        <v>23980</v>
      </c>
      <c r="D3483" t="s">
        <v>23981</v>
      </c>
      <c r="E3483" t="s">
        <v>13694</v>
      </c>
      <c r="F3483" t="s">
        <v>718</v>
      </c>
      <c r="G3483" s="1">
        <v>43748</v>
      </c>
      <c r="H3483">
        <v>4374</v>
      </c>
      <c r="I3483">
        <v>4354</v>
      </c>
      <c r="J3483" s="2">
        <v>4354</v>
      </c>
      <c r="K3483" s="2">
        <v>2177</v>
      </c>
    </row>
    <row r="3484" spans="1:11" x14ac:dyDescent="0.25">
      <c r="A3484" t="s">
        <v>23983</v>
      </c>
      <c r="B3484" t="s">
        <v>23982</v>
      </c>
      <c r="C3484" t="s">
        <v>23984</v>
      </c>
      <c r="D3484" t="s">
        <v>23985</v>
      </c>
      <c r="E3484" t="s">
        <v>13694</v>
      </c>
      <c r="F3484" t="s">
        <v>718</v>
      </c>
      <c r="G3484" s="1">
        <v>43759</v>
      </c>
      <c r="H3484">
        <v>802258</v>
      </c>
      <c r="I3484">
        <v>791783</v>
      </c>
      <c r="J3484" s="2">
        <v>791783</v>
      </c>
      <c r="K3484" s="2">
        <v>364793.43</v>
      </c>
    </row>
    <row r="3485" spans="1:11" x14ac:dyDescent="0.25">
      <c r="A3485" t="s">
        <v>23987</v>
      </c>
      <c r="B3485" t="s">
        <v>23986</v>
      </c>
      <c r="C3485" t="s">
        <v>23988</v>
      </c>
      <c r="D3485" t="s">
        <v>23989</v>
      </c>
      <c r="E3485" t="s">
        <v>13694</v>
      </c>
      <c r="F3485" t="s">
        <v>7</v>
      </c>
      <c r="G3485" s="1">
        <v>43759</v>
      </c>
      <c r="H3485">
        <v>9485</v>
      </c>
      <c r="J3485" s="2">
        <v>9485</v>
      </c>
      <c r="K3485" s="2">
        <v>4742.5</v>
      </c>
    </row>
    <row r="3486" spans="1:11" x14ac:dyDescent="0.25">
      <c r="A3486" t="s">
        <v>23995</v>
      </c>
      <c r="B3486" t="s">
        <v>23994</v>
      </c>
      <c r="C3486" t="s">
        <v>23996</v>
      </c>
      <c r="D3486" t="s">
        <v>23997</v>
      </c>
      <c r="E3486" t="s">
        <v>13694</v>
      </c>
      <c r="F3486" t="s">
        <v>718</v>
      </c>
      <c r="G3486" s="1">
        <v>43782</v>
      </c>
      <c r="I3486">
        <v>71116</v>
      </c>
      <c r="J3486" s="2">
        <v>71116</v>
      </c>
      <c r="K3486" s="2">
        <v>32002.2</v>
      </c>
    </row>
    <row r="3487" spans="1:11" x14ac:dyDescent="0.25">
      <c r="A3487" t="s">
        <v>23999</v>
      </c>
      <c r="B3487" t="s">
        <v>23998</v>
      </c>
      <c r="C3487" t="s">
        <v>12918</v>
      </c>
      <c r="D3487" t="s">
        <v>12919</v>
      </c>
      <c r="E3487" t="s">
        <v>13694</v>
      </c>
      <c r="F3487" t="s">
        <v>718</v>
      </c>
      <c r="G3487" s="1">
        <v>43774</v>
      </c>
      <c r="I3487">
        <v>56704</v>
      </c>
      <c r="J3487" s="2">
        <v>56704</v>
      </c>
      <c r="K3487" s="2">
        <v>32888.32</v>
      </c>
    </row>
    <row r="3488" spans="1:11" x14ac:dyDescent="0.25">
      <c r="A3488" t="s">
        <v>24001</v>
      </c>
      <c r="B3488" t="s">
        <v>24000</v>
      </c>
      <c r="C3488" t="s">
        <v>24002</v>
      </c>
      <c r="D3488" t="s">
        <v>24003</v>
      </c>
      <c r="E3488" t="s">
        <v>13694</v>
      </c>
      <c r="F3488" t="s">
        <v>718</v>
      </c>
      <c r="G3488" s="1">
        <v>43810</v>
      </c>
      <c r="H3488">
        <v>67987</v>
      </c>
      <c r="I3488">
        <v>67850</v>
      </c>
      <c r="J3488" s="2">
        <v>67850</v>
      </c>
      <c r="K3488" s="2">
        <v>30532.5</v>
      </c>
    </row>
    <row r="3489" spans="1:11" x14ac:dyDescent="0.25">
      <c r="A3489" t="s">
        <v>24005</v>
      </c>
      <c r="B3489" t="s">
        <v>24004</v>
      </c>
      <c r="C3489" t="s">
        <v>24006</v>
      </c>
      <c r="D3489" t="s">
        <v>24007</v>
      </c>
      <c r="E3489" t="s">
        <v>13694</v>
      </c>
      <c r="F3489" t="s">
        <v>718</v>
      </c>
      <c r="G3489" s="1">
        <v>43810</v>
      </c>
      <c r="I3489">
        <v>344905</v>
      </c>
      <c r="J3489" s="2">
        <v>344905</v>
      </c>
      <c r="K3489" s="2">
        <v>155207.25</v>
      </c>
    </row>
    <row r="3490" spans="1:11" x14ac:dyDescent="0.25">
      <c r="A3490" t="s">
        <v>24009</v>
      </c>
      <c r="B3490" t="s">
        <v>24008</v>
      </c>
      <c r="C3490" t="s">
        <v>24010</v>
      </c>
      <c r="D3490" t="s">
        <v>24011</v>
      </c>
      <c r="E3490" t="s">
        <v>13694</v>
      </c>
      <c r="F3490" t="s">
        <v>718</v>
      </c>
      <c r="G3490" s="1">
        <v>43776</v>
      </c>
      <c r="I3490">
        <v>8552</v>
      </c>
      <c r="J3490" s="2">
        <v>8552</v>
      </c>
      <c r="K3490" s="2">
        <v>3848.4</v>
      </c>
    </row>
    <row r="3491" spans="1:11" x14ac:dyDescent="0.25">
      <c r="A3491" t="s">
        <v>24013</v>
      </c>
      <c r="B3491" t="s">
        <v>24012</v>
      </c>
      <c r="C3491" t="s">
        <v>24014</v>
      </c>
      <c r="D3491" t="s">
        <v>24015</v>
      </c>
      <c r="E3491" t="s">
        <v>13694</v>
      </c>
      <c r="F3491" t="s">
        <v>718</v>
      </c>
      <c r="G3491" s="1">
        <v>43762</v>
      </c>
      <c r="H3491">
        <v>4600</v>
      </c>
      <c r="I3491">
        <v>4600</v>
      </c>
      <c r="J3491" s="2">
        <v>4600</v>
      </c>
      <c r="K3491" s="2">
        <v>2101.33</v>
      </c>
    </row>
    <row r="3492" spans="1:11" x14ac:dyDescent="0.25">
      <c r="A3492" t="s">
        <v>24017</v>
      </c>
      <c r="B3492" t="s">
        <v>24016</v>
      </c>
      <c r="C3492" t="s">
        <v>12013</v>
      </c>
      <c r="D3492" t="s">
        <v>12014</v>
      </c>
      <c r="E3492" t="s">
        <v>13694</v>
      </c>
      <c r="F3492" t="s">
        <v>718</v>
      </c>
      <c r="G3492" s="1">
        <v>43815</v>
      </c>
      <c r="H3492">
        <v>49443</v>
      </c>
      <c r="I3492">
        <v>49383</v>
      </c>
      <c r="J3492" s="2">
        <v>49383</v>
      </c>
      <c r="K3492" s="2">
        <v>22222.35</v>
      </c>
    </row>
    <row r="3493" spans="1:11" x14ac:dyDescent="0.25">
      <c r="A3493" t="s">
        <v>24019</v>
      </c>
      <c r="B3493" t="s">
        <v>24018</v>
      </c>
      <c r="C3493" t="s">
        <v>24020</v>
      </c>
      <c r="D3493" t="s">
        <v>24021</v>
      </c>
      <c r="E3493" t="s">
        <v>13694</v>
      </c>
      <c r="F3493" t="s">
        <v>7</v>
      </c>
      <c r="G3493" s="1">
        <v>43774</v>
      </c>
      <c r="H3493">
        <v>107334</v>
      </c>
      <c r="I3493">
        <v>107334</v>
      </c>
      <c r="J3493" s="2">
        <v>107334</v>
      </c>
      <c r="K3493" s="2">
        <v>48711.7</v>
      </c>
    </row>
    <row r="3494" spans="1:11" x14ac:dyDescent="0.25">
      <c r="A3494" t="s">
        <v>24023</v>
      </c>
      <c r="B3494" t="s">
        <v>24022</v>
      </c>
      <c r="C3494" t="s">
        <v>24024</v>
      </c>
      <c r="D3494" t="s">
        <v>24025</v>
      </c>
      <c r="E3494" t="s">
        <v>13694</v>
      </c>
      <c r="F3494" t="s">
        <v>718</v>
      </c>
      <c r="G3494" s="1">
        <v>43735</v>
      </c>
      <c r="H3494">
        <v>3511</v>
      </c>
      <c r="I3494">
        <v>3495</v>
      </c>
      <c r="J3494" s="2">
        <v>3495</v>
      </c>
      <c r="K3494" s="2">
        <v>1572.75</v>
      </c>
    </row>
    <row r="3495" spans="1:11" x14ac:dyDescent="0.25">
      <c r="A3495" t="s">
        <v>24027</v>
      </c>
      <c r="B3495" t="s">
        <v>24026</v>
      </c>
      <c r="C3495" t="s">
        <v>749</v>
      </c>
      <c r="D3495" t="s">
        <v>750</v>
      </c>
      <c r="E3495" t="s">
        <v>13694</v>
      </c>
      <c r="F3495" t="s">
        <v>718</v>
      </c>
      <c r="G3495" s="1">
        <v>43768</v>
      </c>
      <c r="H3495">
        <v>78777</v>
      </c>
      <c r="I3495">
        <v>78602</v>
      </c>
      <c r="J3495" s="2">
        <v>78602</v>
      </c>
      <c r="K3495" s="2">
        <v>35370.9</v>
      </c>
    </row>
    <row r="3496" spans="1:11" x14ac:dyDescent="0.25">
      <c r="A3496" t="s">
        <v>24029</v>
      </c>
      <c r="B3496" t="s">
        <v>24028</v>
      </c>
      <c r="C3496" t="s">
        <v>24030</v>
      </c>
      <c r="D3496" t="s">
        <v>24031</v>
      </c>
      <c r="E3496" t="s">
        <v>13694</v>
      </c>
      <c r="F3496" t="s">
        <v>718</v>
      </c>
      <c r="G3496" s="1">
        <v>43810</v>
      </c>
      <c r="H3496">
        <v>90955</v>
      </c>
      <c r="I3496">
        <v>90912</v>
      </c>
      <c r="J3496" s="2">
        <v>90912</v>
      </c>
      <c r="K3496" s="2">
        <v>50152.62</v>
      </c>
    </row>
    <row r="3497" spans="1:11" x14ac:dyDescent="0.25">
      <c r="A3497" t="s">
        <v>24033</v>
      </c>
      <c r="B3497" t="s">
        <v>24032</v>
      </c>
      <c r="C3497" t="s">
        <v>1454</v>
      </c>
      <c r="D3497" t="s">
        <v>1455</v>
      </c>
      <c r="E3497" t="s">
        <v>13694</v>
      </c>
      <c r="F3497" t="s">
        <v>718</v>
      </c>
      <c r="G3497" s="1">
        <v>43784</v>
      </c>
      <c r="I3497">
        <v>246543</v>
      </c>
      <c r="J3497" s="2">
        <v>246543</v>
      </c>
      <c r="K3497" s="2">
        <v>110944.35</v>
      </c>
    </row>
    <row r="3498" spans="1:11" x14ac:dyDescent="0.25">
      <c r="A3498" t="s">
        <v>24035</v>
      </c>
      <c r="B3498" t="s">
        <v>24034</v>
      </c>
      <c r="C3498" t="s">
        <v>24036</v>
      </c>
      <c r="D3498" t="s">
        <v>24037</v>
      </c>
      <c r="E3498" t="s">
        <v>13694</v>
      </c>
      <c r="F3498" t="s">
        <v>718</v>
      </c>
      <c r="G3498" s="1">
        <v>43740</v>
      </c>
      <c r="H3498">
        <v>91568</v>
      </c>
      <c r="I3498">
        <v>91449</v>
      </c>
      <c r="J3498" s="2">
        <v>91449</v>
      </c>
      <c r="K3498" s="2">
        <v>41895.78</v>
      </c>
    </row>
    <row r="3499" spans="1:11" x14ac:dyDescent="0.25">
      <c r="A3499" t="s">
        <v>24039</v>
      </c>
      <c r="B3499" t="s">
        <v>24038</v>
      </c>
      <c r="C3499" t="s">
        <v>24040</v>
      </c>
      <c r="D3499" t="s">
        <v>24041</v>
      </c>
      <c r="E3499" t="s">
        <v>13694</v>
      </c>
      <c r="F3499" t="s">
        <v>718</v>
      </c>
      <c r="G3499" s="1">
        <v>43805</v>
      </c>
      <c r="H3499">
        <v>1300609</v>
      </c>
      <c r="I3499">
        <v>1281373</v>
      </c>
      <c r="J3499" s="2">
        <v>1281373</v>
      </c>
      <c r="K3499" s="2">
        <v>606564.16</v>
      </c>
    </row>
    <row r="3500" spans="1:11" x14ac:dyDescent="0.25">
      <c r="A3500" t="s">
        <v>24043</v>
      </c>
      <c r="B3500" t="s">
        <v>24042</v>
      </c>
      <c r="C3500" t="s">
        <v>1864</v>
      </c>
      <c r="D3500" t="s">
        <v>1865</v>
      </c>
      <c r="E3500" t="s">
        <v>13694</v>
      </c>
      <c r="F3500" t="s">
        <v>718</v>
      </c>
      <c r="G3500" s="1">
        <v>43735</v>
      </c>
      <c r="H3500">
        <v>37094</v>
      </c>
      <c r="I3500">
        <v>36958</v>
      </c>
      <c r="J3500" s="2">
        <v>36958</v>
      </c>
      <c r="K3500" s="2">
        <v>16631.099999999999</v>
      </c>
    </row>
    <row r="3501" spans="1:11" x14ac:dyDescent="0.25">
      <c r="A3501" t="s">
        <v>24045</v>
      </c>
      <c r="B3501" t="s">
        <v>24044</v>
      </c>
      <c r="C3501" t="s">
        <v>5250</v>
      </c>
      <c r="D3501" t="s">
        <v>5251</v>
      </c>
      <c r="E3501" t="s">
        <v>13694</v>
      </c>
      <c r="F3501" t="s">
        <v>718</v>
      </c>
      <c r="G3501" s="1">
        <v>43735</v>
      </c>
      <c r="H3501">
        <v>140205</v>
      </c>
      <c r="I3501">
        <v>139905</v>
      </c>
      <c r="J3501" s="2">
        <v>139905</v>
      </c>
      <c r="K3501" s="2">
        <v>62957.25</v>
      </c>
    </row>
    <row r="3502" spans="1:11" x14ac:dyDescent="0.25">
      <c r="A3502" t="s">
        <v>24047</v>
      </c>
      <c r="B3502" t="s">
        <v>24046</v>
      </c>
      <c r="C3502" t="s">
        <v>497</v>
      </c>
      <c r="D3502" t="s">
        <v>498</v>
      </c>
      <c r="E3502" t="s">
        <v>13694</v>
      </c>
      <c r="F3502" t="s">
        <v>718</v>
      </c>
      <c r="G3502" s="1">
        <v>43748</v>
      </c>
      <c r="H3502">
        <v>255522</v>
      </c>
      <c r="I3502">
        <v>351459</v>
      </c>
      <c r="J3502" s="2">
        <v>351459</v>
      </c>
      <c r="K3502" s="2">
        <v>162959.79999999999</v>
      </c>
    </row>
    <row r="3503" spans="1:11" x14ac:dyDescent="0.25">
      <c r="A3503" t="s">
        <v>24049</v>
      </c>
      <c r="B3503" t="s">
        <v>24048</v>
      </c>
      <c r="C3503" t="s">
        <v>24050</v>
      </c>
      <c r="D3503" t="s">
        <v>24051</v>
      </c>
      <c r="E3503" t="s">
        <v>13694</v>
      </c>
      <c r="F3503" t="s">
        <v>718</v>
      </c>
      <c r="G3503" s="1">
        <v>43732</v>
      </c>
      <c r="H3503">
        <v>16842</v>
      </c>
      <c r="I3503">
        <v>14132</v>
      </c>
      <c r="J3503" s="2">
        <v>14132</v>
      </c>
      <c r="K3503" s="2">
        <v>7066</v>
      </c>
    </row>
    <row r="3504" spans="1:11" x14ac:dyDescent="0.25">
      <c r="A3504" t="s">
        <v>24053</v>
      </c>
      <c r="B3504" t="s">
        <v>24052</v>
      </c>
      <c r="C3504" t="s">
        <v>11119</v>
      </c>
      <c r="D3504" t="s">
        <v>11120</v>
      </c>
      <c r="E3504" t="s">
        <v>13694</v>
      </c>
      <c r="F3504" t="s">
        <v>718</v>
      </c>
      <c r="G3504" s="1">
        <v>43732</v>
      </c>
      <c r="H3504">
        <v>272678</v>
      </c>
      <c r="I3504">
        <v>272043</v>
      </c>
      <c r="J3504" s="2">
        <v>272043</v>
      </c>
      <c r="K3504" s="2">
        <v>128197.5</v>
      </c>
    </row>
    <row r="3505" spans="1:11" x14ac:dyDescent="0.25">
      <c r="A3505" t="s">
        <v>24055</v>
      </c>
      <c r="B3505" t="s">
        <v>24054</v>
      </c>
      <c r="C3505" t="s">
        <v>9796</v>
      </c>
      <c r="D3505" t="s">
        <v>9797</v>
      </c>
      <c r="E3505" t="s">
        <v>13694</v>
      </c>
      <c r="F3505" t="s">
        <v>718</v>
      </c>
      <c r="G3505" s="1">
        <v>43769</v>
      </c>
      <c r="H3505">
        <v>166568</v>
      </c>
      <c r="I3505">
        <v>165836</v>
      </c>
      <c r="J3505" s="2">
        <v>165836</v>
      </c>
      <c r="K3505" s="2">
        <v>79787.72</v>
      </c>
    </row>
    <row r="3506" spans="1:11" x14ac:dyDescent="0.25">
      <c r="A3506" t="s">
        <v>24057</v>
      </c>
      <c r="B3506" t="s">
        <v>24056</v>
      </c>
      <c r="C3506" t="s">
        <v>24058</v>
      </c>
      <c r="D3506" t="s">
        <v>24059</v>
      </c>
      <c r="E3506" t="s">
        <v>13694</v>
      </c>
      <c r="F3506" t="s">
        <v>7</v>
      </c>
      <c r="G3506" s="1">
        <v>43699</v>
      </c>
      <c r="H3506">
        <v>16204</v>
      </c>
      <c r="I3506">
        <v>16175</v>
      </c>
      <c r="J3506" s="2">
        <v>16175</v>
      </c>
      <c r="K3506" s="2">
        <v>7278.75</v>
      </c>
    </row>
    <row r="3507" spans="1:11" x14ac:dyDescent="0.25">
      <c r="A3507" t="s">
        <v>24061</v>
      </c>
      <c r="B3507" t="s">
        <v>24060</v>
      </c>
      <c r="C3507" t="s">
        <v>24062</v>
      </c>
      <c r="D3507" t="s">
        <v>24063</v>
      </c>
      <c r="E3507" t="s">
        <v>13694</v>
      </c>
      <c r="F3507" t="s">
        <v>718</v>
      </c>
      <c r="G3507" s="1">
        <v>43767</v>
      </c>
      <c r="H3507">
        <v>3601</v>
      </c>
      <c r="I3507">
        <v>3589</v>
      </c>
      <c r="J3507" s="2">
        <v>3589</v>
      </c>
      <c r="K3507" s="2">
        <v>1615.05</v>
      </c>
    </row>
    <row r="3508" spans="1:11" x14ac:dyDescent="0.25">
      <c r="A3508" t="s">
        <v>24065</v>
      </c>
      <c r="B3508" t="s">
        <v>24064</v>
      </c>
      <c r="C3508" t="s">
        <v>24066</v>
      </c>
      <c r="D3508" t="s">
        <v>24067</v>
      </c>
      <c r="E3508" t="s">
        <v>13694</v>
      </c>
      <c r="F3508" t="s">
        <v>7</v>
      </c>
      <c r="G3508" s="1">
        <v>43787</v>
      </c>
      <c r="H3508">
        <v>2797</v>
      </c>
      <c r="I3508">
        <v>2777</v>
      </c>
      <c r="J3508" s="2">
        <v>2777</v>
      </c>
      <c r="K3508" s="2">
        <v>1249.6500000000001</v>
      </c>
    </row>
    <row r="3509" spans="1:11" x14ac:dyDescent="0.25">
      <c r="A3509" t="s">
        <v>24069</v>
      </c>
      <c r="B3509" t="s">
        <v>24068</v>
      </c>
      <c r="C3509" t="s">
        <v>6972</v>
      </c>
      <c r="D3509" t="s">
        <v>6973</v>
      </c>
      <c r="E3509" t="s">
        <v>13694</v>
      </c>
      <c r="F3509" t="s">
        <v>7</v>
      </c>
      <c r="G3509" s="1">
        <v>43749</v>
      </c>
      <c r="H3509">
        <v>50918</v>
      </c>
      <c r="I3509">
        <v>57226</v>
      </c>
      <c r="J3509" s="2">
        <v>57226</v>
      </c>
      <c r="K3509" s="2">
        <v>26155.87</v>
      </c>
    </row>
    <row r="3510" spans="1:11" x14ac:dyDescent="0.25">
      <c r="A3510" t="s">
        <v>24075</v>
      </c>
      <c r="B3510" t="s">
        <v>24074</v>
      </c>
      <c r="C3510" t="s">
        <v>9063</v>
      </c>
      <c r="D3510" t="s">
        <v>9064</v>
      </c>
      <c r="E3510" t="s">
        <v>13694</v>
      </c>
      <c r="F3510" t="s">
        <v>718</v>
      </c>
      <c r="G3510" s="1">
        <v>43810</v>
      </c>
      <c r="I3510">
        <v>34528</v>
      </c>
      <c r="J3510" s="2">
        <v>34528</v>
      </c>
      <c r="K3510" s="2">
        <v>15537.6</v>
      </c>
    </row>
    <row r="3511" spans="1:11" x14ac:dyDescent="0.25">
      <c r="A3511" t="s">
        <v>24077</v>
      </c>
      <c r="B3511" t="s">
        <v>24076</v>
      </c>
      <c r="C3511" t="s">
        <v>24078</v>
      </c>
      <c r="D3511" t="s">
        <v>24079</v>
      </c>
      <c r="E3511" t="s">
        <v>13694</v>
      </c>
      <c r="F3511" t="s">
        <v>718</v>
      </c>
      <c r="G3511" s="1">
        <v>43810</v>
      </c>
      <c r="H3511">
        <v>314280</v>
      </c>
      <c r="I3511">
        <v>313781</v>
      </c>
      <c r="J3511" s="2">
        <v>313781</v>
      </c>
      <c r="K3511" s="2">
        <v>146670.29</v>
      </c>
    </row>
    <row r="3512" spans="1:11" x14ac:dyDescent="0.25">
      <c r="A3512" t="s">
        <v>24081</v>
      </c>
      <c r="B3512" t="s">
        <v>24080</v>
      </c>
      <c r="C3512" t="s">
        <v>24082</v>
      </c>
      <c r="D3512" t="s">
        <v>24083</v>
      </c>
      <c r="E3512" t="s">
        <v>13694</v>
      </c>
      <c r="F3512" t="s">
        <v>718</v>
      </c>
      <c r="G3512" s="1">
        <v>43812</v>
      </c>
      <c r="I3512">
        <v>327370</v>
      </c>
      <c r="J3512" s="2">
        <v>327370</v>
      </c>
      <c r="K3512" s="2">
        <v>189874.6</v>
      </c>
    </row>
    <row r="3513" spans="1:11" x14ac:dyDescent="0.25">
      <c r="A3513" t="s">
        <v>24085</v>
      </c>
      <c r="B3513" t="s">
        <v>24084</v>
      </c>
      <c r="C3513" t="s">
        <v>24086</v>
      </c>
      <c r="D3513" t="s">
        <v>24087</v>
      </c>
      <c r="E3513" t="s">
        <v>13694</v>
      </c>
      <c r="F3513" t="s">
        <v>7</v>
      </c>
      <c r="G3513" s="1">
        <v>43749</v>
      </c>
      <c r="H3513">
        <v>266807</v>
      </c>
      <c r="I3513">
        <v>285759</v>
      </c>
      <c r="J3513" s="2">
        <v>285759</v>
      </c>
      <c r="K3513" s="2">
        <v>136527.01</v>
      </c>
    </row>
    <row r="3514" spans="1:11" x14ac:dyDescent="0.25">
      <c r="A3514" t="s">
        <v>24089</v>
      </c>
      <c r="B3514" t="s">
        <v>24088</v>
      </c>
      <c r="C3514" t="s">
        <v>24090</v>
      </c>
      <c r="D3514" t="s">
        <v>24091</v>
      </c>
      <c r="E3514" t="s">
        <v>13694</v>
      </c>
      <c r="F3514" t="s">
        <v>718</v>
      </c>
      <c r="G3514" s="1">
        <v>43748</v>
      </c>
      <c r="H3514">
        <v>17826</v>
      </c>
      <c r="I3514">
        <v>17791</v>
      </c>
      <c r="J3514" s="2">
        <v>17791</v>
      </c>
      <c r="K3514" s="2">
        <v>8005.95</v>
      </c>
    </row>
    <row r="3515" spans="1:11" x14ac:dyDescent="0.25">
      <c r="A3515" t="s">
        <v>24095</v>
      </c>
      <c r="B3515" t="s">
        <v>24094</v>
      </c>
      <c r="C3515" t="s">
        <v>447</v>
      </c>
      <c r="D3515" t="s">
        <v>448</v>
      </c>
      <c r="E3515" t="s">
        <v>13694</v>
      </c>
      <c r="F3515" t="s">
        <v>7</v>
      </c>
      <c r="G3515" s="1">
        <v>43776</v>
      </c>
      <c r="H3515">
        <v>841602</v>
      </c>
      <c r="I3515">
        <v>733721</v>
      </c>
      <c r="J3515" s="2">
        <v>733721</v>
      </c>
      <c r="K3515" s="2">
        <v>353069.93</v>
      </c>
    </row>
    <row r="3516" spans="1:11" x14ac:dyDescent="0.25">
      <c r="A3516" t="s">
        <v>24097</v>
      </c>
      <c r="B3516" t="s">
        <v>24096</v>
      </c>
      <c r="C3516" t="s">
        <v>24098</v>
      </c>
      <c r="D3516" t="s">
        <v>24099</v>
      </c>
      <c r="E3516" t="s">
        <v>13694</v>
      </c>
      <c r="F3516" t="s">
        <v>718</v>
      </c>
      <c r="G3516" s="1">
        <v>43752</v>
      </c>
      <c r="H3516">
        <v>7292</v>
      </c>
      <c r="I3516">
        <v>7285</v>
      </c>
      <c r="J3516" s="2">
        <v>7285</v>
      </c>
      <c r="K3516" s="2">
        <v>3278.25</v>
      </c>
    </row>
    <row r="3517" spans="1:11" x14ac:dyDescent="0.25">
      <c r="A3517" t="s">
        <v>24101</v>
      </c>
      <c r="B3517" t="s">
        <v>24100</v>
      </c>
      <c r="C3517" t="s">
        <v>24102</v>
      </c>
      <c r="D3517" t="s">
        <v>24103</v>
      </c>
      <c r="E3517" t="s">
        <v>13694</v>
      </c>
      <c r="F3517" t="s">
        <v>718</v>
      </c>
      <c r="G3517" s="1">
        <v>43740</v>
      </c>
      <c r="H3517">
        <v>268942</v>
      </c>
      <c r="I3517">
        <v>268530</v>
      </c>
      <c r="J3517" s="2">
        <v>268530</v>
      </c>
      <c r="K3517" s="2">
        <v>120838.5</v>
      </c>
    </row>
    <row r="3518" spans="1:11" x14ac:dyDescent="0.25">
      <c r="A3518" t="s">
        <v>24105</v>
      </c>
      <c r="B3518" t="s">
        <v>24104</v>
      </c>
      <c r="C3518" t="s">
        <v>24106</v>
      </c>
      <c r="D3518" t="s">
        <v>24107</v>
      </c>
      <c r="E3518" t="s">
        <v>13694</v>
      </c>
      <c r="F3518" t="s">
        <v>718</v>
      </c>
      <c r="G3518" s="1">
        <v>43752</v>
      </c>
      <c r="H3518">
        <v>4618</v>
      </c>
      <c r="I3518">
        <v>4592</v>
      </c>
      <c r="J3518" s="2">
        <v>4592</v>
      </c>
      <c r="K3518" s="2">
        <v>2066.4</v>
      </c>
    </row>
    <row r="3519" spans="1:11" x14ac:dyDescent="0.25">
      <c r="A3519" t="s">
        <v>24109</v>
      </c>
      <c r="B3519" t="s">
        <v>24108</v>
      </c>
      <c r="C3519" t="s">
        <v>24110</v>
      </c>
      <c r="D3519" t="s">
        <v>24111</v>
      </c>
      <c r="E3519" t="s">
        <v>13694</v>
      </c>
      <c r="F3519" t="s">
        <v>7</v>
      </c>
      <c r="G3519" s="1">
        <v>43768</v>
      </c>
      <c r="H3519">
        <v>56654</v>
      </c>
      <c r="I3519">
        <v>56547</v>
      </c>
      <c r="J3519" s="2">
        <v>56547</v>
      </c>
      <c r="K3519" s="2">
        <v>27642.89</v>
      </c>
    </row>
    <row r="3520" spans="1:11" x14ac:dyDescent="0.25">
      <c r="A3520" t="s">
        <v>24113</v>
      </c>
      <c r="B3520" t="s">
        <v>24112</v>
      </c>
      <c r="C3520" t="s">
        <v>24114</v>
      </c>
      <c r="D3520" t="s">
        <v>24115</v>
      </c>
      <c r="E3520" t="s">
        <v>13694</v>
      </c>
      <c r="F3520" t="s">
        <v>718</v>
      </c>
      <c r="G3520" s="1">
        <v>43788</v>
      </c>
      <c r="H3520">
        <v>379857</v>
      </c>
      <c r="I3520">
        <v>379491</v>
      </c>
      <c r="J3520" s="2">
        <v>379491</v>
      </c>
      <c r="K3520" s="2">
        <v>220104.78</v>
      </c>
    </row>
    <row r="3521" spans="1:11" x14ac:dyDescent="0.25">
      <c r="A3521" t="s">
        <v>24117</v>
      </c>
      <c r="B3521" t="s">
        <v>24116</v>
      </c>
      <c r="C3521" t="s">
        <v>24118</v>
      </c>
      <c r="D3521" t="s">
        <v>24119</v>
      </c>
      <c r="E3521" t="s">
        <v>13694</v>
      </c>
      <c r="F3521" t="s">
        <v>718</v>
      </c>
      <c r="G3521" s="1">
        <v>43752</v>
      </c>
      <c r="H3521">
        <v>4606</v>
      </c>
      <c r="I3521">
        <v>4601</v>
      </c>
      <c r="J3521" s="2">
        <v>4601</v>
      </c>
      <c r="K3521" s="2">
        <v>2070.4499999999998</v>
      </c>
    </row>
    <row r="3522" spans="1:11" x14ac:dyDescent="0.25">
      <c r="A3522" t="s">
        <v>24121</v>
      </c>
      <c r="B3522" t="s">
        <v>24120</v>
      </c>
      <c r="C3522" t="s">
        <v>2548</v>
      </c>
      <c r="D3522" t="s">
        <v>2549</v>
      </c>
      <c r="E3522" t="s">
        <v>13694</v>
      </c>
      <c r="F3522" t="s">
        <v>718</v>
      </c>
      <c r="G3522" s="1">
        <v>43748</v>
      </c>
      <c r="H3522">
        <v>266668</v>
      </c>
      <c r="I3522">
        <v>264050</v>
      </c>
      <c r="J3522" s="2">
        <v>264050</v>
      </c>
      <c r="K3522" s="2">
        <v>122583.02</v>
      </c>
    </row>
    <row r="3523" spans="1:11" x14ac:dyDescent="0.25">
      <c r="A3523" t="s">
        <v>24123</v>
      </c>
      <c r="B3523" t="s">
        <v>24122</v>
      </c>
      <c r="C3523" t="s">
        <v>24124</v>
      </c>
      <c r="D3523" t="s">
        <v>24125</v>
      </c>
      <c r="E3523" t="s">
        <v>13694</v>
      </c>
      <c r="F3523" t="s">
        <v>718</v>
      </c>
      <c r="G3523" s="1">
        <v>43768</v>
      </c>
      <c r="H3523">
        <v>56592</v>
      </c>
      <c r="I3523">
        <v>56477</v>
      </c>
      <c r="J3523" s="2">
        <v>56477</v>
      </c>
      <c r="K3523" s="2">
        <v>25414.65</v>
      </c>
    </row>
    <row r="3524" spans="1:11" x14ac:dyDescent="0.25">
      <c r="A3524" t="s">
        <v>24127</v>
      </c>
      <c r="B3524" t="s">
        <v>24126</v>
      </c>
      <c r="C3524" t="s">
        <v>10122</v>
      </c>
      <c r="D3524" t="s">
        <v>10123</v>
      </c>
      <c r="E3524" t="s">
        <v>13694</v>
      </c>
      <c r="F3524" t="s">
        <v>718</v>
      </c>
      <c r="G3524" s="1">
        <v>43745</v>
      </c>
      <c r="H3524">
        <v>262480</v>
      </c>
      <c r="I3524">
        <v>261976</v>
      </c>
      <c r="J3524" s="2">
        <v>261976</v>
      </c>
      <c r="K3524" s="2">
        <v>117937.04</v>
      </c>
    </row>
    <row r="3525" spans="1:11" x14ac:dyDescent="0.25">
      <c r="A3525" t="s">
        <v>24129</v>
      </c>
      <c r="B3525" t="s">
        <v>24128</v>
      </c>
      <c r="C3525" t="s">
        <v>24130</v>
      </c>
      <c r="D3525" t="s">
        <v>24131</v>
      </c>
      <c r="E3525" t="s">
        <v>13694</v>
      </c>
      <c r="F3525" t="s">
        <v>7</v>
      </c>
      <c r="G3525" s="1">
        <v>43781</v>
      </c>
      <c r="H3525">
        <v>1093</v>
      </c>
      <c r="I3525">
        <v>1093</v>
      </c>
      <c r="J3525" s="2">
        <v>1093</v>
      </c>
      <c r="K3525" s="2">
        <v>546.5</v>
      </c>
    </row>
    <row r="3526" spans="1:11" x14ac:dyDescent="0.25">
      <c r="A3526" t="s">
        <v>24133</v>
      </c>
      <c r="B3526" t="s">
        <v>24132</v>
      </c>
      <c r="C3526" t="s">
        <v>14029</v>
      </c>
      <c r="D3526" t="s">
        <v>14030</v>
      </c>
      <c r="E3526" t="s">
        <v>13694</v>
      </c>
      <c r="F3526" t="s">
        <v>7</v>
      </c>
      <c r="G3526" s="1">
        <v>43788</v>
      </c>
      <c r="H3526">
        <v>300488</v>
      </c>
      <c r="I3526">
        <v>300488</v>
      </c>
      <c r="J3526" s="2">
        <v>300488</v>
      </c>
      <c r="K3526" s="2">
        <v>135219.6</v>
      </c>
    </row>
    <row r="3527" spans="1:11" x14ac:dyDescent="0.25">
      <c r="A3527" t="s">
        <v>24139</v>
      </c>
      <c r="B3527" t="s">
        <v>24138</v>
      </c>
      <c r="C3527" t="s">
        <v>7004</v>
      </c>
      <c r="D3527" t="s">
        <v>7005</v>
      </c>
      <c r="E3527" t="s">
        <v>13694</v>
      </c>
      <c r="F3527" t="s">
        <v>7</v>
      </c>
      <c r="G3527" s="1">
        <v>43755</v>
      </c>
      <c r="H3527">
        <v>1257574</v>
      </c>
      <c r="I3527">
        <v>1246801</v>
      </c>
      <c r="J3527" s="2">
        <v>1246801</v>
      </c>
      <c r="K3527" s="2">
        <v>575001.31999999995</v>
      </c>
    </row>
    <row r="3528" spans="1:11" x14ac:dyDescent="0.25">
      <c r="A3528" t="s">
        <v>24141</v>
      </c>
      <c r="B3528" t="s">
        <v>24140</v>
      </c>
      <c r="C3528" t="s">
        <v>24142</v>
      </c>
      <c r="D3528" t="s">
        <v>24143</v>
      </c>
      <c r="E3528" t="s">
        <v>13694</v>
      </c>
      <c r="F3528" t="s">
        <v>7</v>
      </c>
      <c r="G3528" s="1">
        <v>43768</v>
      </c>
      <c r="H3528">
        <v>1048</v>
      </c>
      <c r="I3528">
        <v>402</v>
      </c>
      <c r="J3528" s="2">
        <v>402</v>
      </c>
      <c r="K3528" s="2">
        <v>497.9</v>
      </c>
    </row>
    <row r="3529" spans="1:11" x14ac:dyDescent="0.25">
      <c r="A3529" t="s">
        <v>24145</v>
      </c>
      <c r="B3529" t="s">
        <v>24144</v>
      </c>
      <c r="C3529" t="s">
        <v>24146</v>
      </c>
      <c r="D3529" t="s">
        <v>24147</v>
      </c>
      <c r="E3529" t="s">
        <v>13694</v>
      </c>
      <c r="F3529" t="s">
        <v>718</v>
      </c>
      <c r="G3529" s="1">
        <v>43810</v>
      </c>
      <c r="H3529">
        <v>91341</v>
      </c>
      <c r="I3529">
        <v>122530</v>
      </c>
      <c r="J3529" s="2">
        <v>122530</v>
      </c>
      <c r="K3529" s="2">
        <v>55600.75</v>
      </c>
    </row>
    <row r="3530" spans="1:11" x14ac:dyDescent="0.25">
      <c r="A3530" t="s">
        <v>24149</v>
      </c>
      <c r="B3530" t="s">
        <v>24148</v>
      </c>
      <c r="C3530" t="s">
        <v>24150</v>
      </c>
      <c r="D3530" t="s">
        <v>24151</v>
      </c>
      <c r="E3530" t="s">
        <v>13694</v>
      </c>
      <c r="F3530" t="s">
        <v>7</v>
      </c>
      <c r="G3530" s="1">
        <v>43774</v>
      </c>
      <c r="H3530">
        <v>35366</v>
      </c>
      <c r="I3530">
        <v>35342</v>
      </c>
      <c r="J3530" s="2">
        <v>35342</v>
      </c>
      <c r="K3530" s="2">
        <v>15903.9</v>
      </c>
    </row>
    <row r="3531" spans="1:11" x14ac:dyDescent="0.25">
      <c r="A3531" t="s">
        <v>24153</v>
      </c>
      <c r="B3531" t="s">
        <v>24152</v>
      </c>
      <c r="C3531" t="s">
        <v>24154</v>
      </c>
      <c r="D3531" t="s">
        <v>24155</v>
      </c>
      <c r="E3531" t="s">
        <v>13694</v>
      </c>
      <c r="F3531" t="s">
        <v>718</v>
      </c>
      <c r="G3531" s="1">
        <v>43740</v>
      </c>
      <c r="H3531">
        <v>6319</v>
      </c>
      <c r="I3531">
        <v>6004</v>
      </c>
      <c r="J3531" s="2">
        <v>6004</v>
      </c>
      <c r="K3531" s="2">
        <v>2897.9</v>
      </c>
    </row>
    <row r="3532" spans="1:11" x14ac:dyDescent="0.25">
      <c r="A3532" t="s">
        <v>24157</v>
      </c>
      <c r="B3532" t="s">
        <v>24156</v>
      </c>
      <c r="C3532" t="s">
        <v>24158</v>
      </c>
      <c r="D3532" t="s">
        <v>24159</v>
      </c>
      <c r="E3532" t="s">
        <v>13694</v>
      </c>
      <c r="F3532" t="s">
        <v>7</v>
      </c>
      <c r="G3532" s="1">
        <v>43803</v>
      </c>
      <c r="H3532">
        <v>7922</v>
      </c>
      <c r="I3532">
        <v>7922</v>
      </c>
      <c r="J3532" s="2">
        <v>7922</v>
      </c>
      <c r="K3532" s="2">
        <v>3759.64</v>
      </c>
    </row>
    <row r="3533" spans="1:11" x14ac:dyDescent="0.25">
      <c r="A3533" t="s">
        <v>24161</v>
      </c>
      <c r="B3533" t="s">
        <v>24160</v>
      </c>
      <c r="C3533" t="s">
        <v>24162</v>
      </c>
      <c r="D3533" t="s">
        <v>24163</v>
      </c>
      <c r="E3533" t="s">
        <v>13694</v>
      </c>
      <c r="F3533" t="s">
        <v>7</v>
      </c>
      <c r="G3533" s="1">
        <v>43781</v>
      </c>
      <c r="H3533">
        <v>10816</v>
      </c>
      <c r="I3533">
        <v>10816</v>
      </c>
      <c r="J3533" s="2">
        <v>10816</v>
      </c>
      <c r="K3533" s="2">
        <v>5009.1499999999996</v>
      </c>
    </row>
    <row r="3534" spans="1:11" x14ac:dyDescent="0.25">
      <c r="A3534" t="s">
        <v>24165</v>
      </c>
      <c r="B3534" t="s">
        <v>24164</v>
      </c>
      <c r="C3534" t="s">
        <v>24166</v>
      </c>
      <c r="D3534" t="s">
        <v>24167</v>
      </c>
      <c r="E3534" t="s">
        <v>13694</v>
      </c>
      <c r="F3534" t="s">
        <v>718</v>
      </c>
      <c r="G3534" s="1">
        <v>43732</v>
      </c>
      <c r="H3534">
        <v>29533</v>
      </c>
      <c r="I3534">
        <v>29476</v>
      </c>
      <c r="J3534" s="2">
        <v>29476</v>
      </c>
      <c r="K3534" s="2">
        <v>13264.2</v>
      </c>
    </row>
    <row r="3535" spans="1:11" x14ac:dyDescent="0.25">
      <c r="A3535" t="s">
        <v>24169</v>
      </c>
      <c r="B3535" t="s">
        <v>24168</v>
      </c>
      <c r="C3535" t="s">
        <v>24170</v>
      </c>
      <c r="D3535" t="s">
        <v>24171</v>
      </c>
      <c r="E3535" t="s">
        <v>13694</v>
      </c>
      <c r="F3535" t="s">
        <v>718</v>
      </c>
      <c r="G3535" s="1">
        <v>43740</v>
      </c>
      <c r="H3535">
        <v>42730</v>
      </c>
      <c r="I3535">
        <v>42654</v>
      </c>
      <c r="J3535" s="2">
        <v>42654</v>
      </c>
      <c r="K3535" s="2">
        <v>19194.3</v>
      </c>
    </row>
    <row r="3536" spans="1:11" x14ac:dyDescent="0.25">
      <c r="A3536" t="s">
        <v>24173</v>
      </c>
      <c r="B3536" t="s">
        <v>24172</v>
      </c>
      <c r="C3536" t="s">
        <v>24174</v>
      </c>
      <c r="D3536" t="s">
        <v>24175</v>
      </c>
      <c r="E3536" t="s">
        <v>13694</v>
      </c>
      <c r="F3536" t="s">
        <v>7</v>
      </c>
      <c r="G3536" s="1">
        <v>43798</v>
      </c>
      <c r="H3536">
        <v>16776</v>
      </c>
      <c r="I3536">
        <v>16739</v>
      </c>
      <c r="J3536" s="2">
        <v>16739</v>
      </c>
      <c r="K3536" s="2">
        <v>7532.55</v>
      </c>
    </row>
    <row r="3537" spans="1:11" x14ac:dyDescent="0.25">
      <c r="A3537" t="s">
        <v>24177</v>
      </c>
      <c r="B3537" t="s">
        <v>24176</v>
      </c>
      <c r="C3537" t="s">
        <v>7044</v>
      </c>
      <c r="D3537" t="s">
        <v>7045</v>
      </c>
      <c r="E3537" t="s">
        <v>13694</v>
      </c>
      <c r="F3537" t="s">
        <v>718</v>
      </c>
      <c r="G3537" s="1">
        <v>43789</v>
      </c>
      <c r="H3537">
        <v>473268</v>
      </c>
      <c r="I3537">
        <v>426231</v>
      </c>
      <c r="J3537" s="2">
        <v>426231</v>
      </c>
      <c r="K3537" s="2">
        <v>209457.94</v>
      </c>
    </row>
    <row r="3538" spans="1:11" x14ac:dyDescent="0.25">
      <c r="A3538" t="s">
        <v>24179</v>
      </c>
      <c r="B3538" t="s">
        <v>24178</v>
      </c>
      <c r="C3538" t="s">
        <v>24180</v>
      </c>
      <c r="D3538" t="s">
        <v>24181</v>
      </c>
      <c r="E3538" t="s">
        <v>13694</v>
      </c>
      <c r="F3538" t="s">
        <v>718</v>
      </c>
      <c r="G3538" s="1">
        <v>43740</v>
      </c>
      <c r="H3538">
        <v>70782</v>
      </c>
      <c r="I3538">
        <v>70782</v>
      </c>
      <c r="J3538" s="2">
        <v>70782</v>
      </c>
      <c r="K3538" s="2">
        <v>32358.51</v>
      </c>
    </row>
    <row r="3539" spans="1:11" x14ac:dyDescent="0.25">
      <c r="A3539" t="s">
        <v>24183</v>
      </c>
      <c r="B3539" t="s">
        <v>24182</v>
      </c>
      <c r="C3539" t="s">
        <v>24184</v>
      </c>
      <c r="D3539" t="s">
        <v>24185</v>
      </c>
      <c r="E3539" t="s">
        <v>13694</v>
      </c>
      <c r="F3539" t="s">
        <v>718</v>
      </c>
      <c r="G3539" s="1">
        <v>43752</v>
      </c>
      <c r="H3539">
        <v>69435</v>
      </c>
      <c r="I3539">
        <v>69273</v>
      </c>
      <c r="J3539" s="2">
        <v>69273</v>
      </c>
      <c r="K3539" s="2">
        <v>31172.85</v>
      </c>
    </row>
    <row r="3540" spans="1:11" x14ac:dyDescent="0.25">
      <c r="A3540" t="s">
        <v>24187</v>
      </c>
      <c r="B3540" t="s">
        <v>24186</v>
      </c>
      <c r="C3540" t="s">
        <v>24188</v>
      </c>
      <c r="D3540" t="s">
        <v>24189</v>
      </c>
      <c r="E3540" t="s">
        <v>13694</v>
      </c>
      <c r="F3540" t="s">
        <v>7</v>
      </c>
      <c r="G3540" s="1">
        <v>43759</v>
      </c>
      <c r="H3540">
        <v>27220</v>
      </c>
      <c r="I3540">
        <v>26231</v>
      </c>
      <c r="J3540" s="2">
        <v>26231</v>
      </c>
      <c r="K3540" s="2">
        <v>12998.35</v>
      </c>
    </row>
    <row r="3541" spans="1:11" x14ac:dyDescent="0.25">
      <c r="A3541" t="s">
        <v>24191</v>
      </c>
      <c r="B3541" t="s">
        <v>24190</v>
      </c>
      <c r="C3541" t="s">
        <v>24192</v>
      </c>
      <c r="D3541" t="s">
        <v>24193</v>
      </c>
      <c r="E3541" t="s">
        <v>13694</v>
      </c>
      <c r="F3541" t="s">
        <v>7</v>
      </c>
      <c r="G3541" s="1">
        <v>43749</v>
      </c>
      <c r="H3541">
        <v>424455</v>
      </c>
      <c r="I3541">
        <v>424113</v>
      </c>
      <c r="J3541" s="2">
        <v>424113</v>
      </c>
      <c r="K3541" s="2">
        <v>202428.13</v>
      </c>
    </row>
    <row r="3542" spans="1:11" x14ac:dyDescent="0.25">
      <c r="A3542" t="s">
        <v>24195</v>
      </c>
      <c r="B3542" t="s">
        <v>24194</v>
      </c>
      <c r="C3542" t="s">
        <v>24196</v>
      </c>
      <c r="D3542" t="s">
        <v>24197</v>
      </c>
      <c r="E3542" t="s">
        <v>13694</v>
      </c>
      <c r="F3542" t="s">
        <v>718</v>
      </c>
      <c r="G3542" s="1">
        <v>43782</v>
      </c>
      <c r="H3542">
        <v>301834</v>
      </c>
      <c r="I3542">
        <v>383255</v>
      </c>
      <c r="J3542" s="2">
        <v>383255</v>
      </c>
      <c r="K3542" s="2">
        <v>172464.75</v>
      </c>
    </row>
    <row r="3543" spans="1:11" x14ac:dyDescent="0.25">
      <c r="A3543" t="s">
        <v>24199</v>
      </c>
      <c r="B3543" t="s">
        <v>24198</v>
      </c>
      <c r="C3543" t="s">
        <v>24200</v>
      </c>
      <c r="D3543" t="s">
        <v>24201</v>
      </c>
      <c r="E3543" t="s">
        <v>13694</v>
      </c>
      <c r="F3543" t="s">
        <v>718</v>
      </c>
      <c r="G3543" s="1">
        <v>43787</v>
      </c>
      <c r="I3543">
        <v>183082</v>
      </c>
      <c r="J3543" s="2">
        <v>183082</v>
      </c>
      <c r="K3543" s="2">
        <v>91541</v>
      </c>
    </row>
    <row r="3544" spans="1:11" x14ac:dyDescent="0.25">
      <c r="A3544" t="s">
        <v>24203</v>
      </c>
      <c r="B3544" t="s">
        <v>24202</v>
      </c>
      <c r="C3544" t="s">
        <v>11482</v>
      </c>
      <c r="D3544" t="s">
        <v>11483</v>
      </c>
      <c r="E3544" t="s">
        <v>13694</v>
      </c>
      <c r="F3544" t="s">
        <v>718</v>
      </c>
      <c r="G3544" s="1">
        <v>43741</v>
      </c>
      <c r="H3544">
        <v>158184</v>
      </c>
      <c r="I3544">
        <v>157952</v>
      </c>
      <c r="J3544" s="2">
        <v>157952</v>
      </c>
      <c r="K3544" s="2">
        <v>71078.399999999994</v>
      </c>
    </row>
    <row r="3545" spans="1:11" x14ac:dyDescent="0.25">
      <c r="A3545" t="s">
        <v>24205</v>
      </c>
      <c r="B3545" t="s">
        <v>24204</v>
      </c>
      <c r="C3545" t="s">
        <v>24206</v>
      </c>
      <c r="D3545" t="s">
        <v>24207</v>
      </c>
      <c r="E3545" t="s">
        <v>13694</v>
      </c>
      <c r="F3545" t="s">
        <v>7</v>
      </c>
      <c r="G3545" s="1">
        <v>43788</v>
      </c>
      <c r="H3545">
        <v>24682</v>
      </c>
      <c r="I3545">
        <v>24649</v>
      </c>
      <c r="J3545" s="2">
        <v>24649</v>
      </c>
      <c r="K3545" s="2">
        <v>14296.42</v>
      </c>
    </row>
    <row r="3546" spans="1:11" x14ac:dyDescent="0.25">
      <c r="A3546" t="s">
        <v>24209</v>
      </c>
      <c r="B3546" t="s">
        <v>24208</v>
      </c>
      <c r="C3546" t="s">
        <v>3860</v>
      </c>
      <c r="D3546" t="s">
        <v>3861</v>
      </c>
      <c r="E3546" t="s">
        <v>13694</v>
      </c>
      <c r="F3546" t="s">
        <v>718</v>
      </c>
      <c r="G3546" s="1">
        <v>43788</v>
      </c>
      <c r="I3546">
        <v>46895</v>
      </c>
      <c r="J3546" s="2">
        <v>46895</v>
      </c>
      <c r="K3546" s="2">
        <v>21102.75</v>
      </c>
    </row>
    <row r="3547" spans="1:11" x14ac:dyDescent="0.25">
      <c r="A3547" t="s">
        <v>24211</v>
      </c>
      <c r="B3547" t="s">
        <v>24210</v>
      </c>
      <c r="C3547" t="s">
        <v>24212</v>
      </c>
      <c r="D3547" t="s">
        <v>24213</v>
      </c>
      <c r="E3547" t="s">
        <v>13694</v>
      </c>
      <c r="F3547" t="s">
        <v>718</v>
      </c>
      <c r="G3547" s="1">
        <v>43759</v>
      </c>
      <c r="H3547">
        <v>11777</v>
      </c>
      <c r="I3547">
        <v>11765</v>
      </c>
      <c r="J3547" s="2">
        <v>11765</v>
      </c>
      <c r="K3547" s="2">
        <v>5294.25</v>
      </c>
    </row>
    <row r="3548" spans="1:11" x14ac:dyDescent="0.25">
      <c r="A3548" t="s">
        <v>24215</v>
      </c>
      <c r="B3548" t="s">
        <v>24214</v>
      </c>
      <c r="C3548" t="s">
        <v>973</v>
      </c>
      <c r="D3548" t="s">
        <v>974</v>
      </c>
      <c r="E3548" t="s">
        <v>13694</v>
      </c>
      <c r="F3548" t="s">
        <v>718</v>
      </c>
      <c r="G3548" s="1">
        <v>43768</v>
      </c>
      <c r="H3548">
        <v>314080</v>
      </c>
      <c r="I3548">
        <v>313492</v>
      </c>
      <c r="J3548" s="2">
        <v>313492</v>
      </c>
      <c r="K3548" s="2">
        <v>142475.85</v>
      </c>
    </row>
    <row r="3549" spans="1:11" x14ac:dyDescent="0.25">
      <c r="A3549" t="s">
        <v>24217</v>
      </c>
      <c r="B3549" t="s">
        <v>24216</v>
      </c>
      <c r="C3549" t="s">
        <v>24218</v>
      </c>
      <c r="D3549" t="s">
        <v>24219</v>
      </c>
      <c r="E3549" t="s">
        <v>13694</v>
      </c>
      <c r="F3549" t="s">
        <v>718</v>
      </c>
      <c r="G3549" s="1">
        <v>43734</v>
      </c>
      <c r="H3549">
        <v>70356</v>
      </c>
      <c r="I3549">
        <v>70321</v>
      </c>
      <c r="J3549" s="2">
        <v>70321</v>
      </c>
      <c r="K3549" s="2">
        <v>31644.45</v>
      </c>
    </row>
    <row r="3550" spans="1:11" x14ac:dyDescent="0.25">
      <c r="A3550" t="s">
        <v>24221</v>
      </c>
      <c r="B3550" t="s">
        <v>24220</v>
      </c>
      <c r="C3550" t="s">
        <v>24222</v>
      </c>
      <c r="D3550" t="s">
        <v>24223</v>
      </c>
      <c r="E3550" t="s">
        <v>13694</v>
      </c>
      <c r="F3550" t="s">
        <v>718</v>
      </c>
      <c r="G3550" s="1">
        <v>43781</v>
      </c>
      <c r="I3550">
        <v>91020</v>
      </c>
      <c r="J3550" s="2">
        <v>91020</v>
      </c>
      <c r="K3550" s="2">
        <v>43630.239999999998</v>
      </c>
    </row>
    <row r="3551" spans="1:11" x14ac:dyDescent="0.25">
      <c r="A3551" t="s">
        <v>24225</v>
      </c>
      <c r="B3551" t="s">
        <v>24224</v>
      </c>
      <c r="C3551" t="s">
        <v>2508</v>
      </c>
      <c r="D3551" t="s">
        <v>2509</v>
      </c>
      <c r="E3551" t="s">
        <v>13694</v>
      </c>
      <c r="F3551" t="s">
        <v>7</v>
      </c>
      <c r="G3551" s="1">
        <v>43776</v>
      </c>
      <c r="I3551">
        <v>1963342</v>
      </c>
      <c r="J3551" s="2">
        <v>1963342</v>
      </c>
      <c r="K3551" s="2">
        <v>891885.78</v>
      </c>
    </row>
    <row r="3552" spans="1:11" x14ac:dyDescent="0.25">
      <c r="A3552" t="s">
        <v>24227</v>
      </c>
      <c r="B3552" t="s">
        <v>24226</v>
      </c>
      <c r="C3552" t="s">
        <v>8398</v>
      </c>
      <c r="D3552" t="s">
        <v>8399</v>
      </c>
      <c r="E3552" t="s">
        <v>13694</v>
      </c>
      <c r="F3552" t="s">
        <v>718</v>
      </c>
      <c r="G3552" s="1">
        <v>43796</v>
      </c>
      <c r="H3552">
        <v>548142</v>
      </c>
      <c r="I3552">
        <v>541366</v>
      </c>
      <c r="J3552" s="2">
        <v>541366</v>
      </c>
      <c r="K3552" s="2">
        <v>250660.85</v>
      </c>
    </row>
    <row r="3553" spans="1:11" x14ac:dyDescent="0.25">
      <c r="A3553" t="s">
        <v>24233</v>
      </c>
      <c r="B3553" t="s">
        <v>24232</v>
      </c>
      <c r="C3553" t="s">
        <v>24234</v>
      </c>
      <c r="D3553" t="s">
        <v>24235</v>
      </c>
      <c r="E3553" t="s">
        <v>13694</v>
      </c>
      <c r="F3553" t="s">
        <v>718</v>
      </c>
      <c r="G3553" s="1">
        <v>43812</v>
      </c>
      <c r="I3553">
        <v>153971</v>
      </c>
      <c r="J3553" s="2">
        <v>153971</v>
      </c>
      <c r="K3553" s="2">
        <v>89303.18</v>
      </c>
    </row>
    <row r="3554" spans="1:11" x14ac:dyDescent="0.25">
      <c r="A3554" t="s">
        <v>24237</v>
      </c>
      <c r="B3554" t="s">
        <v>24236</v>
      </c>
      <c r="C3554" t="s">
        <v>24238</v>
      </c>
      <c r="D3554" t="s">
        <v>24239</v>
      </c>
      <c r="E3554" t="s">
        <v>13694</v>
      </c>
      <c r="F3554" t="s">
        <v>718</v>
      </c>
      <c r="G3554" s="1">
        <v>43755</v>
      </c>
      <c r="H3554">
        <v>314539</v>
      </c>
      <c r="I3554">
        <v>314528</v>
      </c>
      <c r="J3554" s="2">
        <v>314528</v>
      </c>
      <c r="K3554" s="2">
        <v>182426.23999999999</v>
      </c>
    </row>
    <row r="3555" spans="1:11" x14ac:dyDescent="0.25">
      <c r="A3555" t="s">
        <v>24241</v>
      </c>
      <c r="B3555" t="s">
        <v>24240</v>
      </c>
      <c r="C3555" t="s">
        <v>24242</v>
      </c>
      <c r="D3555" t="s">
        <v>24243</v>
      </c>
      <c r="E3555" t="s">
        <v>13694</v>
      </c>
      <c r="F3555" t="s">
        <v>718</v>
      </c>
      <c r="G3555" s="1">
        <v>43745</v>
      </c>
      <c r="H3555">
        <v>70454</v>
      </c>
      <c r="I3555">
        <v>60074</v>
      </c>
      <c r="J3555" s="2">
        <v>60074</v>
      </c>
      <c r="K3555" s="2">
        <v>30037</v>
      </c>
    </row>
    <row r="3556" spans="1:11" x14ac:dyDescent="0.25">
      <c r="A3556" t="s">
        <v>24245</v>
      </c>
      <c r="B3556" t="s">
        <v>24244</v>
      </c>
      <c r="C3556" t="s">
        <v>11478</v>
      </c>
      <c r="D3556" t="s">
        <v>11479</v>
      </c>
      <c r="E3556" t="s">
        <v>13694</v>
      </c>
      <c r="F3556" t="s">
        <v>7</v>
      </c>
      <c r="G3556" s="1">
        <v>43749</v>
      </c>
      <c r="H3556">
        <v>59413</v>
      </c>
      <c r="I3556">
        <v>67882</v>
      </c>
      <c r="J3556" s="2">
        <v>67882</v>
      </c>
      <c r="K3556" s="2">
        <v>33462.54</v>
      </c>
    </row>
    <row r="3557" spans="1:11" x14ac:dyDescent="0.25">
      <c r="A3557" t="s">
        <v>24247</v>
      </c>
      <c r="B3557" t="s">
        <v>24246</v>
      </c>
      <c r="C3557" t="s">
        <v>24248</v>
      </c>
      <c r="D3557" t="s">
        <v>24249</v>
      </c>
      <c r="E3557" t="s">
        <v>13694</v>
      </c>
      <c r="F3557" t="s">
        <v>7</v>
      </c>
      <c r="G3557" s="1">
        <v>43774</v>
      </c>
      <c r="H3557">
        <v>17161</v>
      </c>
      <c r="I3557">
        <v>17134</v>
      </c>
      <c r="J3557" s="2">
        <v>17134</v>
      </c>
      <c r="K3557" s="2">
        <v>7710.3</v>
      </c>
    </row>
    <row r="3558" spans="1:11" x14ac:dyDescent="0.25">
      <c r="A3558" t="s">
        <v>24251</v>
      </c>
      <c r="B3558" t="s">
        <v>24250</v>
      </c>
      <c r="C3558" t="s">
        <v>12918</v>
      </c>
      <c r="D3558" t="s">
        <v>12919</v>
      </c>
      <c r="E3558" t="s">
        <v>13694</v>
      </c>
      <c r="F3558" t="s">
        <v>718</v>
      </c>
      <c r="G3558" s="1">
        <v>43774</v>
      </c>
      <c r="I3558">
        <v>308628</v>
      </c>
      <c r="J3558" s="2">
        <v>308628</v>
      </c>
      <c r="K3558" s="2">
        <v>140067.68</v>
      </c>
    </row>
    <row r="3559" spans="1:11" x14ac:dyDescent="0.25">
      <c r="A3559" t="s">
        <v>24253</v>
      </c>
      <c r="B3559" t="s">
        <v>24252</v>
      </c>
      <c r="C3559" t="s">
        <v>24254</v>
      </c>
      <c r="D3559" t="s">
        <v>24255</v>
      </c>
      <c r="E3559" t="s">
        <v>13694</v>
      </c>
      <c r="F3559" t="s">
        <v>718</v>
      </c>
      <c r="G3559" s="1">
        <v>43752</v>
      </c>
      <c r="I3559">
        <v>86187</v>
      </c>
      <c r="J3559" s="2">
        <v>86187</v>
      </c>
      <c r="K3559" s="2">
        <v>49988.46</v>
      </c>
    </row>
    <row r="3560" spans="1:11" x14ac:dyDescent="0.25">
      <c r="A3560" t="s">
        <v>24259</v>
      </c>
      <c r="B3560" t="s">
        <v>24258</v>
      </c>
      <c r="C3560" t="s">
        <v>11297</v>
      </c>
      <c r="D3560" t="s">
        <v>11298</v>
      </c>
      <c r="E3560" t="s">
        <v>13694</v>
      </c>
      <c r="F3560" t="s">
        <v>718</v>
      </c>
      <c r="G3560" s="1">
        <v>43796</v>
      </c>
      <c r="H3560">
        <v>949899</v>
      </c>
      <c r="I3560">
        <v>945151</v>
      </c>
      <c r="J3560" s="2">
        <v>945151</v>
      </c>
      <c r="K3560" s="2">
        <v>440263.97</v>
      </c>
    </row>
    <row r="3561" spans="1:11" x14ac:dyDescent="0.25">
      <c r="A3561" t="s">
        <v>24261</v>
      </c>
      <c r="B3561" t="s">
        <v>24260</v>
      </c>
      <c r="C3561" t="s">
        <v>11341</v>
      </c>
      <c r="D3561" t="s">
        <v>11342</v>
      </c>
      <c r="E3561" t="s">
        <v>13694</v>
      </c>
      <c r="F3561" t="s">
        <v>718</v>
      </c>
      <c r="G3561" s="1">
        <v>43784</v>
      </c>
      <c r="H3561">
        <v>178502</v>
      </c>
      <c r="I3561">
        <v>178017</v>
      </c>
      <c r="J3561" s="2">
        <v>178017</v>
      </c>
      <c r="K3561" s="2">
        <v>83520.11</v>
      </c>
    </row>
    <row r="3562" spans="1:11" x14ac:dyDescent="0.25">
      <c r="A3562" t="s">
        <v>24263</v>
      </c>
      <c r="B3562" t="s">
        <v>24262</v>
      </c>
      <c r="C3562" t="s">
        <v>24264</v>
      </c>
      <c r="D3562" t="s">
        <v>24265</v>
      </c>
      <c r="E3562" t="s">
        <v>13694</v>
      </c>
      <c r="F3562" t="s">
        <v>7</v>
      </c>
      <c r="G3562" s="1">
        <v>43788</v>
      </c>
      <c r="H3562">
        <v>3120</v>
      </c>
      <c r="J3562" s="2">
        <v>3120</v>
      </c>
      <c r="K3562" s="2">
        <v>1404</v>
      </c>
    </row>
    <row r="3563" spans="1:11" x14ac:dyDescent="0.25">
      <c r="A3563" t="s">
        <v>24267</v>
      </c>
      <c r="B3563" t="s">
        <v>24266</v>
      </c>
      <c r="C3563" t="s">
        <v>22634</v>
      </c>
      <c r="D3563" t="s">
        <v>24268</v>
      </c>
      <c r="E3563" t="s">
        <v>13694</v>
      </c>
      <c r="F3563" t="s">
        <v>7</v>
      </c>
      <c r="G3563" s="1">
        <v>43788</v>
      </c>
      <c r="H3563">
        <v>77604</v>
      </c>
      <c r="I3563">
        <v>77604</v>
      </c>
      <c r="J3563" s="2">
        <v>77604</v>
      </c>
      <c r="K3563" s="2">
        <v>34921.800000000003</v>
      </c>
    </row>
    <row r="3564" spans="1:11" x14ac:dyDescent="0.25">
      <c r="A3564" t="s">
        <v>24270</v>
      </c>
      <c r="B3564" t="s">
        <v>24269</v>
      </c>
      <c r="C3564" t="s">
        <v>24271</v>
      </c>
      <c r="D3564" t="s">
        <v>24272</v>
      </c>
      <c r="E3564" t="s">
        <v>13694</v>
      </c>
      <c r="F3564" t="s">
        <v>7</v>
      </c>
      <c r="G3564" s="1">
        <v>43788</v>
      </c>
      <c r="H3564">
        <v>1929</v>
      </c>
      <c r="I3564">
        <v>1929</v>
      </c>
      <c r="J3564" s="2">
        <v>1929</v>
      </c>
      <c r="K3564" s="2">
        <v>868.05</v>
      </c>
    </row>
    <row r="3565" spans="1:11" x14ac:dyDescent="0.25">
      <c r="A3565" t="s">
        <v>24274</v>
      </c>
      <c r="B3565" t="s">
        <v>24273</v>
      </c>
      <c r="C3565" t="s">
        <v>24275</v>
      </c>
      <c r="D3565" t="s">
        <v>24276</v>
      </c>
      <c r="E3565" t="s">
        <v>13694</v>
      </c>
      <c r="F3565" t="s">
        <v>718</v>
      </c>
      <c r="G3565" s="1">
        <v>43788</v>
      </c>
      <c r="H3565">
        <v>419169</v>
      </c>
      <c r="I3565">
        <v>419169</v>
      </c>
      <c r="J3565" s="2">
        <v>419169</v>
      </c>
      <c r="K3565" s="2">
        <v>194610.47</v>
      </c>
    </row>
    <row r="3566" spans="1:11" x14ac:dyDescent="0.25">
      <c r="A3566" t="s">
        <v>24278</v>
      </c>
      <c r="B3566" t="s">
        <v>24277</v>
      </c>
      <c r="C3566" t="s">
        <v>24279</v>
      </c>
      <c r="D3566" t="s">
        <v>24280</v>
      </c>
      <c r="E3566" t="s">
        <v>13694</v>
      </c>
      <c r="F3566" t="s">
        <v>718</v>
      </c>
      <c r="G3566" s="1">
        <v>43788</v>
      </c>
      <c r="H3566">
        <v>267677</v>
      </c>
      <c r="I3566">
        <v>267677</v>
      </c>
      <c r="J3566" s="2">
        <v>267677</v>
      </c>
      <c r="K3566" s="2">
        <v>120454.65</v>
      </c>
    </row>
    <row r="3567" spans="1:11" x14ac:dyDescent="0.25">
      <c r="A3567" t="s">
        <v>24282</v>
      </c>
      <c r="B3567" t="s">
        <v>24281</v>
      </c>
      <c r="C3567" t="s">
        <v>9329</v>
      </c>
      <c r="D3567" t="s">
        <v>9330</v>
      </c>
      <c r="E3567" t="s">
        <v>13694</v>
      </c>
      <c r="F3567" t="s">
        <v>7</v>
      </c>
      <c r="G3567" s="1">
        <v>43788</v>
      </c>
      <c r="H3567">
        <v>205278</v>
      </c>
      <c r="I3567">
        <v>205278</v>
      </c>
      <c r="J3567" s="2">
        <v>205278</v>
      </c>
      <c r="K3567" s="2">
        <v>96876.09</v>
      </c>
    </row>
    <row r="3568" spans="1:11" x14ac:dyDescent="0.25">
      <c r="A3568" t="s">
        <v>24284</v>
      </c>
      <c r="B3568" t="s">
        <v>24283</v>
      </c>
      <c r="C3568" t="s">
        <v>24285</v>
      </c>
      <c r="D3568" t="s">
        <v>24286</v>
      </c>
      <c r="E3568" t="s">
        <v>13694</v>
      </c>
      <c r="F3568" t="s">
        <v>7</v>
      </c>
      <c r="G3568" s="1">
        <v>43781</v>
      </c>
      <c r="H3568">
        <v>57229</v>
      </c>
      <c r="I3568">
        <v>57229</v>
      </c>
      <c r="J3568" s="2">
        <v>57229</v>
      </c>
      <c r="K3568" s="2">
        <v>25753.05</v>
      </c>
    </row>
    <row r="3569" spans="1:11" x14ac:dyDescent="0.25">
      <c r="A3569" t="s">
        <v>24288</v>
      </c>
      <c r="B3569" t="s">
        <v>24287</v>
      </c>
      <c r="C3569" t="s">
        <v>4970</v>
      </c>
      <c r="D3569" t="s">
        <v>4971</v>
      </c>
      <c r="E3569" t="s">
        <v>13694</v>
      </c>
      <c r="F3569" t="s">
        <v>7</v>
      </c>
      <c r="G3569" s="1">
        <v>43781</v>
      </c>
      <c r="H3569">
        <v>291990</v>
      </c>
      <c r="I3569">
        <v>291990</v>
      </c>
      <c r="J3569" s="2">
        <v>291990</v>
      </c>
      <c r="K3569" s="2">
        <v>138578.73000000001</v>
      </c>
    </row>
    <row r="3570" spans="1:11" x14ac:dyDescent="0.25">
      <c r="A3570" t="s">
        <v>24290</v>
      </c>
      <c r="B3570" t="s">
        <v>24289</v>
      </c>
      <c r="C3570" t="s">
        <v>24291</v>
      </c>
      <c r="D3570" t="s">
        <v>24292</v>
      </c>
      <c r="E3570" t="s">
        <v>13694</v>
      </c>
      <c r="F3570" t="s">
        <v>7</v>
      </c>
      <c r="G3570" s="1">
        <v>43769</v>
      </c>
      <c r="H3570">
        <v>306000</v>
      </c>
      <c r="I3570">
        <v>158305</v>
      </c>
      <c r="J3570" s="2">
        <v>158305</v>
      </c>
      <c r="K3570" s="2">
        <v>72235.520000000004</v>
      </c>
    </row>
    <row r="3571" spans="1:11" x14ac:dyDescent="0.25">
      <c r="A3571" t="s">
        <v>24294</v>
      </c>
      <c r="B3571" t="s">
        <v>24293</v>
      </c>
      <c r="C3571" t="s">
        <v>1047</v>
      </c>
      <c r="D3571" t="s">
        <v>1048</v>
      </c>
      <c r="E3571" t="s">
        <v>13694</v>
      </c>
      <c r="F3571" t="s">
        <v>718</v>
      </c>
      <c r="G3571" s="1">
        <v>43768</v>
      </c>
      <c r="H3571">
        <v>101783</v>
      </c>
      <c r="I3571">
        <v>147472</v>
      </c>
      <c r="J3571" s="2">
        <v>147472</v>
      </c>
      <c r="K3571" s="2">
        <v>67019.55</v>
      </c>
    </row>
    <row r="3572" spans="1:11" x14ac:dyDescent="0.25">
      <c r="A3572" t="s">
        <v>24296</v>
      </c>
      <c r="B3572" t="s">
        <v>24295</v>
      </c>
      <c r="C3572" t="s">
        <v>24297</v>
      </c>
      <c r="D3572" t="s">
        <v>24298</v>
      </c>
      <c r="E3572" t="s">
        <v>13694</v>
      </c>
      <c r="F3572" t="s">
        <v>7</v>
      </c>
      <c r="G3572" s="1">
        <v>43770</v>
      </c>
      <c r="H3572">
        <v>131921</v>
      </c>
      <c r="I3572">
        <v>131789</v>
      </c>
      <c r="J3572" s="2">
        <v>131789</v>
      </c>
      <c r="K3572" s="2">
        <v>64136.24</v>
      </c>
    </row>
    <row r="3573" spans="1:11" x14ac:dyDescent="0.25">
      <c r="A3573" t="s">
        <v>24300</v>
      </c>
      <c r="B3573" t="s">
        <v>24299</v>
      </c>
      <c r="C3573" t="s">
        <v>24301</v>
      </c>
      <c r="D3573" t="s">
        <v>24302</v>
      </c>
      <c r="E3573" t="s">
        <v>13694</v>
      </c>
      <c r="F3573" t="s">
        <v>7</v>
      </c>
      <c r="G3573" s="1">
        <v>43768</v>
      </c>
      <c r="H3573">
        <v>2559</v>
      </c>
      <c r="I3573">
        <v>2555</v>
      </c>
      <c r="J3573" s="2">
        <v>2555</v>
      </c>
      <c r="K3573" s="2">
        <v>1149.75</v>
      </c>
    </row>
    <row r="3574" spans="1:11" x14ac:dyDescent="0.25">
      <c r="A3574" t="s">
        <v>24304</v>
      </c>
      <c r="B3574" t="s">
        <v>24303</v>
      </c>
      <c r="C3574" t="s">
        <v>24305</v>
      </c>
      <c r="D3574" t="s">
        <v>24306</v>
      </c>
      <c r="E3574" t="s">
        <v>13694</v>
      </c>
      <c r="F3574" t="s">
        <v>718</v>
      </c>
      <c r="G3574" s="1">
        <v>43755</v>
      </c>
      <c r="H3574">
        <v>38038</v>
      </c>
      <c r="I3574">
        <v>37827</v>
      </c>
      <c r="J3574" s="2">
        <v>37827</v>
      </c>
      <c r="K3574" s="2">
        <v>17022.150000000001</v>
      </c>
    </row>
    <row r="3575" spans="1:11" x14ac:dyDescent="0.25">
      <c r="A3575" t="s">
        <v>24308</v>
      </c>
      <c r="B3575" t="s">
        <v>24307</v>
      </c>
      <c r="C3575" t="s">
        <v>24309</v>
      </c>
      <c r="D3575" t="s">
        <v>24310</v>
      </c>
      <c r="E3575" t="s">
        <v>13694</v>
      </c>
      <c r="F3575" t="s">
        <v>718</v>
      </c>
      <c r="G3575" s="1">
        <v>43755</v>
      </c>
      <c r="H3575">
        <v>8216</v>
      </c>
      <c r="I3575">
        <v>8128</v>
      </c>
      <c r="J3575" s="2">
        <v>8128</v>
      </c>
      <c r="K3575" s="2">
        <v>3657.6</v>
      </c>
    </row>
    <row r="3576" spans="1:11" x14ac:dyDescent="0.25">
      <c r="A3576" t="s">
        <v>24312</v>
      </c>
      <c r="B3576" t="s">
        <v>24311</v>
      </c>
      <c r="C3576" t="s">
        <v>676</v>
      </c>
      <c r="D3576" t="s">
        <v>677</v>
      </c>
      <c r="E3576" t="s">
        <v>13694</v>
      </c>
      <c r="F3576" t="s">
        <v>7</v>
      </c>
      <c r="G3576" s="1">
        <v>43768</v>
      </c>
      <c r="H3576">
        <v>30096</v>
      </c>
      <c r="I3576">
        <v>34213</v>
      </c>
      <c r="J3576" s="2">
        <v>34213</v>
      </c>
      <c r="K3576" s="2">
        <v>16061.05</v>
      </c>
    </row>
    <row r="3577" spans="1:11" x14ac:dyDescent="0.25">
      <c r="A3577" t="s">
        <v>24314</v>
      </c>
      <c r="B3577" t="s">
        <v>24313</v>
      </c>
      <c r="C3577" t="s">
        <v>24315</v>
      </c>
      <c r="D3577" t="s">
        <v>24316</v>
      </c>
      <c r="E3577" t="s">
        <v>13694</v>
      </c>
      <c r="F3577" t="s">
        <v>7</v>
      </c>
      <c r="G3577" s="1">
        <v>43755</v>
      </c>
      <c r="H3577">
        <v>66423</v>
      </c>
      <c r="I3577">
        <v>66269</v>
      </c>
      <c r="J3577" s="2">
        <v>66269</v>
      </c>
      <c r="K3577" s="2">
        <v>29902.82</v>
      </c>
    </row>
    <row r="3578" spans="1:11" x14ac:dyDescent="0.25">
      <c r="A3578" t="s">
        <v>24318</v>
      </c>
      <c r="B3578" t="s">
        <v>24317</v>
      </c>
      <c r="C3578" t="s">
        <v>24319</v>
      </c>
      <c r="D3578" t="s">
        <v>24320</v>
      </c>
      <c r="E3578" t="s">
        <v>13694</v>
      </c>
      <c r="F3578" t="s">
        <v>7</v>
      </c>
      <c r="G3578" s="1">
        <v>43770</v>
      </c>
      <c r="H3578">
        <v>21397</v>
      </c>
      <c r="I3578">
        <v>21380</v>
      </c>
      <c r="J3578" s="2">
        <v>21380</v>
      </c>
      <c r="K3578" s="2">
        <v>12000.52</v>
      </c>
    </row>
    <row r="3579" spans="1:11" x14ac:dyDescent="0.25">
      <c r="A3579" t="s">
        <v>24322</v>
      </c>
      <c r="B3579" t="s">
        <v>24321</v>
      </c>
      <c r="C3579" t="s">
        <v>24323</v>
      </c>
      <c r="D3579" t="s">
        <v>24324</v>
      </c>
      <c r="E3579" t="s">
        <v>13694</v>
      </c>
      <c r="F3579" t="s">
        <v>7</v>
      </c>
      <c r="G3579" s="1">
        <v>43755</v>
      </c>
      <c r="H3579">
        <v>7754</v>
      </c>
      <c r="I3579">
        <v>5407</v>
      </c>
      <c r="J3579" s="2">
        <v>5407</v>
      </c>
      <c r="K3579" s="2">
        <v>2703.5</v>
      </c>
    </row>
    <row r="3580" spans="1:11" x14ac:dyDescent="0.25">
      <c r="A3580" t="s">
        <v>24326</v>
      </c>
      <c r="B3580" t="s">
        <v>24325</v>
      </c>
      <c r="C3580" t="s">
        <v>24327</v>
      </c>
      <c r="D3580" t="s">
        <v>24328</v>
      </c>
      <c r="E3580" t="s">
        <v>13694</v>
      </c>
      <c r="F3580" t="s">
        <v>7</v>
      </c>
      <c r="G3580" s="1">
        <v>43755</v>
      </c>
      <c r="H3580">
        <v>58722</v>
      </c>
      <c r="I3580">
        <v>58598</v>
      </c>
      <c r="J3580" s="2">
        <v>58598</v>
      </c>
      <c r="K3580" s="2">
        <v>26398.74</v>
      </c>
    </row>
    <row r="3581" spans="1:11" x14ac:dyDescent="0.25">
      <c r="A3581" t="s">
        <v>24334</v>
      </c>
      <c r="B3581" t="s">
        <v>24333</v>
      </c>
      <c r="C3581" t="s">
        <v>24335</v>
      </c>
      <c r="D3581" t="s">
        <v>24336</v>
      </c>
      <c r="E3581" t="s">
        <v>13694</v>
      </c>
      <c r="F3581" t="s">
        <v>718</v>
      </c>
      <c r="G3581" s="1">
        <v>43768</v>
      </c>
      <c r="H3581">
        <v>69056</v>
      </c>
      <c r="I3581">
        <v>68922</v>
      </c>
      <c r="J3581" s="2">
        <v>68922</v>
      </c>
      <c r="K3581" s="2">
        <v>31014.9</v>
      </c>
    </row>
    <row r="3582" spans="1:11" x14ac:dyDescent="0.25">
      <c r="A3582" t="s">
        <v>24338</v>
      </c>
      <c r="B3582" t="s">
        <v>24337</v>
      </c>
      <c r="C3582" t="s">
        <v>24339</v>
      </c>
      <c r="D3582" t="s">
        <v>24340</v>
      </c>
      <c r="E3582" t="s">
        <v>13694</v>
      </c>
      <c r="F3582" t="s">
        <v>718</v>
      </c>
      <c r="G3582" s="1">
        <v>43755</v>
      </c>
      <c r="H3582">
        <v>64719</v>
      </c>
      <c r="I3582">
        <v>64607</v>
      </c>
      <c r="J3582" s="2">
        <v>64607</v>
      </c>
      <c r="K3582" s="2">
        <v>31540.55</v>
      </c>
    </row>
    <row r="3583" spans="1:11" x14ac:dyDescent="0.25">
      <c r="A3583" t="s">
        <v>24342</v>
      </c>
      <c r="B3583" t="s">
        <v>24341</v>
      </c>
      <c r="C3583" t="s">
        <v>24343</v>
      </c>
      <c r="D3583" t="s">
        <v>24344</v>
      </c>
      <c r="E3583" t="s">
        <v>13694</v>
      </c>
      <c r="F3583" t="s">
        <v>7</v>
      </c>
      <c r="G3583" s="1">
        <v>43755</v>
      </c>
      <c r="H3583">
        <v>11480</v>
      </c>
      <c r="I3583">
        <v>11469</v>
      </c>
      <c r="J3583" s="2">
        <v>11469</v>
      </c>
      <c r="K3583" s="2">
        <v>5161.05</v>
      </c>
    </row>
    <row r="3584" spans="1:11" x14ac:dyDescent="0.25">
      <c r="A3584" t="s">
        <v>24346</v>
      </c>
      <c r="B3584" t="s">
        <v>24345</v>
      </c>
      <c r="C3584" t="s">
        <v>24347</v>
      </c>
      <c r="D3584" t="s">
        <v>24348</v>
      </c>
      <c r="E3584" t="s">
        <v>13694</v>
      </c>
      <c r="F3584" t="s">
        <v>7</v>
      </c>
      <c r="G3584" s="1">
        <v>43770</v>
      </c>
      <c r="H3584">
        <v>31780</v>
      </c>
      <c r="I3584">
        <v>31654</v>
      </c>
      <c r="J3584" s="2">
        <v>31654</v>
      </c>
      <c r="K3584" s="2">
        <v>14244.3</v>
      </c>
    </row>
    <row r="3585" spans="1:11" x14ac:dyDescent="0.25">
      <c r="A3585" t="s">
        <v>24350</v>
      </c>
      <c r="B3585" t="s">
        <v>24349</v>
      </c>
      <c r="C3585" t="s">
        <v>24351</v>
      </c>
      <c r="D3585" t="s">
        <v>24352</v>
      </c>
      <c r="E3585" t="s">
        <v>13694</v>
      </c>
      <c r="F3585" t="s">
        <v>7</v>
      </c>
      <c r="G3585" s="1">
        <v>43770</v>
      </c>
      <c r="H3585">
        <v>27302</v>
      </c>
      <c r="I3585">
        <v>27301</v>
      </c>
      <c r="J3585" s="2">
        <v>27301</v>
      </c>
      <c r="K3585" s="2">
        <v>12285.45</v>
      </c>
    </row>
    <row r="3586" spans="1:11" x14ac:dyDescent="0.25">
      <c r="A3586" t="s">
        <v>24354</v>
      </c>
      <c r="B3586" t="s">
        <v>24353</v>
      </c>
      <c r="C3586" t="s">
        <v>24355</v>
      </c>
      <c r="D3586" t="s">
        <v>24356</v>
      </c>
      <c r="E3586" t="s">
        <v>13694</v>
      </c>
      <c r="F3586" t="s">
        <v>718</v>
      </c>
      <c r="G3586" s="1">
        <v>43767</v>
      </c>
      <c r="H3586">
        <v>9376</v>
      </c>
      <c r="I3586">
        <v>9371</v>
      </c>
      <c r="J3586" s="2">
        <v>9371</v>
      </c>
      <c r="K3586" s="2">
        <v>4399.34</v>
      </c>
    </row>
    <row r="3587" spans="1:11" x14ac:dyDescent="0.25">
      <c r="A3587" t="s">
        <v>24358</v>
      </c>
      <c r="B3587" t="s">
        <v>24357</v>
      </c>
      <c r="C3587" t="s">
        <v>459</v>
      </c>
      <c r="D3587" t="s">
        <v>460</v>
      </c>
      <c r="E3587" t="s">
        <v>13694</v>
      </c>
      <c r="F3587" t="s">
        <v>718</v>
      </c>
      <c r="G3587" s="1">
        <v>43787</v>
      </c>
      <c r="H3587">
        <v>206827</v>
      </c>
      <c r="I3587">
        <v>206478</v>
      </c>
      <c r="J3587" s="2">
        <v>206478</v>
      </c>
      <c r="K3587" s="2">
        <v>92967.62</v>
      </c>
    </row>
    <row r="3588" spans="1:11" x14ac:dyDescent="0.25">
      <c r="A3588" t="s">
        <v>24360</v>
      </c>
      <c r="B3588" t="s">
        <v>24359</v>
      </c>
      <c r="C3588" t="s">
        <v>2798</v>
      </c>
      <c r="D3588" t="s">
        <v>2799</v>
      </c>
      <c r="E3588" t="s">
        <v>13694</v>
      </c>
      <c r="F3588" t="s">
        <v>718</v>
      </c>
      <c r="G3588" s="1">
        <v>43774</v>
      </c>
      <c r="H3588">
        <v>124753</v>
      </c>
      <c r="I3588">
        <v>124228</v>
      </c>
      <c r="J3588" s="2">
        <v>124228</v>
      </c>
      <c r="K3588" s="2">
        <v>56230.75</v>
      </c>
    </row>
    <row r="3589" spans="1:11" x14ac:dyDescent="0.25">
      <c r="A3589" t="s">
        <v>24362</v>
      </c>
      <c r="B3589" t="s">
        <v>24361</v>
      </c>
      <c r="C3589" t="s">
        <v>9708</v>
      </c>
      <c r="D3589" t="s">
        <v>9709</v>
      </c>
      <c r="E3589" t="s">
        <v>13694</v>
      </c>
      <c r="F3589" t="s">
        <v>718</v>
      </c>
      <c r="G3589" s="1">
        <v>43810</v>
      </c>
      <c r="H3589">
        <v>72534</v>
      </c>
      <c r="I3589">
        <v>72368</v>
      </c>
      <c r="J3589" s="2">
        <v>72368</v>
      </c>
      <c r="K3589" s="2">
        <v>32667.65</v>
      </c>
    </row>
    <row r="3590" spans="1:11" x14ac:dyDescent="0.25">
      <c r="A3590" t="s">
        <v>24364</v>
      </c>
      <c r="B3590" t="s">
        <v>24363</v>
      </c>
      <c r="C3590" t="s">
        <v>24365</v>
      </c>
      <c r="D3590" t="s">
        <v>24366</v>
      </c>
      <c r="E3590" t="s">
        <v>13694</v>
      </c>
      <c r="F3590" t="s">
        <v>718</v>
      </c>
      <c r="G3590" s="1">
        <v>43752</v>
      </c>
      <c r="H3590">
        <v>34153</v>
      </c>
      <c r="I3590">
        <v>34106</v>
      </c>
      <c r="J3590" s="2">
        <v>34106</v>
      </c>
      <c r="K3590" s="2">
        <v>16344.67</v>
      </c>
    </row>
    <row r="3591" spans="1:11" x14ac:dyDescent="0.25">
      <c r="A3591" t="s">
        <v>24368</v>
      </c>
      <c r="B3591" t="s">
        <v>24367</v>
      </c>
      <c r="C3591" t="s">
        <v>24369</v>
      </c>
      <c r="D3591" t="s">
        <v>24370</v>
      </c>
      <c r="E3591" t="s">
        <v>13694</v>
      </c>
      <c r="F3591" t="s">
        <v>718</v>
      </c>
      <c r="G3591" s="1">
        <v>43734</v>
      </c>
      <c r="H3591">
        <v>160719</v>
      </c>
      <c r="I3591">
        <v>160590</v>
      </c>
      <c r="J3591" s="2">
        <v>160590</v>
      </c>
      <c r="K3591" s="2">
        <v>74353.56</v>
      </c>
    </row>
    <row r="3592" spans="1:11" x14ac:dyDescent="0.25">
      <c r="A3592" t="s">
        <v>24372</v>
      </c>
      <c r="B3592" t="s">
        <v>24371</v>
      </c>
      <c r="C3592" t="s">
        <v>24373</v>
      </c>
      <c r="D3592" t="s">
        <v>24374</v>
      </c>
      <c r="E3592" t="s">
        <v>13694</v>
      </c>
      <c r="F3592" t="s">
        <v>718</v>
      </c>
      <c r="G3592" s="1">
        <v>43734</v>
      </c>
      <c r="H3592">
        <v>17809</v>
      </c>
      <c r="I3592">
        <v>17792</v>
      </c>
      <c r="J3592" s="2">
        <v>17792</v>
      </c>
      <c r="K3592" s="2">
        <v>8006.4</v>
      </c>
    </row>
    <row r="3593" spans="1:11" x14ac:dyDescent="0.25">
      <c r="A3593" t="s">
        <v>24376</v>
      </c>
      <c r="B3593" t="s">
        <v>24375</v>
      </c>
      <c r="C3593" t="s">
        <v>10819</v>
      </c>
      <c r="D3593" t="s">
        <v>10820</v>
      </c>
      <c r="E3593" t="s">
        <v>13694</v>
      </c>
      <c r="F3593" t="s">
        <v>718</v>
      </c>
      <c r="G3593" s="1">
        <v>43781</v>
      </c>
      <c r="H3593">
        <v>54893</v>
      </c>
      <c r="I3593">
        <v>54801</v>
      </c>
      <c r="J3593" s="2">
        <v>54801</v>
      </c>
      <c r="K3593" s="2">
        <v>27879.64</v>
      </c>
    </row>
    <row r="3594" spans="1:11" x14ac:dyDescent="0.25">
      <c r="A3594" t="s">
        <v>24378</v>
      </c>
      <c r="B3594" t="s">
        <v>24377</v>
      </c>
      <c r="C3594" t="s">
        <v>24379</v>
      </c>
      <c r="D3594" t="s">
        <v>24380</v>
      </c>
      <c r="E3594" t="s">
        <v>13694</v>
      </c>
      <c r="F3594" t="s">
        <v>7</v>
      </c>
      <c r="G3594" s="1">
        <v>43769</v>
      </c>
      <c r="H3594">
        <v>2952</v>
      </c>
      <c r="I3594">
        <v>2946</v>
      </c>
      <c r="J3594" s="2">
        <v>2946</v>
      </c>
      <c r="K3594" s="2">
        <v>1325.7</v>
      </c>
    </row>
    <row r="3595" spans="1:11" x14ac:dyDescent="0.25">
      <c r="A3595" t="s">
        <v>24382</v>
      </c>
      <c r="B3595" t="s">
        <v>24381</v>
      </c>
      <c r="C3595" t="s">
        <v>24383</v>
      </c>
      <c r="D3595" t="s">
        <v>24384</v>
      </c>
      <c r="E3595" t="s">
        <v>13694</v>
      </c>
      <c r="F3595" t="s">
        <v>7</v>
      </c>
      <c r="G3595" s="1">
        <v>43787</v>
      </c>
      <c r="H3595">
        <v>232006</v>
      </c>
      <c r="I3595">
        <v>231805</v>
      </c>
      <c r="J3595" s="2">
        <v>231805</v>
      </c>
      <c r="K3595" s="2">
        <v>114220.85</v>
      </c>
    </row>
    <row r="3596" spans="1:11" x14ac:dyDescent="0.25">
      <c r="A3596" t="s">
        <v>24386</v>
      </c>
      <c r="B3596" t="s">
        <v>24385</v>
      </c>
      <c r="C3596" t="s">
        <v>24387</v>
      </c>
      <c r="D3596" t="s">
        <v>24388</v>
      </c>
      <c r="E3596" t="s">
        <v>13694</v>
      </c>
      <c r="F3596" t="s">
        <v>7</v>
      </c>
      <c r="G3596" s="1">
        <v>43787</v>
      </c>
      <c r="H3596">
        <v>120464</v>
      </c>
      <c r="I3596">
        <v>122718</v>
      </c>
      <c r="J3596" s="2">
        <v>122718</v>
      </c>
      <c r="K3596" s="2">
        <v>56604.75</v>
      </c>
    </row>
    <row r="3597" spans="1:11" x14ac:dyDescent="0.25">
      <c r="A3597" t="s">
        <v>24390</v>
      </c>
      <c r="B3597" t="s">
        <v>24389</v>
      </c>
      <c r="C3597" t="s">
        <v>4337</v>
      </c>
      <c r="D3597" t="s">
        <v>4338</v>
      </c>
      <c r="E3597" t="s">
        <v>13694</v>
      </c>
      <c r="F3597" t="s">
        <v>7</v>
      </c>
      <c r="G3597" s="1">
        <v>43787</v>
      </c>
      <c r="H3597">
        <v>242144</v>
      </c>
      <c r="J3597" s="2">
        <v>242144</v>
      </c>
      <c r="K3597" s="2">
        <v>114443.52</v>
      </c>
    </row>
    <row r="3598" spans="1:11" x14ac:dyDescent="0.25">
      <c r="A3598" t="s">
        <v>24392</v>
      </c>
      <c r="B3598" t="s">
        <v>24391</v>
      </c>
      <c r="C3598" t="s">
        <v>24393</v>
      </c>
      <c r="D3598" t="s">
        <v>24394</v>
      </c>
      <c r="E3598" t="s">
        <v>13694</v>
      </c>
      <c r="F3598" t="s">
        <v>7</v>
      </c>
      <c r="G3598" s="1">
        <v>43787</v>
      </c>
      <c r="H3598">
        <v>74085</v>
      </c>
      <c r="I3598">
        <v>73966</v>
      </c>
      <c r="J3598" s="2">
        <v>73966</v>
      </c>
      <c r="K3598" s="2">
        <v>34491.620000000003</v>
      </c>
    </row>
    <row r="3599" spans="1:11" x14ac:dyDescent="0.25">
      <c r="A3599" t="s">
        <v>24396</v>
      </c>
      <c r="B3599" t="s">
        <v>24395</v>
      </c>
      <c r="C3599" t="s">
        <v>24397</v>
      </c>
      <c r="D3599" t="s">
        <v>24398</v>
      </c>
      <c r="E3599" t="s">
        <v>13694</v>
      </c>
      <c r="F3599" t="s">
        <v>7</v>
      </c>
      <c r="G3599" s="1">
        <v>43781</v>
      </c>
      <c r="H3599">
        <v>23000</v>
      </c>
      <c r="I3599">
        <v>7989</v>
      </c>
      <c r="J3599" s="2">
        <v>7989</v>
      </c>
      <c r="K3599" s="2">
        <v>11001.43</v>
      </c>
    </row>
    <row r="3600" spans="1:11" x14ac:dyDescent="0.25">
      <c r="A3600" t="s">
        <v>24400</v>
      </c>
      <c r="B3600" t="s">
        <v>24399</v>
      </c>
      <c r="C3600" t="s">
        <v>24401</v>
      </c>
      <c r="D3600" t="s">
        <v>24402</v>
      </c>
      <c r="E3600" t="s">
        <v>13694</v>
      </c>
      <c r="F3600" t="s">
        <v>7</v>
      </c>
      <c r="G3600" s="1">
        <v>43770</v>
      </c>
      <c r="H3600">
        <v>17805</v>
      </c>
      <c r="I3600">
        <v>17780</v>
      </c>
      <c r="J3600" s="2">
        <v>17780</v>
      </c>
      <c r="K3600" s="2">
        <v>8001</v>
      </c>
    </row>
    <row r="3601" spans="1:11" x14ac:dyDescent="0.25">
      <c r="A3601" t="s">
        <v>24404</v>
      </c>
      <c r="B3601" t="s">
        <v>24403</v>
      </c>
      <c r="C3601" t="s">
        <v>24405</v>
      </c>
      <c r="D3601" t="s">
        <v>24406</v>
      </c>
      <c r="E3601" t="s">
        <v>13694</v>
      </c>
      <c r="F3601" t="s">
        <v>7</v>
      </c>
      <c r="G3601" s="1">
        <v>43780</v>
      </c>
      <c r="H3601">
        <v>374122</v>
      </c>
      <c r="I3601">
        <v>371138</v>
      </c>
      <c r="J3601" s="2">
        <v>371138</v>
      </c>
      <c r="K3601" s="2">
        <v>171125.25</v>
      </c>
    </row>
    <row r="3602" spans="1:11" x14ac:dyDescent="0.25">
      <c r="A3602" t="s">
        <v>24408</v>
      </c>
      <c r="B3602" t="s">
        <v>24407</v>
      </c>
      <c r="C3602" t="s">
        <v>7218</v>
      </c>
      <c r="D3602" t="s">
        <v>7219</v>
      </c>
      <c r="E3602" t="s">
        <v>13694</v>
      </c>
      <c r="F3602" t="s">
        <v>7</v>
      </c>
      <c r="G3602" s="1">
        <v>43781</v>
      </c>
      <c r="H3602">
        <v>5391</v>
      </c>
      <c r="I3602">
        <v>5206</v>
      </c>
      <c r="J3602" s="2">
        <v>5206</v>
      </c>
      <c r="K3602" s="2">
        <v>2603</v>
      </c>
    </row>
    <row r="3603" spans="1:11" x14ac:dyDescent="0.25">
      <c r="A3603" t="s">
        <v>24410</v>
      </c>
      <c r="B3603" t="s">
        <v>24409</v>
      </c>
      <c r="C3603" t="s">
        <v>24411</v>
      </c>
      <c r="D3603" t="s">
        <v>24412</v>
      </c>
      <c r="E3603" t="s">
        <v>13694</v>
      </c>
      <c r="F3603" t="s">
        <v>7</v>
      </c>
      <c r="G3603" s="1">
        <v>43770</v>
      </c>
      <c r="H3603">
        <v>214072</v>
      </c>
      <c r="I3603">
        <v>213628</v>
      </c>
      <c r="J3603" s="2">
        <v>213628</v>
      </c>
      <c r="K3603" s="2">
        <v>100623.58</v>
      </c>
    </row>
    <row r="3604" spans="1:11" x14ac:dyDescent="0.25">
      <c r="A3604" t="s">
        <v>24418</v>
      </c>
      <c r="B3604" t="s">
        <v>24417</v>
      </c>
      <c r="C3604" t="s">
        <v>3307</v>
      </c>
      <c r="D3604" t="s">
        <v>3308</v>
      </c>
      <c r="E3604" t="s">
        <v>13694</v>
      </c>
      <c r="F3604" t="s">
        <v>7</v>
      </c>
      <c r="G3604" s="1">
        <v>43776</v>
      </c>
      <c r="H3604">
        <v>61542</v>
      </c>
      <c r="I3604">
        <v>61391</v>
      </c>
      <c r="J3604" s="2">
        <v>61391</v>
      </c>
      <c r="K3604" s="2">
        <v>27625.95</v>
      </c>
    </row>
    <row r="3605" spans="1:11" x14ac:dyDescent="0.25">
      <c r="A3605" t="s">
        <v>24422</v>
      </c>
      <c r="B3605" t="s">
        <v>24421</v>
      </c>
      <c r="C3605" t="s">
        <v>24423</v>
      </c>
      <c r="D3605" t="s">
        <v>24424</v>
      </c>
      <c r="E3605" t="s">
        <v>13694</v>
      </c>
      <c r="F3605" t="s">
        <v>7</v>
      </c>
      <c r="G3605" s="1">
        <v>43781</v>
      </c>
      <c r="H3605">
        <v>4453</v>
      </c>
      <c r="I3605">
        <v>4426</v>
      </c>
      <c r="J3605" s="2">
        <v>4426</v>
      </c>
      <c r="K3605" s="2">
        <v>1991.7</v>
      </c>
    </row>
    <row r="3606" spans="1:11" x14ac:dyDescent="0.25">
      <c r="A3606" t="s">
        <v>24426</v>
      </c>
      <c r="B3606" t="s">
        <v>24425</v>
      </c>
      <c r="C3606" t="s">
        <v>24427</v>
      </c>
      <c r="D3606" t="s">
        <v>24428</v>
      </c>
      <c r="E3606" t="s">
        <v>13694</v>
      </c>
      <c r="F3606" t="s">
        <v>7</v>
      </c>
      <c r="G3606" s="1">
        <v>43812</v>
      </c>
      <c r="H3606">
        <v>14296</v>
      </c>
      <c r="I3606">
        <v>11957</v>
      </c>
      <c r="J3606" s="2">
        <v>11957</v>
      </c>
      <c r="K3606" s="2">
        <v>5978.5</v>
      </c>
    </row>
    <row r="3607" spans="1:11" x14ac:dyDescent="0.25">
      <c r="A3607" t="s">
        <v>24430</v>
      </c>
      <c r="B3607" t="s">
        <v>24429</v>
      </c>
      <c r="C3607" t="s">
        <v>24431</v>
      </c>
      <c r="D3607" t="s">
        <v>24432</v>
      </c>
      <c r="E3607" t="s">
        <v>13694</v>
      </c>
      <c r="F3607" t="s">
        <v>7</v>
      </c>
      <c r="G3607" s="1">
        <v>43788</v>
      </c>
      <c r="H3607">
        <v>67368</v>
      </c>
      <c r="I3607">
        <v>67367</v>
      </c>
      <c r="J3607" s="2">
        <v>67367</v>
      </c>
      <c r="K3607" s="2">
        <v>30315.15</v>
      </c>
    </row>
    <row r="3608" spans="1:11" x14ac:dyDescent="0.25">
      <c r="A3608" t="s">
        <v>24434</v>
      </c>
      <c r="B3608" t="s">
        <v>24433</v>
      </c>
      <c r="C3608" t="s">
        <v>24435</v>
      </c>
      <c r="D3608" t="s">
        <v>24436</v>
      </c>
      <c r="E3608" t="s">
        <v>13694</v>
      </c>
      <c r="F3608" t="s">
        <v>7</v>
      </c>
      <c r="G3608" s="1">
        <v>43788</v>
      </c>
      <c r="H3608">
        <v>9280</v>
      </c>
      <c r="I3608">
        <v>9256</v>
      </c>
      <c r="J3608" s="2">
        <v>9256</v>
      </c>
      <c r="K3608" s="2">
        <v>4339.2700000000004</v>
      </c>
    </row>
    <row r="3609" spans="1:11" x14ac:dyDescent="0.25">
      <c r="A3609" t="s">
        <v>24438</v>
      </c>
      <c r="B3609" t="s">
        <v>24437</v>
      </c>
      <c r="C3609" t="s">
        <v>24439</v>
      </c>
      <c r="D3609" t="s">
        <v>24440</v>
      </c>
      <c r="E3609" t="s">
        <v>13694</v>
      </c>
      <c r="F3609" t="s">
        <v>718</v>
      </c>
      <c r="G3609" s="1">
        <v>43763</v>
      </c>
      <c r="H3609">
        <v>47601</v>
      </c>
      <c r="I3609">
        <v>47554</v>
      </c>
      <c r="J3609" s="2">
        <v>47554</v>
      </c>
      <c r="K3609" s="2">
        <v>21399.3</v>
      </c>
    </row>
    <row r="3610" spans="1:11" x14ac:dyDescent="0.25">
      <c r="A3610" t="s">
        <v>24442</v>
      </c>
      <c r="B3610" t="s">
        <v>24441</v>
      </c>
      <c r="C3610" t="s">
        <v>24443</v>
      </c>
      <c r="D3610" t="s">
        <v>24444</v>
      </c>
      <c r="E3610" t="s">
        <v>13694</v>
      </c>
      <c r="F3610" t="s">
        <v>718</v>
      </c>
      <c r="G3610" s="1">
        <v>43746</v>
      </c>
      <c r="H3610">
        <v>4572</v>
      </c>
      <c r="I3610">
        <v>4570</v>
      </c>
      <c r="J3610" s="2">
        <v>4570</v>
      </c>
      <c r="K3610" s="2">
        <v>2056.5</v>
      </c>
    </row>
    <row r="3611" spans="1:11" x14ac:dyDescent="0.25">
      <c r="A3611" t="s">
        <v>24446</v>
      </c>
      <c r="B3611" t="s">
        <v>24445</v>
      </c>
      <c r="C3611" t="s">
        <v>24447</v>
      </c>
      <c r="D3611" t="s">
        <v>24448</v>
      </c>
      <c r="E3611" t="s">
        <v>13694</v>
      </c>
      <c r="F3611" t="s">
        <v>718</v>
      </c>
      <c r="G3611" s="1">
        <v>43733</v>
      </c>
      <c r="H3611">
        <v>22539</v>
      </c>
      <c r="I3611">
        <v>22503</v>
      </c>
      <c r="J3611" s="2">
        <v>22503</v>
      </c>
      <c r="K3611" s="2">
        <v>10126.35</v>
      </c>
    </row>
    <row r="3612" spans="1:11" x14ac:dyDescent="0.25">
      <c r="A3612" t="s">
        <v>24450</v>
      </c>
      <c r="B3612" t="s">
        <v>24449</v>
      </c>
      <c r="C3612" t="s">
        <v>24451</v>
      </c>
      <c r="D3612" t="s">
        <v>24452</v>
      </c>
      <c r="E3612" t="s">
        <v>13694</v>
      </c>
      <c r="F3612" t="s">
        <v>718</v>
      </c>
      <c r="G3612" s="1">
        <v>43733</v>
      </c>
      <c r="H3612">
        <v>1092</v>
      </c>
      <c r="I3612">
        <v>1053</v>
      </c>
      <c r="J3612" s="2">
        <v>1053</v>
      </c>
      <c r="K3612" s="2">
        <v>473.85</v>
      </c>
    </row>
    <row r="3613" spans="1:11" x14ac:dyDescent="0.25">
      <c r="A3613" t="s">
        <v>24454</v>
      </c>
      <c r="B3613" t="s">
        <v>24453</v>
      </c>
      <c r="C3613" t="s">
        <v>24455</v>
      </c>
      <c r="D3613" t="s">
        <v>24456</v>
      </c>
      <c r="E3613" t="s">
        <v>13694</v>
      </c>
      <c r="F3613" t="s">
        <v>718</v>
      </c>
      <c r="G3613" s="1">
        <v>43733</v>
      </c>
      <c r="H3613">
        <v>2784</v>
      </c>
      <c r="I3613">
        <v>2775</v>
      </c>
      <c r="J3613" s="2">
        <v>2775</v>
      </c>
      <c r="K3613" s="2">
        <v>1248.75</v>
      </c>
    </row>
    <row r="3614" spans="1:11" x14ac:dyDescent="0.25">
      <c r="A3614" t="s">
        <v>24458</v>
      </c>
      <c r="B3614" t="s">
        <v>24457</v>
      </c>
      <c r="C3614" t="s">
        <v>8808</v>
      </c>
      <c r="D3614" t="s">
        <v>8809</v>
      </c>
      <c r="E3614" t="s">
        <v>13694</v>
      </c>
      <c r="F3614" t="s">
        <v>718</v>
      </c>
      <c r="G3614" s="1">
        <v>43774</v>
      </c>
      <c r="H3614">
        <v>181342</v>
      </c>
      <c r="I3614">
        <v>181055</v>
      </c>
      <c r="J3614" s="2">
        <v>181055</v>
      </c>
      <c r="K3614" s="2">
        <v>82852.36</v>
      </c>
    </row>
    <row r="3615" spans="1:11" x14ac:dyDescent="0.25">
      <c r="A3615" t="s">
        <v>24460</v>
      </c>
      <c r="B3615" t="s">
        <v>24459</v>
      </c>
      <c r="C3615" t="s">
        <v>24461</v>
      </c>
      <c r="D3615" t="s">
        <v>24462</v>
      </c>
      <c r="E3615" t="s">
        <v>13694</v>
      </c>
      <c r="F3615" t="s">
        <v>718</v>
      </c>
      <c r="G3615" s="1">
        <v>43763</v>
      </c>
      <c r="H3615">
        <v>91643</v>
      </c>
      <c r="I3615">
        <v>91470</v>
      </c>
      <c r="J3615" s="2">
        <v>91470</v>
      </c>
      <c r="K3615" s="2">
        <v>41161.5</v>
      </c>
    </row>
    <row r="3616" spans="1:11" x14ac:dyDescent="0.25">
      <c r="A3616" t="s">
        <v>24464</v>
      </c>
      <c r="B3616" t="s">
        <v>24463</v>
      </c>
      <c r="C3616" t="s">
        <v>24465</v>
      </c>
      <c r="D3616" t="s">
        <v>24466</v>
      </c>
      <c r="E3616" t="s">
        <v>13694</v>
      </c>
      <c r="F3616" t="s">
        <v>718</v>
      </c>
      <c r="G3616" s="1">
        <v>43745</v>
      </c>
      <c r="H3616">
        <v>17366</v>
      </c>
      <c r="I3616">
        <v>15495</v>
      </c>
      <c r="J3616" s="2">
        <v>15495</v>
      </c>
      <c r="K3616" s="2">
        <v>7747.5</v>
      </c>
    </row>
    <row r="3617" spans="1:11" x14ac:dyDescent="0.25">
      <c r="A3617" t="s">
        <v>24468</v>
      </c>
      <c r="B3617" t="s">
        <v>24467</v>
      </c>
      <c r="C3617" t="s">
        <v>2582</v>
      </c>
      <c r="D3617" t="s">
        <v>2583</v>
      </c>
      <c r="E3617" t="s">
        <v>13694</v>
      </c>
      <c r="F3617" t="s">
        <v>718</v>
      </c>
      <c r="G3617" s="1">
        <v>43748</v>
      </c>
      <c r="H3617">
        <v>71520</v>
      </c>
      <c r="I3617">
        <v>71518</v>
      </c>
      <c r="J3617" s="2">
        <v>71518</v>
      </c>
      <c r="K3617" s="2">
        <v>32183.1</v>
      </c>
    </row>
    <row r="3618" spans="1:11" x14ac:dyDescent="0.25">
      <c r="A3618" t="s">
        <v>24470</v>
      </c>
      <c r="B3618" t="s">
        <v>24469</v>
      </c>
      <c r="C3618" t="s">
        <v>891</v>
      </c>
      <c r="D3618" t="s">
        <v>892</v>
      </c>
      <c r="E3618" t="s">
        <v>13694</v>
      </c>
      <c r="F3618" t="s">
        <v>718</v>
      </c>
      <c r="G3618" s="1">
        <v>43748</v>
      </c>
      <c r="H3618">
        <v>148045</v>
      </c>
      <c r="I3618">
        <v>157662</v>
      </c>
      <c r="J3618" s="2">
        <v>157662</v>
      </c>
      <c r="K3618" s="2">
        <v>72816.710000000006</v>
      </c>
    </row>
    <row r="3619" spans="1:11" x14ac:dyDescent="0.25">
      <c r="A3619" t="s">
        <v>24472</v>
      </c>
      <c r="B3619" t="s">
        <v>24471</v>
      </c>
      <c r="C3619" t="s">
        <v>5788</v>
      </c>
      <c r="D3619" t="s">
        <v>24473</v>
      </c>
      <c r="E3619" t="s">
        <v>13694</v>
      </c>
      <c r="F3619" t="s">
        <v>718</v>
      </c>
      <c r="G3619" s="1">
        <v>43748</v>
      </c>
      <c r="H3619">
        <v>34465</v>
      </c>
      <c r="I3619">
        <v>29720</v>
      </c>
      <c r="J3619" s="2">
        <v>29720</v>
      </c>
      <c r="K3619" s="2">
        <v>14860</v>
      </c>
    </row>
    <row r="3620" spans="1:11" x14ac:dyDescent="0.25">
      <c r="A3620" t="s">
        <v>24475</v>
      </c>
      <c r="B3620" t="s">
        <v>24474</v>
      </c>
      <c r="C3620" t="s">
        <v>24476</v>
      </c>
      <c r="D3620" t="s">
        <v>24477</v>
      </c>
      <c r="E3620" t="s">
        <v>13694</v>
      </c>
      <c r="F3620" t="s">
        <v>718</v>
      </c>
      <c r="G3620" s="1">
        <v>43748</v>
      </c>
      <c r="H3620">
        <v>13721</v>
      </c>
      <c r="I3620">
        <v>11654</v>
      </c>
      <c r="J3620" s="2">
        <v>11654</v>
      </c>
      <c r="K3620" s="2">
        <v>5827</v>
      </c>
    </row>
    <row r="3621" spans="1:11" x14ac:dyDescent="0.25">
      <c r="A3621" t="s">
        <v>24479</v>
      </c>
      <c r="B3621" t="s">
        <v>24478</v>
      </c>
      <c r="C3621" t="s">
        <v>5788</v>
      </c>
      <c r="D3621" t="s">
        <v>5789</v>
      </c>
      <c r="E3621" t="s">
        <v>13694</v>
      </c>
      <c r="F3621" t="s">
        <v>718</v>
      </c>
      <c r="G3621" s="1">
        <v>43748</v>
      </c>
      <c r="H3621">
        <v>249280</v>
      </c>
      <c r="I3621">
        <v>242306</v>
      </c>
      <c r="J3621" s="2">
        <v>242306</v>
      </c>
      <c r="K3621" s="2">
        <v>113847.85</v>
      </c>
    </row>
    <row r="3622" spans="1:11" x14ac:dyDescent="0.25">
      <c r="A3622" t="s">
        <v>24481</v>
      </c>
      <c r="B3622" t="s">
        <v>24480</v>
      </c>
      <c r="C3622" t="s">
        <v>7164</v>
      </c>
      <c r="D3622" t="s">
        <v>24482</v>
      </c>
      <c r="E3622" t="s">
        <v>13694</v>
      </c>
      <c r="F3622" t="s">
        <v>718</v>
      </c>
      <c r="G3622" s="1">
        <v>43812</v>
      </c>
      <c r="H3622">
        <v>262588</v>
      </c>
      <c r="I3622">
        <v>259952</v>
      </c>
      <c r="J3622" s="2">
        <v>259952</v>
      </c>
      <c r="K3622" s="2">
        <v>120488.45</v>
      </c>
    </row>
    <row r="3623" spans="1:11" x14ac:dyDescent="0.25">
      <c r="A3623" t="s">
        <v>24484</v>
      </c>
      <c r="B3623" t="s">
        <v>24483</v>
      </c>
      <c r="C3623" t="s">
        <v>24485</v>
      </c>
      <c r="D3623" t="s">
        <v>24486</v>
      </c>
      <c r="E3623" t="s">
        <v>13694</v>
      </c>
      <c r="F3623" t="s">
        <v>718</v>
      </c>
      <c r="G3623" s="1">
        <v>43745</v>
      </c>
      <c r="H3623">
        <v>17444</v>
      </c>
      <c r="I3623">
        <v>17262</v>
      </c>
      <c r="J3623" s="2">
        <v>17262</v>
      </c>
      <c r="K3623" s="2">
        <v>7904.65</v>
      </c>
    </row>
    <row r="3624" spans="1:11" x14ac:dyDescent="0.25">
      <c r="A3624" t="s">
        <v>24488</v>
      </c>
      <c r="B3624" t="s">
        <v>24487</v>
      </c>
      <c r="C3624" t="s">
        <v>24489</v>
      </c>
      <c r="D3624" t="s">
        <v>24490</v>
      </c>
      <c r="E3624" t="s">
        <v>13694</v>
      </c>
      <c r="F3624" t="s">
        <v>718</v>
      </c>
      <c r="G3624" s="1">
        <v>43741</v>
      </c>
      <c r="H3624">
        <v>110650</v>
      </c>
      <c r="I3624">
        <v>110601</v>
      </c>
      <c r="J3624" s="2">
        <v>110601</v>
      </c>
      <c r="K3624" s="2">
        <v>64148.58</v>
      </c>
    </row>
    <row r="3625" spans="1:11" x14ac:dyDescent="0.25">
      <c r="A3625" t="s">
        <v>24492</v>
      </c>
      <c r="B3625" t="s">
        <v>24491</v>
      </c>
      <c r="C3625" t="s">
        <v>24493</v>
      </c>
      <c r="D3625" t="s">
        <v>24494</v>
      </c>
      <c r="E3625" t="s">
        <v>13694</v>
      </c>
      <c r="F3625" t="s">
        <v>7</v>
      </c>
      <c r="G3625" s="1">
        <v>43741</v>
      </c>
      <c r="H3625">
        <v>96243</v>
      </c>
      <c r="I3625">
        <v>96243</v>
      </c>
      <c r="J3625" s="2">
        <v>96243</v>
      </c>
      <c r="K3625" s="2">
        <v>43309.35</v>
      </c>
    </row>
    <row r="3626" spans="1:11" x14ac:dyDescent="0.25">
      <c r="A3626" t="s">
        <v>24496</v>
      </c>
      <c r="B3626" t="s">
        <v>24495</v>
      </c>
      <c r="C3626" t="s">
        <v>24497</v>
      </c>
      <c r="D3626" t="s">
        <v>24498</v>
      </c>
      <c r="E3626" t="s">
        <v>13694</v>
      </c>
      <c r="F3626" t="s">
        <v>718</v>
      </c>
      <c r="G3626" s="1">
        <v>43763</v>
      </c>
      <c r="H3626">
        <v>74541</v>
      </c>
      <c r="I3626">
        <v>74485</v>
      </c>
      <c r="J3626" s="2">
        <v>74485</v>
      </c>
      <c r="K3626" s="2">
        <v>33518.25</v>
      </c>
    </row>
    <row r="3627" spans="1:11" x14ac:dyDescent="0.25">
      <c r="A3627" t="s">
        <v>24500</v>
      </c>
      <c r="B3627" t="s">
        <v>24499</v>
      </c>
      <c r="C3627" t="s">
        <v>24501</v>
      </c>
      <c r="D3627" t="s">
        <v>24502</v>
      </c>
      <c r="E3627" t="s">
        <v>13694</v>
      </c>
      <c r="F3627" t="s">
        <v>718</v>
      </c>
      <c r="G3627" s="1">
        <v>43787</v>
      </c>
      <c r="H3627">
        <v>32811</v>
      </c>
      <c r="I3627">
        <v>32681</v>
      </c>
      <c r="J3627" s="2">
        <v>32681</v>
      </c>
      <c r="K3627" s="2">
        <v>15632.7</v>
      </c>
    </row>
    <row r="3628" spans="1:11" x14ac:dyDescent="0.25">
      <c r="A3628" t="s">
        <v>24504</v>
      </c>
      <c r="B3628" t="s">
        <v>24503</v>
      </c>
      <c r="C3628" t="s">
        <v>8802</v>
      </c>
      <c r="D3628" t="s">
        <v>24505</v>
      </c>
      <c r="E3628" t="s">
        <v>13694</v>
      </c>
      <c r="F3628" t="s">
        <v>718</v>
      </c>
      <c r="G3628" s="1">
        <v>43787</v>
      </c>
      <c r="H3628">
        <v>22158</v>
      </c>
      <c r="I3628">
        <v>22049</v>
      </c>
      <c r="J3628" s="2">
        <v>22049</v>
      </c>
      <c r="K3628" s="2">
        <v>11703.7</v>
      </c>
    </row>
    <row r="3629" spans="1:11" x14ac:dyDescent="0.25">
      <c r="A3629" t="s">
        <v>24519</v>
      </c>
      <c r="B3629" t="s">
        <v>24518</v>
      </c>
      <c r="C3629" t="s">
        <v>24520</v>
      </c>
      <c r="D3629" t="s">
        <v>24521</v>
      </c>
      <c r="E3629" t="s">
        <v>13694</v>
      </c>
      <c r="F3629" t="s">
        <v>7</v>
      </c>
      <c r="G3629" s="1">
        <v>43770</v>
      </c>
      <c r="H3629">
        <v>75880</v>
      </c>
      <c r="I3629">
        <v>75832</v>
      </c>
      <c r="J3629" s="2">
        <v>75832</v>
      </c>
      <c r="K3629" s="2">
        <v>34124.400000000001</v>
      </c>
    </row>
    <row r="3630" spans="1:11" x14ac:dyDescent="0.25">
      <c r="A3630" t="s">
        <v>24527</v>
      </c>
      <c r="B3630" t="s">
        <v>24526</v>
      </c>
      <c r="C3630" t="s">
        <v>24528</v>
      </c>
      <c r="D3630" t="s">
        <v>24529</v>
      </c>
      <c r="E3630" t="s">
        <v>13694</v>
      </c>
      <c r="F3630" t="s">
        <v>7</v>
      </c>
      <c r="G3630" s="1">
        <v>43770</v>
      </c>
      <c r="H3630">
        <v>568242</v>
      </c>
      <c r="I3630">
        <v>568242</v>
      </c>
      <c r="J3630" s="2">
        <v>568242</v>
      </c>
      <c r="K3630" s="2">
        <v>329580.36</v>
      </c>
    </row>
    <row r="3631" spans="1:11" x14ac:dyDescent="0.25">
      <c r="A3631" t="s">
        <v>24531</v>
      </c>
      <c r="B3631" t="s">
        <v>24530</v>
      </c>
      <c r="C3631" t="s">
        <v>24532</v>
      </c>
      <c r="D3631" t="s">
        <v>24533</v>
      </c>
      <c r="E3631" t="s">
        <v>13694</v>
      </c>
      <c r="F3631" t="s">
        <v>7</v>
      </c>
      <c r="G3631" s="1">
        <v>43700</v>
      </c>
      <c r="H3631">
        <v>14127</v>
      </c>
      <c r="I3631">
        <v>13621</v>
      </c>
      <c r="J3631" s="2">
        <v>13621</v>
      </c>
      <c r="K3631" s="2">
        <v>6755.3</v>
      </c>
    </row>
    <row r="3632" spans="1:11" x14ac:dyDescent="0.25">
      <c r="A3632" t="s">
        <v>24535</v>
      </c>
      <c r="B3632" t="s">
        <v>24534</v>
      </c>
      <c r="C3632" t="s">
        <v>24536</v>
      </c>
      <c r="D3632" t="s">
        <v>24537</v>
      </c>
      <c r="E3632" t="s">
        <v>13694</v>
      </c>
      <c r="F3632" t="s">
        <v>718</v>
      </c>
      <c r="G3632" s="1">
        <v>43781</v>
      </c>
      <c r="H3632">
        <v>215309</v>
      </c>
      <c r="I3632">
        <v>214782</v>
      </c>
      <c r="J3632" s="2">
        <v>214782</v>
      </c>
      <c r="K3632" s="2">
        <v>96651.9</v>
      </c>
    </row>
    <row r="3633" spans="1:11" x14ac:dyDescent="0.25">
      <c r="A3633" t="s">
        <v>24539</v>
      </c>
      <c r="B3633" t="s">
        <v>24538</v>
      </c>
      <c r="C3633" t="s">
        <v>24540</v>
      </c>
      <c r="D3633" t="s">
        <v>24541</v>
      </c>
      <c r="E3633" t="s">
        <v>13694</v>
      </c>
      <c r="F3633" t="s">
        <v>7</v>
      </c>
      <c r="G3633" s="1">
        <v>43720</v>
      </c>
      <c r="H3633">
        <v>112149</v>
      </c>
      <c r="I3633">
        <v>112149</v>
      </c>
      <c r="J3633" s="2">
        <v>112149</v>
      </c>
      <c r="K3633" s="2">
        <v>50467.05</v>
      </c>
    </row>
    <row r="3634" spans="1:11" x14ac:dyDescent="0.25">
      <c r="A3634" t="s">
        <v>24543</v>
      </c>
      <c r="B3634" t="s">
        <v>24542</v>
      </c>
      <c r="C3634" t="s">
        <v>24544</v>
      </c>
      <c r="D3634" t="s">
        <v>24545</v>
      </c>
      <c r="E3634" t="s">
        <v>13694</v>
      </c>
      <c r="F3634" t="s">
        <v>718</v>
      </c>
      <c r="G3634" s="1">
        <v>43780</v>
      </c>
      <c r="H3634">
        <v>384232</v>
      </c>
      <c r="I3634">
        <v>384232</v>
      </c>
      <c r="J3634" s="2">
        <v>384232</v>
      </c>
      <c r="K3634" s="2">
        <v>176860.4</v>
      </c>
    </row>
    <row r="3635" spans="1:11" x14ac:dyDescent="0.25">
      <c r="A3635" t="s">
        <v>24547</v>
      </c>
      <c r="B3635" t="s">
        <v>24546</v>
      </c>
      <c r="C3635" t="s">
        <v>24548</v>
      </c>
      <c r="D3635" t="s">
        <v>24549</v>
      </c>
      <c r="E3635" t="s">
        <v>13694</v>
      </c>
      <c r="F3635" t="s">
        <v>718</v>
      </c>
      <c r="G3635" s="1">
        <v>43780</v>
      </c>
      <c r="H3635">
        <v>822397</v>
      </c>
      <c r="I3635">
        <v>822397</v>
      </c>
      <c r="J3635" s="2">
        <v>822397</v>
      </c>
      <c r="K3635" s="2">
        <v>376236.3</v>
      </c>
    </row>
    <row r="3636" spans="1:11" x14ac:dyDescent="0.25">
      <c r="A3636" t="s">
        <v>24551</v>
      </c>
      <c r="B3636" t="s">
        <v>24550</v>
      </c>
      <c r="C3636" t="s">
        <v>1113</v>
      </c>
      <c r="D3636" t="s">
        <v>1114</v>
      </c>
      <c r="E3636" t="s">
        <v>13694</v>
      </c>
      <c r="F3636" t="s">
        <v>7</v>
      </c>
      <c r="G3636" s="1">
        <v>43781</v>
      </c>
      <c r="H3636">
        <v>27762</v>
      </c>
      <c r="I3636">
        <v>27762</v>
      </c>
      <c r="J3636" s="2">
        <v>27762</v>
      </c>
      <c r="K3636" s="2">
        <v>12846.23</v>
      </c>
    </row>
    <row r="3637" spans="1:11" x14ac:dyDescent="0.25">
      <c r="A3637" t="s">
        <v>24557</v>
      </c>
      <c r="B3637" t="s">
        <v>24556</v>
      </c>
      <c r="C3637" t="s">
        <v>24558</v>
      </c>
      <c r="D3637" t="s">
        <v>24559</v>
      </c>
      <c r="E3637" t="s">
        <v>13694</v>
      </c>
      <c r="F3637" t="s">
        <v>718</v>
      </c>
      <c r="G3637" s="1">
        <v>43735</v>
      </c>
      <c r="H3637">
        <v>30948</v>
      </c>
      <c r="I3637">
        <v>30926</v>
      </c>
      <c r="J3637" s="2">
        <v>30926</v>
      </c>
      <c r="K3637" s="2">
        <v>13916.7</v>
      </c>
    </row>
    <row r="3638" spans="1:11" x14ac:dyDescent="0.25">
      <c r="A3638" t="s">
        <v>24565</v>
      </c>
      <c r="B3638" t="s">
        <v>24564</v>
      </c>
      <c r="C3638" t="s">
        <v>24566</v>
      </c>
      <c r="D3638" t="s">
        <v>24567</v>
      </c>
      <c r="E3638" t="s">
        <v>13694</v>
      </c>
      <c r="F3638" t="s">
        <v>718</v>
      </c>
      <c r="G3638" s="1">
        <v>43759</v>
      </c>
      <c r="H3638">
        <v>13148</v>
      </c>
      <c r="I3638">
        <v>13127</v>
      </c>
      <c r="J3638" s="2">
        <v>13127</v>
      </c>
      <c r="K3638" s="2">
        <v>5907.15</v>
      </c>
    </row>
    <row r="3639" spans="1:11" x14ac:dyDescent="0.25">
      <c r="A3639" t="s">
        <v>24569</v>
      </c>
      <c r="B3639" t="s">
        <v>24568</v>
      </c>
      <c r="C3639" t="s">
        <v>11343</v>
      </c>
      <c r="D3639" t="s">
        <v>11344</v>
      </c>
      <c r="E3639" t="s">
        <v>13694</v>
      </c>
      <c r="F3639" t="s">
        <v>718</v>
      </c>
      <c r="G3639" s="1">
        <v>43767</v>
      </c>
      <c r="H3639">
        <v>10066</v>
      </c>
      <c r="I3639">
        <v>9989</v>
      </c>
      <c r="J3639" s="2">
        <v>9989</v>
      </c>
      <c r="K3639" s="2">
        <v>4715.83</v>
      </c>
    </row>
    <row r="3640" spans="1:11" x14ac:dyDescent="0.25">
      <c r="A3640" t="s">
        <v>24571</v>
      </c>
      <c r="B3640" t="s">
        <v>24570</v>
      </c>
      <c r="C3640" t="s">
        <v>24572</v>
      </c>
      <c r="D3640" t="s">
        <v>24573</v>
      </c>
      <c r="E3640" t="s">
        <v>13694</v>
      </c>
      <c r="F3640" t="s">
        <v>718</v>
      </c>
      <c r="G3640" s="1">
        <v>43746</v>
      </c>
      <c r="H3640">
        <v>18866</v>
      </c>
      <c r="I3640">
        <v>18815</v>
      </c>
      <c r="J3640" s="2">
        <v>18815</v>
      </c>
      <c r="K3640" s="2">
        <v>8466.75</v>
      </c>
    </row>
    <row r="3641" spans="1:11" x14ac:dyDescent="0.25">
      <c r="A3641" t="s">
        <v>24575</v>
      </c>
      <c r="B3641" t="s">
        <v>24574</v>
      </c>
      <c r="C3641" t="s">
        <v>24576</v>
      </c>
      <c r="D3641" t="s">
        <v>24577</v>
      </c>
      <c r="E3641" t="s">
        <v>13694</v>
      </c>
      <c r="F3641" t="s">
        <v>718</v>
      </c>
      <c r="G3641" s="1">
        <v>43752</v>
      </c>
      <c r="I3641">
        <v>72826</v>
      </c>
      <c r="J3641" s="2">
        <v>72826</v>
      </c>
      <c r="K3641" s="2">
        <v>42239.08</v>
      </c>
    </row>
    <row r="3642" spans="1:11" x14ac:dyDescent="0.25">
      <c r="A3642" t="s">
        <v>24579</v>
      </c>
      <c r="B3642" t="s">
        <v>24578</v>
      </c>
      <c r="C3642" t="s">
        <v>24580</v>
      </c>
      <c r="D3642" t="s">
        <v>24581</v>
      </c>
      <c r="E3642" t="s">
        <v>13694</v>
      </c>
      <c r="F3642" t="s">
        <v>718</v>
      </c>
      <c r="G3642" s="1">
        <v>43782</v>
      </c>
      <c r="H3642">
        <v>292866</v>
      </c>
      <c r="I3642">
        <v>292662</v>
      </c>
      <c r="J3642" s="2">
        <v>292662</v>
      </c>
      <c r="K3642" s="2">
        <v>131697.9</v>
      </c>
    </row>
    <row r="3643" spans="1:11" x14ac:dyDescent="0.25">
      <c r="A3643" t="s">
        <v>24583</v>
      </c>
      <c r="B3643" t="s">
        <v>24582</v>
      </c>
      <c r="C3643" t="s">
        <v>6392</v>
      </c>
      <c r="D3643" t="s">
        <v>6393</v>
      </c>
      <c r="E3643" t="s">
        <v>13694</v>
      </c>
      <c r="F3643" t="s">
        <v>718</v>
      </c>
      <c r="G3643" s="1">
        <v>43782</v>
      </c>
      <c r="H3643">
        <v>55325</v>
      </c>
      <c r="I3643">
        <v>55249</v>
      </c>
      <c r="J3643" s="2">
        <v>55249</v>
      </c>
      <c r="K3643" s="2">
        <v>24862.05</v>
      </c>
    </row>
    <row r="3644" spans="1:11" x14ac:dyDescent="0.25">
      <c r="A3644" t="s">
        <v>24585</v>
      </c>
      <c r="B3644" t="s">
        <v>24584</v>
      </c>
      <c r="C3644" t="s">
        <v>7914</v>
      </c>
      <c r="D3644" t="s">
        <v>7915</v>
      </c>
      <c r="E3644" t="s">
        <v>13694</v>
      </c>
      <c r="F3644" t="s">
        <v>718</v>
      </c>
      <c r="G3644" s="1">
        <v>43745</v>
      </c>
      <c r="H3644">
        <v>29464</v>
      </c>
      <c r="I3644">
        <v>29345</v>
      </c>
      <c r="J3644" s="2">
        <v>29345</v>
      </c>
      <c r="K3644" s="2">
        <v>13205.25</v>
      </c>
    </row>
    <row r="3645" spans="1:11" x14ac:dyDescent="0.25">
      <c r="A3645" t="s">
        <v>24587</v>
      </c>
      <c r="B3645" t="s">
        <v>24586</v>
      </c>
      <c r="C3645" t="s">
        <v>24588</v>
      </c>
      <c r="D3645" t="s">
        <v>24589</v>
      </c>
      <c r="E3645" t="s">
        <v>13694</v>
      </c>
      <c r="F3645" t="s">
        <v>718</v>
      </c>
      <c r="G3645" s="1">
        <v>43782</v>
      </c>
      <c r="H3645">
        <v>39022</v>
      </c>
      <c r="I3645">
        <v>38938</v>
      </c>
      <c r="J3645" s="2">
        <v>38938</v>
      </c>
      <c r="K3645" s="2">
        <v>17531.07</v>
      </c>
    </row>
    <row r="3646" spans="1:11" x14ac:dyDescent="0.25">
      <c r="A3646" t="s">
        <v>24591</v>
      </c>
      <c r="B3646" t="s">
        <v>24590</v>
      </c>
      <c r="C3646" t="s">
        <v>24592</v>
      </c>
      <c r="D3646" t="s">
        <v>24593</v>
      </c>
      <c r="E3646" t="s">
        <v>13694</v>
      </c>
      <c r="F3646" t="s">
        <v>718</v>
      </c>
      <c r="G3646" s="1">
        <v>43752</v>
      </c>
      <c r="I3646">
        <v>33442</v>
      </c>
      <c r="J3646" s="2">
        <v>33442</v>
      </c>
      <c r="K3646" s="2">
        <v>15048.9</v>
      </c>
    </row>
    <row r="3647" spans="1:11" x14ac:dyDescent="0.25">
      <c r="A3647" t="s">
        <v>24595</v>
      </c>
      <c r="B3647" t="s">
        <v>24594</v>
      </c>
      <c r="C3647" t="s">
        <v>24596</v>
      </c>
      <c r="D3647" t="s">
        <v>24597</v>
      </c>
      <c r="E3647" t="s">
        <v>13694</v>
      </c>
      <c r="F3647" t="s">
        <v>718</v>
      </c>
      <c r="G3647" s="1">
        <v>43752</v>
      </c>
      <c r="I3647">
        <v>22569</v>
      </c>
      <c r="J3647" s="2">
        <v>22569</v>
      </c>
      <c r="K3647" s="2">
        <v>10156.049999999999</v>
      </c>
    </row>
    <row r="3648" spans="1:11" x14ac:dyDescent="0.25">
      <c r="A3648" t="s">
        <v>24599</v>
      </c>
      <c r="B3648" t="s">
        <v>24598</v>
      </c>
      <c r="C3648" t="s">
        <v>24600</v>
      </c>
      <c r="D3648" t="s">
        <v>24601</v>
      </c>
      <c r="E3648" t="s">
        <v>13694</v>
      </c>
      <c r="F3648" t="s">
        <v>718</v>
      </c>
      <c r="G3648" s="1">
        <v>43752</v>
      </c>
      <c r="I3648">
        <v>15641</v>
      </c>
      <c r="J3648" s="2">
        <v>15641</v>
      </c>
      <c r="K3648" s="2">
        <v>7038.45</v>
      </c>
    </row>
    <row r="3649" spans="1:11" x14ac:dyDescent="0.25">
      <c r="A3649" t="s">
        <v>24603</v>
      </c>
      <c r="B3649" t="s">
        <v>24602</v>
      </c>
      <c r="C3649" t="s">
        <v>24604</v>
      </c>
      <c r="D3649" t="s">
        <v>24605</v>
      </c>
      <c r="E3649" t="s">
        <v>13694</v>
      </c>
      <c r="F3649" t="s">
        <v>718</v>
      </c>
      <c r="G3649" s="1">
        <v>43752</v>
      </c>
      <c r="I3649">
        <v>20099</v>
      </c>
      <c r="J3649" s="2">
        <v>20099</v>
      </c>
      <c r="K3649" s="2">
        <v>9044.5499999999993</v>
      </c>
    </row>
    <row r="3650" spans="1:11" x14ac:dyDescent="0.25">
      <c r="A3650" t="s">
        <v>24607</v>
      </c>
      <c r="B3650" t="s">
        <v>24606</v>
      </c>
      <c r="C3650" t="s">
        <v>5718</v>
      </c>
      <c r="D3650" t="s">
        <v>5719</v>
      </c>
      <c r="E3650" t="s">
        <v>13694</v>
      </c>
      <c r="F3650" t="s">
        <v>718</v>
      </c>
      <c r="G3650" s="1">
        <v>43752</v>
      </c>
      <c r="I3650">
        <v>84318</v>
      </c>
      <c r="J3650" s="2">
        <v>84318</v>
      </c>
      <c r="K3650" s="2">
        <v>41352.870000000003</v>
      </c>
    </row>
    <row r="3651" spans="1:11" x14ac:dyDescent="0.25">
      <c r="A3651" t="s">
        <v>24609</v>
      </c>
      <c r="B3651" t="s">
        <v>24608</v>
      </c>
      <c r="C3651" t="s">
        <v>24610</v>
      </c>
      <c r="D3651" t="s">
        <v>24611</v>
      </c>
      <c r="E3651" t="s">
        <v>13694</v>
      </c>
      <c r="F3651" t="s">
        <v>718</v>
      </c>
      <c r="G3651" s="1">
        <v>43720</v>
      </c>
      <c r="I3651">
        <v>236218</v>
      </c>
      <c r="J3651" s="2">
        <v>236218</v>
      </c>
      <c r="K3651" s="2">
        <v>111171.28</v>
      </c>
    </row>
    <row r="3652" spans="1:11" x14ac:dyDescent="0.25">
      <c r="A3652" t="s">
        <v>24613</v>
      </c>
      <c r="B3652" t="s">
        <v>24612</v>
      </c>
      <c r="C3652" t="s">
        <v>24614</v>
      </c>
      <c r="D3652" t="s">
        <v>24615</v>
      </c>
      <c r="E3652" t="s">
        <v>13694</v>
      </c>
      <c r="F3652" t="s">
        <v>718</v>
      </c>
      <c r="G3652" s="1">
        <v>43700</v>
      </c>
      <c r="I3652">
        <v>19134</v>
      </c>
      <c r="J3652" s="2">
        <v>19134</v>
      </c>
      <c r="K3652" s="2">
        <v>8610.2999999999993</v>
      </c>
    </row>
    <row r="3653" spans="1:11" x14ac:dyDescent="0.25">
      <c r="A3653" t="s">
        <v>24617</v>
      </c>
      <c r="B3653" t="s">
        <v>24616</v>
      </c>
      <c r="C3653" t="s">
        <v>24618</v>
      </c>
      <c r="D3653" t="s">
        <v>24619</v>
      </c>
      <c r="E3653" t="s">
        <v>13694</v>
      </c>
      <c r="F3653" t="s">
        <v>718</v>
      </c>
      <c r="G3653" s="1">
        <v>43725</v>
      </c>
      <c r="I3653">
        <v>79490</v>
      </c>
      <c r="J3653" s="2">
        <v>79490</v>
      </c>
      <c r="K3653" s="2">
        <v>36096.800000000003</v>
      </c>
    </row>
    <row r="3654" spans="1:11" x14ac:dyDescent="0.25">
      <c r="A3654" t="s">
        <v>24621</v>
      </c>
      <c r="B3654" t="s">
        <v>24620</v>
      </c>
      <c r="C3654" t="s">
        <v>24622</v>
      </c>
      <c r="D3654" t="s">
        <v>24623</v>
      </c>
      <c r="E3654" t="s">
        <v>13694</v>
      </c>
      <c r="F3654" t="s">
        <v>718</v>
      </c>
      <c r="G3654" s="1">
        <v>43810</v>
      </c>
      <c r="I3654">
        <v>1464376</v>
      </c>
      <c r="J3654" s="2">
        <v>1464376</v>
      </c>
      <c r="K3654" s="2">
        <v>745727.84</v>
      </c>
    </row>
    <row r="3655" spans="1:11" x14ac:dyDescent="0.25">
      <c r="A3655" t="s">
        <v>24625</v>
      </c>
      <c r="B3655" t="s">
        <v>24624</v>
      </c>
      <c r="C3655" t="s">
        <v>7860</v>
      </c>
      <c r="D3655" t="s">
        <v>7861</v>
      </c>
      <c r="E3655" t="s">
        <v>13694</v>
      </c>
      <c r="F3655" t="s">
        <v>7</v>
      </c>
      <c r="G3655" s="1">
        <v>43780</v>
      </c>
      <c r="I3655">
        <v>789036</v>
      </c>
      <c r="J3655" s="2">
        <v>789036</v>
      </c>
      <c r="K3655" s="2">
        <v>450154.44</v>
      </c>
    </row>
    <row r="3656" spans="1:11" x14ac:dyDescent="0.25">
      <c r="A3656" t="s">
        <v>24627</v>
      </c>
      <c r="B3656" t="s">
        <v>24626</v>
      </c>
      <c r="C3656" t="s">
        <v>24628</v>
      </c>
      <c r="D3656" t="s">
        <v>24629</v>
      </c>
      <c r="E3656" t="s">
        <v>13694</v>
      </c>
      <c r="F3656" t="s">
        <v>718</v>
      </c>
      <c r="G3656" s="1">
        <v>43782</v>
      </c>
      <c r="I3656">
        <v>56655</v>
      </c>
      <c r="J3656" s="2">
        <v>56655</v>
      </c>
      <c r="K3656" s="2">
        <v>25494.75</v>
      </c>
    </row>
    <row r="3657" spans="1:11" x14ac:dyDescent="0.25">
      <c r="A3657" t="s">
        <v>24631</v>
      </c>
      <c r="B3657" t="s">
        <v>24630</v>
      </c>
      <c r="C3657" t="s">
        <v>24632</v>
      </c>
      <c r="D3657" t="s">
        <v>24633</v>
      </c>
      <c r="E3657" t="s">
        <v>13694</v>
      </c>
      <c r="F3657" t="s">
        <v>718</v>
      </c>
      <c r="G3657" s="1">
        <v>43784</v>
      </c>
      <c r="I3657">
        <v>37070</v>
      </c>
      <c r="J3657" s="2">
        <v>37070</v>
      </c>
      <c r="K3657" s="2">
        <v>16681.5</v>
      </c>
    </row>
    <row r="3658" spans="1:11" x14ac:dyDescent="0.25">
      <c r="A3658" t="s">
        <v>24635</v>
      </c>
      <c r="B3658" t="s">
        <v>24634</v>
      </c>
      <c r="C3658" t="s">
        <v>10450</v>
      </c>
      <c r="D3658" t="s">
        <v>10451</v>
      </c>
      <c r="E3658" t="s">
        <v>13694</v>
      </c>
      <c r="F3658" t="s">
        <v>718</v>
      </c>
      <c r="G3658" s="1">
        <v>43784</v>
      </c>
      <c r="I3658">
        <v>53356</v>
      </c>
      <c r="J3658" s="2">
        <v>53356</v>
      </c>
      <c r="K3658" s="2">
        <v>24010.2</v>
      </c>
    </row>
    <row r="3659" spans="1:11" x14ac:dyDescent="0.25">
      <c r="A3659" t="s">
        <v>24639</v>
      </c>
      <c r="B3659" t="s">
        <v>24638</v>
      </c>
      <c r="C3659" t="s">
        <v>24640</v>
      </c>
      <c r="D3659" t="s">
        <v>24641</v>
      </c>
      <c r="E3659" t="s">
        <v>13694</v>
      </c>
      <c r="F3659" t="s">
        <v>718</v>
      </c>
      <c r="G3659" s="1">
        <v>43781</v>
      </c>
      <c r="I3659">
        <v>45240</v>
      </c>
      <c r="J3659" s="2">
        <v>45240</v>
      </c>
      <c r="K3659" s="2">
        <v>20358</v>
      </c>
    </row>
    <row r="3660" spans="1:11" x14ac:dyDescent="0.25">
      <c r="A3660" t="s">
        <v>24643</v>
      </c>
      <c r="B3660" t="s">
        <v>24642</v>
      </c>
      <c r="C3660" t="s">
        <v>24644</v>
      </c>
      <c r="D3660" t="s">
        <v>24645</v>
      </c>
      <c r="E3660" t="s">
        <v>13694</v>
      </c>
      <c r="F3660" t="s">
        <v>718</v>
      </c>
      <c r="G3660" s="1">
        <v>43788</v>
      </c>
      <c r="I3660">
        <v>23952</v>
      </c>
      <c r="J3660" s="2">
        <v>23952</v>
      </c>
      <c r="K3660" s="2">
        <v>10778.4</v>
      </c>
    </row>
    <row r="3661" spans="1:11" x14ac:dyDescent="0.25">
      <c r="A3661" t="s">
        <v>24647</v>
      </c>
      <c r="B3661" t="s">
        <v>24646</v>
      </c>
      <c r="C3661" t="s">
        <v>24648</v>
      </c>
      <c r="D3661" t="s">
        <v>24649</v>
      </c>
      <c r="E3661" t="s">
        <v>13694</v>
      </c>
      <c r="F3661" t="s">
        <v>718</v>
      </c>
      <c r="G3661" s="1">
        <v>43780</v>
      </c>
      <c r="I3661">
        <v>4357707</v>
      </c>
      <c r="J3661" s="2">
        <v>4357707</v>
      </c>
      <c r="K3661" s="2">
        <v>2403474.37</v>
      </c>
    </row>
    <row r="3662" spans="1:11" x14ac:dyDescent="0.25">
      <c r="A3662" t="s">
        <v>24651</v>
      </c>
      <c r="B3662" t="s">
        <v>24650</v>
      </c>
      <c r="C3662" t="s">
        <v>24652</v>
      </c>
      <c r="D3662" t="s">
        <v>24653</v>
      </c>
      <c r="E3662" t="s">
        <v>13694</v>
      </c>
      <c r="F3662" t="s">
        <v>718</v>
      </c>
      <c r="G3662" s="1">
        <v>43810</v>
      </c>
      <c r="I3662">
        <v>68610</v>
      </c>
      <c r="J3662" s="2">
        <v>68610</v>
      </c>
      <c r="K3662" s="2">
        <v>30874.5</v>
      </c>
    </row>
    <row r="3663" spans="1:11" x14ac:dyDescent="0.25">
      <c r="A3663" t="s">
        <v>24655</v>
      </c>
      <c r="B3663" t="s">
        <v>24654</v>
      </c>
      <c r="C3663" t="s">
        <v>5916</v>
      </c>
      <c r="D3663" t="s">
        <v>5917</v>
      </c>
      <c r="E3663" t="s">
        <v>13694</v>
      </c>
      <c r="F3663" t="s">
        <v>718</v>
      </c>
      <c r="G3663" s="1">
        <v>43780</v>
      </c>
      <c r="I3663">
        <v>151354</v>
      </c>
      <c r="J3663" s="2">
        <v>151354</v>
      </c>
      <c r="K3663" s="2">
        <v>68109.3</v>
      </c>
    </row>
    <row r="3664" spans="1:11" x14ac:dyDescent="0.25">
      <c r="A3664" t="s">
        <v>24657</v>
      </c>
      <c r="B3664" t="s">
        <v>24656</v>
      </c>
      <c r="C3664" t="s">
        <v>24658</v>
      </c>
      <c r="D3664" t="s">
        <v>24659</v>
      </c>
      <c r="E3664" t="s">
        <v>13694</v>
      </c>
      <c r="F3664" t="s">
        <v>718</v>
      </c>
      <c r="G3664" s="1">
        <v>43780</v>
      </c>
      <c r="I3664">
        <v>52798</v>
      </c>
      <c r="J3664" s="2">
        <v>52798</v>
      </c>
      <c r="K3664" s="2">
        <v>30622.84</v>
      </c>
    </row>
    <row r="3665" spans="1:11" x14ac:dyDescent="0.25">
      <c r="A3665" t="s">
        <v>24661</v>
      </c>
      <c r="B3665" t="s">
        <v>24660</v>
      </c>
      <c r="C3665" t="s">
        <v>24662</v>
      </c>
      <c r="D3665" t="s">
        <v>24663</v>
      </c>
      <c r="E3665" t="s">
        <v>13694</v>
      </c>
      <c r="F3665" t="s">
        <v>718</v>
      </c>
      <c r="G3665" s="1">
        <v>43780</v>
      </c>
      <c r="I3665">
        <v>171156</v>
      </c>
      <c r="J3665" s="2">
        <v>171156</v>
      </c>
      <c r="K3665" s="2">
        <v>99270.48</v>
      </c>
    </row>
    <row r="3666" spans="1:11" x14ac:dyDescent="0.25">
      <c r="A3666" t="s">
        <v>24665</v>
      </c>
      <c r="B3666" t="s">
        <v>24664</v>
      </c>
      <c r="C3666" t="s">
        <v>24666</v>
      </c>
      <c r="D3666" t="s">
        <v>24667</v>
      </c>
      <c r="E3666" t="s">
        <v>13694</v>
      </c>
      <c r="F3666" t="s">
        <v>718</v>
      </c>
      <c r="G3666" s="1">
        <v>43776</v>
      </c>
      <c r="I3666">
        <v>138803</v>
      </c>
      <c r="J3666" s="2">
        <v>138803</v>
      </c>
      <c r="K3666" s="2">
        <v>80505.740000000005</v>
      </c>
    </row>
    <row r="3667" spans="1:11" x14ac:dyDescent="0.25">
      <c r="A3667" t="s">
        <v>24669</v>
      </c>
      <c r="B3667" t="s">
        <v>24668</v>
      </c>
      <c r="C3667" t="s">
        <v>24670</v>
      </c>
      <c r="D3667" t="s">
        <v>24671</v>
      </c>
      <c r="E3667" t="s">
        <v>13694</v>
      </c>
      <c r="F3667" t="s">
        <v>718</v>
      </c>
      <c r="G3667" s="1">
        <v>43780</v>
      </c>
      <c r="I3667">
        <v>45905</v>
      </c>
      <c r="J3667" s="2">
        <v>45905</v>
      </c>
      <c r="K3667" s="2">
        <v>26624.9</v>
      </c>
    </row>
    <row r="3668" spans="1:11" x14ac:dyDescent="0.25">
      <c r="A3668" t="s">
        <v>24673</v>
      </c>
      <c r="B3668" t="s">
        <v>24672</v>
      </c>
      <c r="C3668" t="s">
        <v>24674</v>
      </c>
      <c r="D3668" t="s">
        <v>24675</v>
      </c>
      <c r="E3668" t="s">
        <v>13694</v>
      </c>
      <c r="F3668" t="s">
        <v>718</v>
      </c>
      <c r="G3668" s="1">
        <v>43782</v>
      </c>
      <c r="I3668">
        <v>255766</v>
      </c>
      <c r="J3668" s="2">
        <v>255766</v>
      </c>
      <c r="K3668" s="2">
        <v>115094.7</v>
      </c>
    </row>
    <row r="3669" spans="1:11" x14ac:dyDescent="0.25">
      <c r="A3669" t="s">
        <v>24677</v>
      </c>
      <c r="B3669" t="s">
        <v>24676</v>
      </c>
      <c r="C3669" t="s">
        <v>24678</v>
      </c>
      <c r="D3669" t="s">
        <v>24679</v>
      </c>
      <c r="E3669" t="s">
        <v>13694</v>
      </c>
      <c r="F3669" t="s">
        <v>718</v>
      </c>
      <c r="G3669" s="1">
        <v>43704</v>
      </c>
      <c r="I3669">
        <v>212185</v>
      </c>
      <c r="J3669" s="2">
        <v>212185</v>
      </c>
      <c r="K3669" s="2">
        <v>123067.3</v>
      </c>
    </row>
    <row r="3670" spans="1:11" x14ac:dyDescent="0.25">
      <c r="A3670" t="s">
        <v>24681</v>
      </c>
      <c r="B3670" t="s">
        <v>24680</v>
      </c>
      <c r="C3670" t="s">
        <v>24682</v>
      </c>
      <c r="D3670" t="s">
        <v>24683</v>
      </c>
      <c r="E3670" t="s">
        <v>13694</v>
      </c>
      <c r="F3670" t="s">
        <v>718</v>
      </c>
      <c r="G3670" s="1">
        <v>43763</v>
      </c>
      <c r="H3670">
        <v>18024</v>
      </c>
      <c r="I3670">
        <v>18018</v>
      </c>
      <c r="J3670" s="2">
        <v>18018</v>
      </c>
      <c r="K3670" s="2">
        <v>10450.44</v>
      </c>
    </row>
    <row r="3671" spans="1:11" x14ac:dyDescent="0.25">
      <c r="A3671" t="s">
        <v>24685</v>
      </c>
      <c r="B3671" t="s">
        <v>24684</v>
      </c>
      <c r="C3671" t="s">
        <v>24686</v>
      </c>
      <c r="D3671" t="s">
        <v>24687</v>
      </c>
      <c r="E3671" t="s">
        <v>13694</v>
      </c>
      <c r="F3671" t="s">
        <v>7</v>
      </c>
      <c r="G3671" s="1">
        <v>43770</v>
      </c>
      <c r="H3671">
        <v>29748</v>
      </c>
      <c r="I3671">
        <v>29745</v>
      </c>
      <c r="J3671" s="2">
        <v>29745</v>
      </c>
      <c r="K3671" s="2">
        <v>17252.099999999999</v>
      </c>
    </row>
    <row r="3672" spans="1:11" x14ac:dyDescent="0.25">
      <c r="A3672" t="s">
        <v>24689</v>
      </c>
      <c r="B3672" t="s">
        <v>24688</v>
      </c>
      <c r="C3672" t="s">
        <v>3660</v>
      </c>
      <c r="D3672" t="s">
        <v>3661</v>
      </c>
      <c r="E3672" t="s">
        <v>13694</v>
      </c>
      <c r="F3672" t="s">
        <v>7</v>
      </c>
      <c r="G3672" s="1">
        <v>43774</v>
      </c>
      <c r="H3672">
        <v>69312</v>
      </c>
      <c r="I3672">
        <v>69147</v>
      </c>
      <c r="J3672" s="2">
        <v>69147</v>
      </c>
      <c r="K3672" s="2">
        <v>31422.560000000001</v>
      </c>
    </row>
    <row r="3673" spans="1:11" x14ac:dyDescent="0.25">
      <c r="A3673" t="s">
        <v>24691</v>
      </c>
      <c r="B3673" t="s">
        <v>24690</v>
      </c>
      <c r="C3673" t="s">
        <v>7568</v>
      </c>
      <c r="D3673" t="s">
        <v>7569</v>
      </c>
      <c r="E3673" t="s">
        <v>13694</v>
      </c>
      <c r="F3673" t="s">
        <v>7</v>
      </c>
      <c r="G3673" s="1">
        <v>43781</v>
      </c>
      <c r="H3673">
        <v>55258</v>
      </c>
      <c r="I3673">
        <v>55207</v>
      </c>
      <c r="J3673" s="2">
        <v>55207</v>
      </c>
      <c r="K3673" s="2">
        <v>32020.06</v>
      </c>
    </row>
    <row r="3674" spans="1:11" x14ac:dyDescent="0.25">
      <c r="A3674" t="s">
        <v>24693</v>
      </c>
      <c r="B3674" t="s">
        <v>24692</v>
      </c>
      <c r="C3674" t="s">
        <v>24694</v>
      </c>
      <c r="D3674" t="s">
        <v>24695</v>
      </c>
      <c r="E3674" t="s">
        <v>13694</v>
      </c>
      <c r="F3674" t="s">
        <v>7</v>
      </c>
      <c r="G3674" s="1">
        <v>43781</v>
      </c>
      <c r="H3674">
        <v>13259</v>
      </c>
      <c r="I3674">
        <v>13248</v>
      </c>
      <c r="J3674" s="2">
        <v>13248</v>
      </c>
      <c r="K3674" s="2">
        <v>7683.84</v>
      </c>
    </row>
    <row r="3675" spans="1:11" x14ac:dyDescent="0.25">
      <c r="A3675" t="s">
        <v>24697</v>
      </c>
      <c r="B3675" t="s">
        <v>24696</v>
      </c>
      <c r="C3675" t="s">
        <v>24698</v>
      </c>
      <c r="D3675" t="s">
        <v>24699</v>
      </c>
      <c r="E3675" t="s">
        <v>13694</v>
      </c>
      <c r="F3675" t="s">
        <v>7</v>
      </c>
      <c r="G3675" s="1">
        <v>43781</v>
      </c>
      <c r="H3675">
        <v>79156</v>
      </c>
      <c r="I3675">
        <v>79116</v>
      </c>
      <c r="J3675" s="2">
        <v>79116</v>
      </c>
      <c r="K3675" s="2">
        <v>36433.29</v>
      </c>
    </row>
    <row r="3676" spans="1:11" x14ac:dyDescent="0.25">
      <c r="A3676" t="s">
        <v>24701</v>
      </c>
      <c r="B3676" t="s">
        <v>24700</v>
      </c>
      <c r="C3676" t="s">
        <v>24702</v>
      </c>
      <c r="D3676" t="s">
        <v>24703</v>
      </c>
      <c r="E3676" t="s">
        <v>13694</v>
      </c>
      <c r="F3676" t="s">
        <v>7</v>
      </c>
      <c r="G3676" s="1">
        <v>43781</v>
      </c>
      <c r="H3676">
        <v>40840</v>
      </c>
      <c r="I3676">
        <v>40800</v>
      </c>
      <c r="J3676" s="2">
        <v>40800</v>
      </c>
      <c r="K3676" s="2">
        <v>18731.150000000001</v>
      </c>
    </row>
    <row r="3677" spans="1:11" x14ac:dyDescent="0.25">
      <c r="A3677" t="s">
        <v>24705</v>
      </c>
      <c r="B3677" t="s">
        <v>24704</v>
      </c>
      <c r="C3677" t="s">
        <v>6554</v>
      </c>
      <c r="D3677" t="s">
        <v>6555</v>
      </c>
      <c r="E3677" t="s">
        <v>13694</v>
      </c>
      <c r="F3677" t="s">
        <v>718</v>
      </c>
      <c r="G3677" s="1">
        <v>43796</v>
      </c>
      <c r="H3677">
        <v>749616</v>
      </c>
      <c r="I3677">
        <v>746109</v>
      </c>
      <c r="J3677" s="2">
        <v>746109</v>
      </c>
      <c r="K3677" s="2">
        <v>360453.65</v>
      </c>
    </row>
    <row r="3678" spans="1:11" x14ac:dyDescent="0.25">
      <c r="A3678" t="s">
        <v>24707</v>
      </c>
      <c r="B3678" t="s">
        <v>24706</v>
      </c>
      <c r="C3678" t="s">
        <v>24708</v>
      </c>
      <c r="D3678" t="s">
        <v>24709</v>
      </c>
      <c r="E3678" t="s">
        <v>13694</v>
      </c>
      <c r="F3678" t="s">
        <v>7</v>
      </c>
      <c r="G3678" s="1">
        <v>43781</v>
      </c>
      <c r="H3678">
        <v>48424</v>
      </c>
      <c r="I3678">
        <v>47430</v>
      </c>
      <c r="J3678" s="2">
        <v>47430</v>
      </c>
      <c r="K3678" s="2">
        <v>22626.47</v>
      </c>
    </row>
    <row r="3679" spans="1:11" x14ac:dyDescent="0.25">
      <c r="A3679" t="s">
        <v>24711</v>
      </c>
      <c r="B3679" t="s">
        <v>24710</v>
      </c>
      <c r="C3679" t="s">
        <v>24712</v>
      </c>
      <c r="D3679" t="s">
        <v>24713</v>
      </c>
      <c r="E3679" t="s">
        <v>13694</v>
      </c>
      <c r="F3679" t="s">
        <v>7</v>
      </c>
      <c r="G3679" s="1">
        <v>43787</v>
      </c>
      <c r="H3679">
        <v>362176</v>
      </c>
      <c r="I3679">
        <v>428016</v>
      </c>
      <c r="J3679" s="2">
        <v>428016</v>
      </c>
      <c r="K3679" s="2">
        <v>192607.2</v>
      </c>
    </row>
    <row r="3680" spans="1:11" x14ac:dyDescent="0.25">
      <c r="A3680" t="s">
        <v>24715</v>
      </c>
      <c r="B3680" t="s">
        <v>24714</v>
      </c>
      <c r="C3680" t="s">
        <v>3251</v>
      </c>
      <c r="D3680" t="s">
        <v>3252</v>
      </c>
      <c r="E3680" t="s">
        <v>13694</v>
      </c>
      <c r="F3680" t="s">
        <v>7</v>
      </c>
      <c r="G3680" s="1">
        <v>43770</v>
      </c>
      <c r="H3680">
        <v>2115916</v>
      </c>
      <c r="I3680">
        <v>1886587</v>
      </c>
      <c r="J3680" s="2">
        <v>1886587</v>
      </c>
      <c r="K3680" s="2">
        <v>917910.88</v>
      </c>
    </row>
    <row r="3681" spans="1:11" x14ac:dyDescent="0.25">
      <c r="A3681" t="s">
        <v>24717</v>
      </c>
      <c r="B3681" t="s">
        <v>24716</v>
      </c>
      <c r="C3681" t="s">
        <v>24718</v>
      </c>
      <c r="D3681" t="s">
        <v>24719</v>
      </c>
      <c r="E3681" t="s">
        <v>13694</v>
      </c>
      <c r="F3681" t="s">
        <v>7</v>
      </c>
      <c r="G3681" s="1">
        <v>43776</v>
      </c>
      <c r="H3681">
        <v>8797</v>
      </c>
      <c r="I3681">
        <v>8618</v>
      </c>
      <c r="J3681" s="2">
        <v>8618</v>
      </c>
      <c r="K3681" s="2">
        <v>4175.75</v>
      </c>
    </row>
    <row r="3682" spans="1:11" x14ac:dyDescent="0.25">
      <c r="A3682" t="s">
        <v>24723</v>
      </c>
      <c r="B3682" t="s">
        <v>24722</v>
      </c>
      <c r="C3682" t="s">
        <v>15937</v>
      </c>
      <c r="D3682" t="s">
        <v>24724</v>
      </c>
      <c r="E3682" t="s">
        <v>13694</v>
      </c>
      <c r="F3682" t="s">
        <v>7</v>
      </c>
      <c r="G3682" s="1">
        <v>43776</v>
      </c>
      <c r="H3682">
        <v>11677</v>
      </c>
      <c r="I3682">
        <v>11653</v>
      </c>
      <c r="J3682" s="2">
        <v>11653</v>
      </c>
      <c r="K3682" s="2">
        <v>5243.85</v>
      </c>
    </row>
    <row r="3683" spans="1:11" x14ac:dyDescent="0.25">
      <c r="A3683" t="s">
        <v>24730</v>
      </c>
      <c r="B3683" t="s">
        <v>24729</v>
      </c>
      <c r="C3683" t="s">
        <v>24731</v>
      </c>
      <c r="D3683" t="s">
        <v>24732</v>
      </c>
      <c r="E3683" t="s">
        <v>13694</v>
      </c>
      <c r="F3683" t="s">
        <v>7</v>
      </c>
      <c r="G3683" s="1">
        <v>43782</v>
      </c>
      <c r="H3683">
        <v>5660</v>
      </c>
      <c r="I3683">
        <v>5657</v>
      </c>
      <c r="J3683" s="2">
        <v>5657</v>
      </c>
      <c r="K3683" s="2">
        <v>2545.65</v>
      </c>
    </row>
    <row r="3684" spans="1:11" x14ac:dyDescent="0.25">
      <c r="A3684" t="s">
        <v>24734</v>
      </c>
      <c r="B3684" t="s">
        <v>24733</v>
      </c>
      <c r="C3684" t="s">
        <v>7224</v>
      </c>
      <c r="D3684" t="s">
        <v>7225</v>
      </c>
      <c r="E3684" t="s">
        <v>13694</v>
      </c>
      <c r="F3684" t="s">
        <v>7</v>
      </c>
      <c r="G3684" s="1">
        <v>43781</v>
      </c>
      <c r="H3684">
        <v>22948</v>
      </c>
      <c r="I3684">
        <v>16051</v>
      </c>
      <c r="J3684" s="2">
        <v>16051</v>
      </c>
      <c r="K3684" s="2">
        <v>9156.18</v>
      </c>
    </row>
    <row r="3685" spans="1:11" x14ac:dyDescent="0.25">
      <c r="A3685" t="s">
        <v>24740</v>
      </c>
      <c r="B3685" t="s">
        <v>24739</v>
      </c>
      <c r="C3685" t="s">
        <v>24741</v>
      </c>
      <c r="D3685" t="s">
        <v>24742</v>
      </c>
      <c r="E3685" t="s">
        <v>13694</v>
      </c>
      <c r="F3685" t="s">
        <v>718</v>
      </c>
      <c r="G3685" s="1">
        <v>43781</v>
      </c>
      <c r="I3685">
        <v>70384</v>
      </c>
      <c r="J3685" s="2">
        <v>70384</v>
      </c>
      <c r="K3685" s="2">
        <v>31705.69</v>
      </c>
    </row>
    <row r="3686" spans="1:11" x14ac:dyDescent="0.25">
      <c r="A3686" t="s">
        <v>24744</v>
      </c>
      <c r="B3686" t="s">
        <v>24743</v>
      </c>
      <c r="C3686" t="s">
        <v>24745</v>
      </c>
      <c r="D3686" t="s">
        <v>24746</v>
      </c>
      <c r="E3686" t="s">
        <v>13694</v>
      </c>
      <c r="F3686" t="s">
        <v>7</v>
      </c>
      <c r="G3686" s="1">
        <v>43699</v>
      </c>
      <c r="H3686">
        <v>116288</v>
      </c>
      <c r="I3686">
        <v>130789</v>
      </c>
      <c r="J3686" s="2">
        <v>130789</v>
      </c>
      <c r="K3686" s="2">
        <v>58855.05</v>
      </c>
    </row>
    <row r="3687" spans="1:11" x14ac:dyDescent="0.25">
      <c r="A3687" t="s">
        <v>24748</v>
      </c>
      <c r="B3687" t="s">
        <v>24747</v>
      </c>
      <c r="C3687" t="s">
        <v>24749</v>
      </c>
      <c r="D3687" t="s">
        <v>24750</v>
      </c>
      <c r="E3687" t="s">
        <v>13694</v>
      </c>
      <c r="F3687" t="s">
        <v>718</v>
      </c>
      <c r="G3687" s="1">
        <v>43781</v>
      </c>
      <c r="H3687">
        <v>36887</v>
      </c>
      <c r="I3687">
        <v>36832</v>
      </c>
      <c r="J3687" s="2">
        <v>36832</v>
      </c>
      <c r="K3687" s="2">
        <v>16574.400000000001</v>
      </c>
    </row>
    <row r="3688" spans="1:11" x14ac:dyDescent="0.25">
      <c r="A3688" t="s">
        <v>24752</v>
      </c>
      <c r="B3688" t="s">
        <v>24751</v>
      </c>
      <c r="C3688" t="s">
        <v>24753</v>
      </c>
      <c r="D3688" t="s">
        <v>24754</v>
      </c>
      <c r="E3688" t="s">
        <v>13694</v>
      </c>
      <c r="F3688" t="s">
        <v>718</v>
      </c>
      <c r="G3688" s="1">
        <v>43788</v>
      </c>
      <c r="I3688">
        <v>31595</v>
      </c>
      <c r="J3688" s="2">
        <v>31595</v>
      </c>
      <c r="K3688" s="2">
        <v>15797.5</v>
      </c>
    </row>
    <row r="3689" spans="1:11" x14ac:dyDescent="0.25">
      <c r="A3689" t="s">
        <v>24756</v>
      </c>
      <c r="B3689" t="s">
        <v>24755</v>
      </c>
      <c r="C3689" t="s">
        <v>24757</v>
      </c>
      <c r="D3689" t="s">
        <v>24758</v>
      </c>
      <c r="E3689" t="s">
        <v>13694</v>
      </c>
      <c r="F3689" t="s">
        <v>718</v>
      </c>
      <c r="G3689" s="1">
        <v>43752</v>
      </c>
      <c r="H3689">
        <v>10420</v>
      </c>
      <c r="I3689">
        <v>9987</v>
      </c>
      <c r="J3689" s="2">
        <v>9987</v>
      </c>
      <c r="K3689" s="2">
        <v>4993.5</v>
      </c>
    </row>
    <row r="3690" spans="1:11" x14ac:dyDescent="0.25">
      <c r="A3690" t="s">
        <v>24760</v>
      </c>
      <c r="B3690" t="s">
        <v>24759</v>
      </c>
      <c r="C3690" t="s">
        <v>11135</v>
      </c>
      <c r="D3690" t="s">
        <v>11136</v>
      </c>
      <c r="E3690" t="s">
        <v>13694</v>
      </c>
      <c r="F3690" t="s">
        <v>718</v>
      </c>
      <c r="G3690" s="1">
        <v>43763</v>
      </c>
      <c r="H3690">
        <v>14596</v>
      </c>
      <c r="I3690">
        <v>14581</v>
      </c>
      <c r="J3690" s="2">
        <v>14581</v>
      </c>
      <c r="K3690" s="2">
        <v>6561.45</v>
      </c>
    </row>
    <row r="3691" spans="1:11" x14ac:dyDescent="0.25">
      <c r="A3691" t="s">
        <v>24762</v>
      </c>
      <c r="B3691" t="s">
        <v>24761</v>
      </c>
      <c r="C3691" t="s">
        <v>9628</v>
      </c>
      <c r="D3691" t="s">
        <v>9629</v>
      </c>
      <c r="E3691" t="s">
        <v>13694</v>
      </c>
      <c r="F3691" t="s">
        <v>7</v>
      </c>
      <c r="G3691" s="1">
        <v>43727</v>
      </c>
      <c r="H3691">
        <v>26998</v>
      </c>
      <c r="I3691">
        <v>16291</v>
      </c>
      <c r="J3691" s="2">
        <v>16291</v>
      </c>
      <c r="K3691" s="2">
        <v>8145.5</v>
      </c>
    </row>
    <row r="3692" spans="1:11" x14ac:dyDescent="0.25">
      <c r="A3692" t="s">
        <v>24764</v>
      </c>
      <c r="B3692" t="s">
        <v>24763</v>
      </c>
      <c r="C3692" t="s">
        <v>24765</v>
      </c>
      <c r="D3692" t="s">
        <v>24766</v>
      </c>
      <c r="E3692" t="s">
        <v>13694</v>
      </c>
      <c r="F3692" t="s">
        <v>7</v>
      </c>
      <c r="G3692" s="1">
        <v>43727</v>
      </c>
      <c r="H3692">
        <v>48071</v>
      </c>
      <c r="I3692">
        <v>41393</v>
      </c>
      <c r="J3692" s="2">
        <v>41393</v>
      </c>
      <c r="K3692" s="2">
        <v>19291.75</v>
      </c>
    </row>
    <row r="3693" spans="1:11" x14ac:dyDescent="0.25">
      <c r="A3693" t="s">
        <v>24768</v>
      </c>
      <c r="B3693" t="s">
        <v>24767</v>
      </c>
      <c r="C3693" t="s">
        <v>24769</v>
      </c>
      <c r="D3693" t="s">
        <v>24770</v>
      </c>
      <c r="E3693" t="s">
        <v>13694</v>
      </c>
      <c r="F3693" t="s">
        <v>718</v>
      </c>
      <c r="G3693" s="1">
        <v>43784</v>
      </c>
      <c r="I3693">
        <v>73185</v>
      </c>
      <c r="J3693" s="2">
        <v>73185</v>
      </c>
      <c r="K3693" s="2">
        <v>32933.25</v>
      </c>
    </row>
    <row r="3694" spans="1:11" x14ac:dyDescent="0.25">
      <c r="A3694" t="s">
        <v>24772</v>
      </c>
      <c r="B3694" t="s">
        <v>24771</v>
      </c>
      <c r="C3694" t="s">
        <v>24773</v>
      </c>
      <c r="D3694" t="s">
        <v>24774</v>
      </c>
      <c r="E3694" t="s">
        <v>13694</v>
      </c>
      <c r="F3694" t="s">
        <v>7</v>
      </c>
      <c r="G3694" s="1">
        <v>43699</v>
      </c>
      <c r="H3694">
        <v>423416</v>
      </c>
      <c r="I3694">
        <v>423151</v>
      </c>
      <c r="J3694" s="2">
        <v>423151</v>
      </c>
      <c r="K3694" s="2">
        <v>199394.71</v>
      </c>
    </row>
    <row r="3695" spans="1:11" x14ac:dyDescent="0.25">
      <c r="A3695" t="s">
        <v>24776</v>
      </c>
      <c r="B3695" t="s">
        <v>24775</v>
      </c>
      <c r="C3695" t="s">
        <v>6250</v>
      </c>
      <c r="D3695" t="s">
        <v>6251</v>
      </c>
      <c r="E3695" t="s">
        <v>13694</v>
      </c>
      <c r="F3695" t="s">
        <v>718</v>
      </c>
      <c r="G3695" s="1">
        <v>43699</v>
      </c>
      <c r="H3695">
        <v>175008</v>
      </c>
      <c r="I3695">
        <v>174833</v>
      </c>
      <c r="J3695" s="2">
        <v>174833</v>
      </c>
      <c r="K3695" s="2">
        <v>82693.149999999994</v>
      </c>
    </row>
    <row r="3696" spans="1:11" x14ac:dyDescent="0.25">
      <c r="A3696" t="s">
        <v>24778</v>
      </c>
      <c r="B3696" t="s">
        <v>24777</v>
      </c>
      <c r="C3696" t="s">
        <v>8698</v>
      </c>
      <c r="D3696" t="s">
        <v>8699</v>
      </c>
      <c r="E3696" t="s">
        <v>13694</v>
      </c>
      <c r="F3696" t="s">
        <v>718</v>
      </c>
      <c r="G3696" s="1">
        <v>43812</v>
      </c>
      <c r="I3696">
        <v>410424</v>
      </c>
      <c r="J3696" s="2">
        <v>410424</v>
      </c>
      <c r="K3696" s="2">
        <v>209932.12</v>
      </c>
    </row>
    <row r="3697" spans="1:11" x14ac:dyDescent="0.25">
      <c r="A3697" t="s">
        <v>24780</v>
      </c>
      <c r="B3697" t="s">
        <v>24779</v>
      </c>
      <c r="C3697" t="s">
        <v>24781</v>
      </c>
      <c r="D3697" t="s">
        <v>24782</v>
      </c>
      <c r="E3697" t="s">
        <v>13694</v>
      </c>
      <c r="F3697" t="s">
        <v>718</v>
      </c>
      <c r="G3697" s="1">
        <v>43745</v>
      </c>
      <c r="H3697">
        <v>11263</v>
      </c>
      <c r="I3697">
        <v>11263</v>
      </c>
      <c r="J3697" s="2">
        <v>11263</v>
      </c>
      <c r="K3697" s="2">
        <v>5342.26</v>
      </c>
    </row>
    <row r="3698" spans="1:11" x14ac:dyDescent="0.25">
      <c r="A3698" t="s">
        <v>24784</v>
      </c>
      <c r="B3698" t="s">
        <v>24783</v>
      </c>
      <c r="C3698" t="s">
        <v>24785</v>
      </c>
      <c r="D3698" t="s">
        <v>24786</v>
      </c>
      <c r="E3698" t="s">
        <v>13694</v>
      </c>
      <c r="F3698" t="s">
        <v>718</v>
      </c>
      <c r="G3698" s="1">
        <v>43745</v>
      </c>
      <c r="H3698">
        <v>26743</v>
      </c>
      <c r="I3698">
        <v>26743</v>
      </c>
      <c r="J3698" s="2">
        <v>26743</v>
      </c>
      <c r="K3698" s="2">
        <v>12414.08</v>
      </c>
    </row>
    <row r="3699" spans="1:11" x14ac:dyDescent="0.25">
      <c r="A3699" t="s">
        <v>24788</v>
      </c>
      <c r="B3699" t="s">
        <v>24787</v>
      </c>
      <c r="C3699" t="s">
        <v>24789</v>
      </c>
      <c r="D3699" t="s">
        <v>24790</v>
      </c>
      <c r="E3699" t="s">
        <v>13694</v>
      </c>
      <c r="F3699" t="s">
        <v>718</v>
      </c>
      <c r="G3699" s="1">
        <v>43803</v>
      </c>
      <c r="H3699">
        <v>10083</v>
      </c>
      <c r="I3699">
        <v>9992</v>
      </c>
      <c r="J3699" s="2">
        <v>9992</v>
      </c>
      <c r="K3699" s="2">
        <v>4496.3999999999996</v>
      </c>
    </row>
    <row r="3700" spans="1:11" x14ac:dyDescent="0.25">
      <c r="A3700" t="s">
        <v>24792</v>
      </c>
      <c r="B3700" t="s">
        <v>24791</v>
      </c>
      <c r="C3700" t="s">
        <v>24793</v>
      </c>
      <c r="D3700" t="s">
        <v>24794</v>
      </c>
      <c r="E3700" t="s">
        <v>13694</v>
      </c>
      <c r="F3700" t="s">
        <v>718</v>
      </c>
      <c r="G3700" s="1">
        <v>43734</v>
      </c>
      <c r="H3700">
        <v>16897</v>
      </c>
      <c r="I3700">
        <v>16830</v>
      </c>
      <c r="J3700" s="2">
        <v>16830</v>
      </c>
      <c r="K3700" s="2">
        <v>7573.5</v>
      </c>
    </row>
    <row r="3701" spans="1:11" x14ac:dyDescent="0.25">
      <c r="A3701" t="s">
        <v>24796</v>
      </c>
      <c r="B3701" t="s">
        <v>24795</v>
      </c>
      <c r="C3701" t="s">
        <v>24797</v>
      </c>
      <c r="D3701" t="s">
        <v>24798</v>
      </c>
      <c r="E3701" t="s">
        <v>13694</v>
      </c>
      <c r="F3701" t="s">
        <v>718</v>
      </c>
      <c r="G3701" s="1">
        <v>43732</v>
      </c>
      <c r="H3701">
        <v>4690</v>
      </c>
      <c r="I3701">
        <v>4677</v>
      </c>
      <c r="J3701" s="2">
        <v>4677</v>
      </c>
      <c r="K3701" s="2">
        <v>2104.65</v>
      </c>
    </row>
    <row r="3702" spans="1:11" x14ac:dyDescent="0.25">
      <c r="A3702" t="s">
        <v>24800</v>
      </c>
      <c r="B3702" t="s">
        <v>24799</v>
      </c>
      <c r="C3702" t="s">
        <v>24801</v>
      </c>
      <c r="D3702" t="s">
        <v>24802</v>
      </c>
      <c r="E3702" t="s">
        <v>13694</v>
      </c>
      <c r="F3702" t="s">
        <v>718</v>
      </c>
      <c r="G3702" s="1">
        <v>43763</v>
      </c>
      <c r="H3702">
        <v>289865</v>
      </c>
      <c r="I3702">
        <v>289865</v>
      </c>
      <c r="J3702" s="2">
        <v>289865</v>
      </c>
      <c r="K3702" s="2">
        <v>133300.54999999999</v>
      </c>
    </row>
    <row r="3703" spans="1:11" x14ac:dyDescent="0.25">
      <c r="A3703" t="s">
        <v>24804</v>
      </c>
      <c r="B3703" t="s">
        <v>24803</v>
      </c>
      <c r="C3703" t="s">
        <v>24805</v>
      </c>
      <c r="D3703" t="s">
        <v>24806</v>
      </c>
      <c r="E3703" t="s">
        <v>13694</v>
      </c>
      <c r="F3703" t="s">
        <v>718</v>
      </c>
      <c r="G3703" s="1">
        <v>43734</v>
      </c>
      <c r="H3703">
        <v>20042</v>
      </c>
      <c r="I3703">
        <v>19985</v>
      </c>
      <c r="J3703" s="2">
        <v>19985</v>
      </c>
      <c r="K3703" s="2">
        <v>8993.25</v>
      </c>
    </row>
    <row r="3704" spans="1:11" x14ac:dyDescent="0.25">
      <c r="A3704" t="s">
        <v>24808</v>
      </c>
      <c r="B3704" t="s">
        <v>24807</v>
      </c>
      <c r="C3704" t="s">
        <v>24809</v>
      </c>
      <c r="D3704" t="s">
        <v>24810</v>
      </c>
      <c r="E3704" t="s">
        <v>13694</v>
      </c>
      <c r="F3704" t="s">
        <v>718</v>
      </c>
      <c r="G3704" s="1">
        <v>43784</v>
      </c>
      <c r="H3704">
        <v>47207</v>
      </c>
      <c r="I3704">
        <v>47093</v>
      </c>
      <c r="J3704" s="2">
        <v>47093</v>
      </c>
      <c r="K3704" s="2">
        <v>21191.85</v>
      </c>
    </row>
    <row r="3705" spans="1:11" x14ac:dyDescent="0.25">
      <c r="A3705" t="s">
        <v>24816</v>
      </c>
      <c r="B3705" t="s">
        <v>24815</v>
      </c>
      <c r="C3705" t="s">
        <v>11263</v>
      </c>
      <c r="D3705" t="s">
        <v>11264</v>
      </c>
      <c r="E3705" t="s">
        <v>13694</v>
      </c>
      <c r="F3705" t="s">
        <v>718</v>
      </c>
      <c r="G3705" s="1">
        <v>43789</v>
      </c>
      <c r="H3705">
        <v>357766</v>
      </c>
      <c r="I3705">
        <v>357622</v>
      </c>
      <c r="J3705" s="2">
        <v>357622</v>
      </c>
      <c r="K3705" s="2">
        <v>172137.07</v>
      </c>
    </row>
    <row r="3706" spans="1:11" x14ac:dyDescent="0.25">
      <c r="A3706" t="s">
        <v>24818</v>
      </c>
      <c r="B3706" t="s">
        <v>24817</v>
      </c>
      <c r="C3706" t="s">
        <v>24819</v>
      </c>
      <c r="D3706" t="s">
        <v>24820</v>
      </c>
      <c r="E3706" t="s">
        <v>13694</v>
      </c>
      <c r="F3706" t="s">
        <v>718</v>
      </c>
      <c r="G3706" s="1">
        <v>43803</v>
      </c>
      <c r="H3706">
        <v>53894</v>
      </c>
      <c r="I3706">
        <v>53668</v>
      </c>
      <c r="J3706" s="2">
        <v>53668</v>
      </c>
      <c r="K3706" s="2">
        <v>24150.6</v>
      </c>
    </row>
    <row r="3707" spans="1:11" x14ac:dyDescent="0.25">
      <c r="A3707" t="s">
        <v>24822</v>
      </c>
      <c r="B3707" t="s">
        <v>24821</v>
      </c>
      <c r="C3707" t="s">
        <v>24512</v>
      </c>
      <c r="D3707" t="s">
        <v>24513</v>
      </c>
      <c r="E3707" t="s">
        <v>13694</v>
      </c>
      <c r="F3707" t="s">
        <v>718</v>
      </c>
      <c r="G3707" s="1">
        <v>43782</v>
      </c>
      <c r="I3707">
        <v>22248</v>
      </c>
      <c r="J3707" s="2">
        <v>22248</v>
      </c>
      <c r="K3707" s="2">
        <v>10245.209999999999</v>
      </c>
    </row>
    <row r="3708" spans="1:11" x14ac:dyDescent="0.25">
      <c r="A3708" t="s">
        <v>24824</v>
      </c>
      <c r="B3708" t="s">
        <v>24823</v>
      </c>
      <c r="C3708" t="s">
        <v>8780</v>
      </c>
      <c r="D3708" t="s">
        <v>8781</v>
      </c>
      <c r="E3708" t="s">
        <v>13694</v>
      </c>
      <c r="F3708" t="s">
        <v>718</v>
      </c>
      <c r="G3708" s="1">
        <v>43740</v>
      </c>
      <c r="H3708">
        <v>161542</v>
      </c>
      <c r="I3708">
        <v>156153</v>
      </c>
      <c r="J3708" s="2">
        <v>156153</v>
      </c>
      <c r="K3708" s="2">
        <v>78076.5</v>
      </c>
    </row>
    <row r="3709" spans="1:11" x14ac:dyDescent="0.25">
      <c r="A3709" t="s">
        <v>24826</v>
      </c>
      <c r="B3709" t="s">
        <v>24825</v>
      </c>
      <c r="C3709" t="s">
        <v>24827</v>
      </c>
      <c r="D3709" t="s">
        <v>24828</v>
      </c>
      <c r="E3709" t="s">
        <v>13694</v>
      </c>
      <c r="F3709" t="s">
        <v>718</v>
      </c>
      <c r="G3709" s="1">
        <v>43784</v>
      </c>
      <c r="I3709">
        <v>7440</v>
      </c>
      <c r="J3709" s="2">
        <v>7440</v>
      </c>
      <c r="K3709" s="2">
        <v>3348</v>
      </c>
    </row>
    <row r="3710" spans="1:11" x14ac:dyDescent="0.25">
      <c r="A3710" t="s">
        <v>24830</v>
      </c>
      <c r="B3710" t="s">
        <v>24829</v>
      </c>
      <c r="C3710" t="s">
        <v>927</v>
      </c>
      <c r="D3710" t="s">
        <v>928</v>
      </c>
      <c r="E3710" t="s">
        <v>13694</v>
      </c>
      <c r="F3710" t="s">
        <v>7</v>
      </c>
      <c r="G3710" s="1">
        <v>43788</v>
      </c>
      <c r="H3710">
        <v>13638</v>
      </c>
      <c r="I3710">
        <v>13590</v>
      </c>
      <c r="J3710" s="2">
        <v>13590</v>
      </c>
      <c r="K3710" s="2">
        <v>6432.57</v>
      </c>
    </row>
    <row r="3711" spans="1:11" x14ac:dyDescent="0.25">
      <c r="A3711" t="s">
        <v>24832</v>
      </c>
      <c r="B3711" t="s">
        <v>24831</v>
      </c>
      <c r="C3711" t="s">
        <v>24833</v>
      </c>
      <c r="D3711" t="s">
        <v>24834</v>
      </c>
      <c r="E3711" t="s">
        <v>13694</v>
      </c>
      <c r="F3711" t="s">
        <v>7</v>
      </c>
      <c r="G3711" s="1">
        <v>43788</v>
      </c>
      <c r="H3711">
        <v>34660</v>
      </c>
      <c r="I3711">
        <v>34660</v>
      </c>
      <c r="J3711" s="2">
        <v>34660</v>
      </c>
      <c r="K3711" s="2">
        <v>16325.26</v>
      </c>
    </row>
    <row r="3712" spans="1:11" x14ac:dyDescent="0.25">
      <c r="A3712" t="s">
        <v>24836</v>
      </c>
      <c r="B3712" t="s">
        <v>24835</v>
      </c>
      <c r="C3712" t="s">
        <v>5796</v>
      </c>
      <c r="D3712" t="s">
        <v>5797</v>
      </c>
      <c r="E3712" t="s">
        <v>13694</v>
      </c>
      <c r="F3712" t="s">
        <v>718</v>
      </c>
      <c r="G3712" s="1">
        <v>43768</v>
      </c>
      <c r="H3712">
        <v>39052</v>
      </c>
      <c r="I3712">
        <v>78049</v>
      </c>
      <c r="J3712" s="2">
        <v>78049</v>
      </c>
      <c r="K3712" s="2">
        <v>35122.050000000003</v>
      </c>
    </row>
    <row r="3713" spans="1:11" x14ac:dyDescent="0.25">
      <c r="A3713" t="s">
        <v>24838</v>
      </c>
      <c r="B3713" t="s">
        <v>24837</v>
      </c>
      <c r="C3713" t="s">
        <v>24839</v>
      </c>
      <c r="D3713" t="s">
        <v>24840</v>
      </c>
      <c r="E3713" t="s">
        <v>13694</v>
      </c>
      <c r="F3713" t="s">
        <v>718</v>
      </c>
      <c r="G3713" s="1">
        <v>43776</v>
      </c>
      <c r="I3713">
        <v>150488</v>
      </c>
      <c r="J3713" s="2">
        <v>150488</v>
      </c>
      <c r="K3713" s="2">
        <v>67719.600000000006</v>
      </c>
    </row>
    <row r="3714" spans="1:11" x14ac:dyDescent="0.25">
      <c r="A3714" t="s">
        <v>24842</v>
      </c>
      <c r="B3714" t="s">
        <v>24841</v>
      </c>
      <c r="C3714" t="s">
        <v>24843</v>
      </c>
      <c r="D3714" t="s">
        <v>24844</v>
      </c>
      <c r="E3714" t="s">
        <v>13694</v>
      </c>
      <c r="F3714" t="s">
        <v>7</v>
      </c>
      <c r="G3714" s="1">
        <v>43787</v>
      </c>
      <c r="H3714">
        <v>192406</v>
      </c>
      <c r="I3714">
        <v>192397</v>
      </c>
      <c r="J3714" s="2">
        <v>192397</v>
      </c>
      <c r="K3714" s="2">
        <v>86578.65</v>
      </c>
    </row>
    <row r="3715" spans="1:11" x14ac:dyDescent="0.25">
      <c r="A3715" t="s">
        <v>24846</v>
      </c>
      <c r="B3715" t="s">
        <v>24845</v>
      </c>
      <c r="C3715" t="s">
        <v>24847</v>
      </c>
      <c r="D3715" t="s">
        <v>24848</v>
      </c>
      <c r="E3715" t="s">
        <v>13694</v>
      </c>
      <c r="F3715" t="s">
        <v>7</v>
      </c>
      <c r="G3715" s="1">
        <v>43769</v>
      </c>
      <c r="H3715">
        <v>5778</v>
      </c>
      <c r="I3715">
        <v>5776</v>
      </c>
      <c r="J3715" s="2">
        <v>5776</v>
      </c>
      <c r="K3715" s="2">
        <v>2811.1</v>
      </c>
    </row>
    <row r="3716" spans="1:11" x14ac:dyDescent="0.25">
      <c r="A3716" t="s">
        <v>24850</v>
      </c>
      <c r="B3716" t="s">
        <v>24849</v>
      </c>
      <c r="C3716" t="s">
        <v>24851</v>
      </c>
      <c r="D3716" t="s">
        <v>24852</v>
      </c>
      <c r="E3716" t="s">
        <v>13694</v>
      </c>
      <c r="F3716" t="s">
        <v>718</v>
      </c>
      <c r="G3716" s="1">
        <v>43787</v>
      </c>
      <c r="H3716">
        <v>67214</v>
      </c>
      <c r="I3716">
        <v>67083</v>
      </c>
      <c r="J3716" s="2">
        <v>67083</v>
      </c>
      <c r="K3716" s="2">
        <v>30625.45</v>
      </c>
    </row>
    <row r="3717" spans="1:11" x14ac:dyDescent="0.25">
      <c r="A3717" t="s">
        <v>24854</v>
      </c>
      <c r="B3717" t="s">
        <v>24853</v>
      </c>
      <c r="C3717" t="s">
        <v>24855</v>
      </c>
      <c r="D3717" t="s">
        <v>24856</v>
      </c>
      <c r="E3717" t="s">
        <v>13694</v>
      </c>
      <c r="F3717" t="s">
        <v>718</v>
      </c>
      <c r="G3717" s="1">
        <v>43763</v>
      </c>
      <c r="H3717">
        <v>11464</v>
      </c>
      <c r="I3717">
        <v>11229</v>
      </c>
      <c r="J3717" s="2">
        <v>11229</v>
      </c>
      <c r="K3717" s="2">
        <v>5448.31</v>
      </c>
    </row>
    <row r="3718" spans="1:11" x14ac:dyDescent="0.25">
      <c r="A3718" t="s">
        <v>24858</v>
      </c>
      <c r="B3718" t="s">
        <v>24857</v>
      </c>
      <c r="C3718" t="s">
        <v>7525</v>
      </c>
      <c r="D3718" t="s">
        <v>7526</v>
      </c>
      <c r="E3718" t="s">
        <v>13694</v>
      </c>
      <c r="F3718" t="s">
        <v>718</v>
      </c>
      <c r="G3718" s="1">
        <v>43752</v>
      </c>
      <c r="H3718">
        <v>12260</v>
      </c>
      <c r="I3718">
        <v>11800</v>
      </c>
      <c r="J3718" s="2">
        <v>11800</v>
      </c>
      <c r="K3718" s="2">
        <v>5900</v>
      </c>
    </row>
    <row r="3719" spans="1:11" x14ac:dyDescent="0.25">
      <c r="A3719" t="s">
        <v>24860</v>
      </c>
      <c r="B3719" t="s">
        <v>24859</v>
      </c>
      <c r="C3719" t="s">
        <v>24861</v>
      </c>
      <c r="D3719" t="s">
        <v>24862</v>
      </c>
      <c r="E3719" t="s">
        <v>13694</v>
      </c>
      <c r="F3719" t="s">
        <v>718</v>
      </c>
      <c r="G3719" s="1">
        <v>43794</v>
      </c>
      <c r="I3719">
        <v>146395</v>
      </c>
      <c r="J3719" s="2">
        <v>146395</v>
      </c>
      <c r="K3719" s="2">
        <v>65877.75</v>
      </c>
    </row>
    <row r="3720" spans="1:11" x14ac:dyDescent="0.25">
      <c r="A3720" t="s">
        <v>24864</v>
      </c>
      <c r="B3720" t="s">
        <v>24863</v>
      </c>
      <c r="C3720" t="s">
        <v>24865</v>
      </c>
      <c r="D3720" t="s">
        <v>24866</v>
      </c>
      <c r="E3720" t="s">
        <v>13694</v>
      </c>
      <c r="F3720" t="s">
        <v>7</v>
      </c>
      <c r="G3720" s="1">
        <v>43774</v>
      </c>
      <c r="I3720">
        <v>27848</v>
      </c>
      <c r="J3720" s="2">
        <v>27848</v>
      </c>
      <c r="K3720" s="2">
        <v>12615.06</v>
      </c>
    </row>
    <row r="3721" spans="1:11" x14ac:dyDescent="0.25">
      <c r="A3721" t="s">
        <v>24868</v>
      </c>
      <c r="B3721" t="s">
        <v>24867</v>
      </c>
      <c r="C3721" t="s">
        <v>24869</v>
      </c>
      <c r="D3721" t="s">
        <v>24870</v>
      </c>
      <c r="E3721" t="s">
        <v>13694</v>
      </c>
      <c r="F3721" t="s">
        <v>718</v>
      </c>
      <c r="G3721" s="1">
        <v>43782</v>
      </c>
      <c r="I3721">
        <v>1320</v>
      </c>
      <c r="J3721" s="2">
        <v>1320</v>
      </c>
      <c r="K3721" s="2">
        <v>660</v>
      </c>
    </row>
    <row r="3722" spans="1:11" x14ac:dyDescent="0.25">
      <c r="A3722" t="s">
        <v>24872</v>
      </c>
      <c r="B3722" t="s">
        <v>24871</v>
      </c>
      <c r="C3722" t="s">
        <v>24873</v>
      </c>
      <c r="D3722" t="s">
        <v>24874</v>
      </c>
      <c r="E3722" t="s">
        <v>13694</v>
      </c>
      <c r="F3722" t="s">
        <v>718</v>
      </c>
      <c r="G3722" s="1">
        <v>43748</v>
      </c>
      <c r="H3722">
        <v>7332</v>
      </c>
      <c r="I3722">
        <v>5529</v>
      </c>
      <c r="J3722" s="2">
        <v>5529</v>
      </c>
      <c r="K3722" s="2">
        <v>2764.5</v>
      </c>
    </row>
    <row r="3723" spans="1:11" x14ac:dyDescent="0.25">
      <c r="A3723" t="s">
        <v>24876</v>
      </c>
      <c r="B3723" t="s">
        <v>24875</v>
      </c>
      <c r="C3723" t="s">
        <v>10927</v>
      </c>
      <c r="D3723" t="s">
        <v>10928</v>
      </c>
      <c r="E3723" t="s">
        <v>13694</v>
      </c>
      <c r="F3723" t="s">
        <v>718</v>
      </c>
      <c r="G3723" s="1">
        <v>43788</v>
      </c>
      <c r="H3723">
        <v>7767940</v>
      </c>
      <c r="I3723">
        <v>7767940</v>
      </c>
      <c r="J3723" s="2">
        <v>7767940</v>
      </c>
      <c r="K3723" s="2">
        <v>4505405.2</v>
      </c>
    </row>
    <row r="3724" spans="1:11" x14ac:dyDescent="0.25">
      <c r="A3724" t="s">
        <v>24878</v>
      </c>
      <c r="B3724" t="s">
        <v>24877</v>
      </c>
      <c r="C3724" t="s">
        <v>24879</v>
      </c>
      <c r="D3724" t="s">
        <v>24880</v>
      </c>
      <c r="E3724" t="s">
        <v>13694</v>
      </c>
      <c r="F3724" t="s">
        <v>718</v>
      </c>
      <c r="G3724" s="1">
        <v>43748</v>
      </c>
      <c r="H3724">
        <v>137292</v>
      </c>
      <c r="I3724">
        <v>137290</v>
      </c>
      <c r="J3724" s="2">
        <v>137290</v>
      </c>
      <c r="K3724" s="2">
        <v>61780.5</v>
      </c>
    </row>
    <row r="3725" spans="1:11" x14ac:dyDescent="0.25">
      <c r="A3725" t="s">
        <v>24884</v>
      </c>
      <c r="B3725" t="s">
        <v>24883</v>
      </c>
      <c r="C3725" t="s">
        <v>24885</v>
      </c>
      <c r="D3725" t="s">
        <v>24886</v>
      </c>
      <c r="E3725" t="s">
        <v>13694</v>
      </c>
      <c r="F3725" t="s">
        <v>718</v>
      </c>
      <c r="G3725" s="1">
        <v>43748</v>
      </c>
      <c r="H3725">
        <v>12262</v>
      </c>
      <c r="I3725">
        <v>12250</v>
      </c>
      <c r="J3725" s="2">
        <v>12250</v>
      </c>
      <c r="K3725" s="2">
        <v>5512.5</v>
      </c>
    </row>
    <row r="3726" spans="1:11" x14ac:dyDescent="0.25">
      <c r="A3726" t="s">
        <v>24888</v>
      </c>
      <c r="B3726" t="s">
        <v>24887</v>
      </c>
      <c r="C3726" t="s">
        <v>24889</v>
      </c>
      <c r="D3726" t="s">
        <v>24890</v>
      </c>
      <c r="E3726" t="s">
        <v>13694</v>
      </c>
      <c r="F3726" t="s">
        <v>718</v>
      </c>
      <c r="G3726" s="1">
        <v>43748</v>
      </c>
      <c r="H3726">
        <v>18098</v>
      </c>
      <c r="I3726">
        <v>18080</v>
      </c>
      <c r="J3726" s="2">
        <v>18080</v>
      </c>
      <c r="K3726" s="2">
        <v>8136</v>
      </c>
    </row>
    <row r="3727" spans="1:11" x14ac:dyDescent="0.25">
      <c r="A3727" t="s">
        <v>24892</v>
      </c>
      <c r="B3727" t="s">
        <v>24891</v>
      </c>
      <c r="C3727" t="s">
        <v>24893</v>
      </c>
      <c r="D3727" t="s">
        <v>24894</v>
      </c>
      <c r="E3727" t="s">
        <v>13694</v>
      </c>
      <c r="F3727" t="s">
        <v>718</v>
      </c>
      <c r="G3727" s="1">
        <v>43748</v>
      </c>
      <c r="H3727">
        <v>36777</v>
      </c>
      <c r="I3727">
        <v>36707</v>
      </c>
      <c r="J3727" s="2">
        <v>36707</v>
      </c>
      <c r="K3727" s="2">
        <v>16518.150000000001</v>
      </c>
    </row>
    <row r="3728" spans="1:11" x14ac:dyDescent="0.25">
      <c r="A3728" t="s">
        <v>24896</v>
      </c>
      <c r="B3728" t="s">
        <v>24895</v>
      </c>
      <c r="C3728" t="s">
        <v>24897</v>
      </c>
      <c r="D3728" t="s">
        <v>24898</v>
      </c>
      <c r="E3728" t="s">
        <v>13694</v>
      </c>
      <c r="F3728" t="s">
        <v>7</v>
      </c>
      <c r="G3728" s="1">
        <v>43752</v>
      </c>
      <c r="I3728">
        <v>29797</v>
      </c>
      <c r="J3728" s="2">
        <v>29797</v>
      </c>
      <c r="K3728" s="2">
        <v>13449.99</v>
      </c>
    </row>
    <row r="3729" spans="1:11" x14ac:dyDescent="0.25">
      <c r="A3729" t="s">
        <v>24900</v>
      </c>
      <c r="B3729" t="s">
        <v>24899</v>
      </c>
      <c r="C3729" t="s">
        <v>24901</v>
      </c>
      <c r="D3729" t="s">
        <v>24902</v>
      </c>
      <c r="E3729" t="s">
        <v>13694</v>
      </c>
      <c r="F3729" t="s">
        <v>718</v>
      </c>
      <c r="G3729" s="1">
        <v>43745</v>
      </c>
      <c r="I3729">
        <v>63984</v>
      </c>
      <c r="J3729" s="2">
        <v>63984</v>
      </c>
      <c r="K3729" s="2">
        <v>28792.799999999999</v>
      </c>
    </row>
    <row r="3730" spans="1:11" x14ac:dyDescent="0.25">
      <c r="A3730" t="s">
        <v>24904</v>
      </c>
      <c r="B3730" t="s">
        <v>24903</v>
      </c>
      <c r="C3730" t="s">
        <v>2490</v>
      </c>
      <c r="D3730" t="s">
        <v>2491</v>
      </c>
      <c r="E3730" t="s">
        <v>13694</v>
      </c>
      <c r="F3730" t="s">
        <v>718</v>
      </c>
      <c r="G3730" s="1">
        <v>43745</v>
      </c>
      <c r="I3730">
        <v>245636</v>
      </c>
      <c r="J3730" s="2">
        <v>245636</v>
      </c>
      <c r="K3730" s="2">
        <v>138352.95000000001</v>
      </c>
    </row>
    <row r="3731" spans="1:11" x14ac:dyDescent="0.25">
      <c r="A3731" t="s">
        <v>24906</v>
      </c>
      <c r="B3731" t="s">
        <v>24905</v>
      </c>
      <c r="C3731" t="s">
        <v>24907</v>
      </c>
      <c r="D3731" t="s">
        <v>24908</v>
      </c>
      <c r="E3731" t="s">
        <v>13694</v>
      </c>
      <c r="F3731" t="s">
        <v>718</v>
      </c>
      <c r="G3731" s="1">
        <v>43745</v>
      </c>
      <c r="I3731">
        <v>127814</v>
      </c>
      <c r="J3731" s="2">
        <v>127814</v>
      </c>
      <c r="K3731" s="2">
        <v>74132.12</v>
      </c>
    </row>
    <row r="3732" spans="1:11" x14ac:dyDescent="0.25">
      <c r="A3732" t="s">
        <v>24910</v>
      </c>
      <c r="B3732" t="s">
        <v>24909</v>
      </c>
      <c r="C3732" t="s">
        <v>24911</v>
      </c>
      <c r="D3732" t="s">
        <v>24912</v>
      </c>
      <c r="E3732" t="s">
        <v>13694</v>
      </c>
      <c r="F3732" t="s">
        <v>7</v>
      </c>
      <c r="G3732" s="1">
        <v>43763</v>
      </c>
      <c r="I3732">
        <v>151440</v>
      </c>
      <c r="J3732" s="2">
        <v>151440</v>
      </c>
      <c r="K3732" s="2">
        <v>85122.1</v>
      </c>
    </row>
    <row r="3733" spans="1:11" x14ac:dyDescent="0.25">
      <c r="A3733" t="s">
        <v>24914</v>
      </c>
      <c r="B3733" t="s">
        <v>24913</v>
      </c>
      <c r="C3733" t="s">
        <v>3365</v>
      </c>
      <c r="D3733" t="s">
        <v>3366</v>
      </c>
      <c r="E3733" t="s">
        <v>13694</v>
      </c>
      <c r="F3733" t="s">
        <v>718</v>
      </c>
      <c r="G3733" s="1">
        <v>43763</v>
      </c>
      <c r="I3733">
        <v>96117</v>
      </c>
      <c r="J3733" s="2">
        <v>96117</v>
      </c>
      <c r="K3733" s="2">
        <v>55050.54</v>
      </c>
    </row>
    <row r="3734" spans="1:11" x14ac:dyDescent="0.25">
      <c r="A3734" t="s">
        <v>24916</v>
      </c>
      <c r="B3734" t="s">
        <v>24915</v>
      </c>
      <c r="C3734" t="s">
        <v>9882</v>
      </c>
      <c r="D3734" t="s">
        <v>24917</v>
      </c>
      <c r="E3734" t="s">
        <v>13694</v>
      </c>
      <c r="F3734" t="s">
        <v>718</v>
      </c>
      <c r="G3734" s="1">
        <v>43784</v>
      </c>
      <c r="I3734">
        <v>162812</v>
      </c>
      <c r="J3734" s="2">
        <v>162812</v>
      </c>
      <c r="K3734" s="2">
        <v>75690.679999999993</v>
      </c>
    </row>
    <row r="3735" spans="1:11" x14ac:dyDescent="0.25">
      <c r="A3735" t="s">
        <v>24919</v>
      </c>
      <c r="B3735" t="s">
        <v>24918</v>
      </c>
      <c r="C3735" t="s">
        <v>24920</v>
      </c>
      <c r="D3735" t="s">
        <v>24921</v>
      </c>
      <c r="E3735" t="s">
        <v>13694</v>
      </c>
      <c r="F3735" t="s">
        <v>718</v>
      </c>
      <c r="G3735" s="1">
        <v>43784</v>
      </c>
      <c r="I3735">
        <v>163806</v>
      </c>
      <c r="J3735" s="2">
        <v>163806</v>
      </c>
      <c r="K3735" s="2">
        <v>83756.89</v>
      </c>
    </row>
    <row r="3736" spans="1:11" x14ac:dyDescent="0.25">
      <c r="A3736" t="s">
        <v>24923</v>
      </c>
      <c r="B3736" t="s">
        <v>24922</v>
      </c>
      <c r="C3736" t="s">
        <v>21</v>
      </c>
      <c r="D3736" t="s">
        <v>24924</v>
      </c>
      <c r="E3736" t="s">
        <v>13694</v>
      </c>
      <c r="F3736" t="s">
        <v>7</v>
      </c>
      <c r="G3736" s="1">
        <v>43762</v>
      </c>
      <c r="I3736">
        <v>18300</v>
      </c>
      <c r="J3736" s="2">
        <v>18300</v>
      </c>
      <c r="K3736" s="2">
        <v>8274.91</v>
      </c>
    </row>
    <row r="3737" spans="1:11" x14ac:dyDescent="0.25">
      <c r="A3737" t="s">
        <v>24930</v>
      </c>
      <c r="B3737" t="s">
        <v>24929</v>
      </c>
      <c r="C3737" t="s">
        <v>7276</v>
      </c>
      <c r="D3737" t="s">
        <v>7277</v>
      </c>
      <c r="E3737" t="s">
        <v>13694</v>
      </c>
      <c r="F3737" t="s">
        <v>718</v>
      </c>
      <c r="G3737" s="1">
        <v>43752</v>
      </c>
      <c r="I3737">
        <v>529756</v>
      </c>
      <c r="J3737" s="2">
        <v>529756</v>
      </c>
      <c r="K3737" s="2">
        <v>303391.5</v>
      </c>
    </row>
    <row r="3738" spans="1:11" x14ac:dyDescent="0.25">
      <c r="A3738" t="s">
        <v>24932</v>
      </c>
      <c r="B3738" t="s">
        <v>24931</v>
      </c>
      <c r="C3738" t="s">
        <v>24933</v>
      </c>
      <c r="D3738" t="s">
        <v>24934</v>
      </c>
      <c r="E3738" t="s">
        <v>13694</v>
      </c>
      <c r="F3738" t="s">
        <v>718</v>
      </c>
      <c r="G3738" s="1">
        <v>43763</v>
      </c>
      <c r="I3738">
        <v>405422</v>
      </c>
      <c r="J3738" s="2">
        <v>405422</v>
      </c>
      <c r="K3738" s="2">
        <v>182439.9</v>
      </c>
    </row>
    <row r="3739" spans="1:11" x14ac:dyDescent="0.25">
      <c r="A3739" t="s">
        <v>24936</v>
      </c>
      <c r="B3739" t="s">
        <v>24935</v>
      </c>
      <c r="C3739" t="s">
        <v>24937</v>
      </c>
      <c r="D3739" t="s">
        <v>24938</v>
      </c>
      <c r="E3739" t="s">
        <v>13694</v>
      </c>
      <c r="F3739" t="s">
        <v>718</v>
      </c>
      <c r="G3739" s="1">
        <v>43810</v>
      </c>
      <c r="H3739">
        <v>35514</v>
      </c>
      <c r="I3739">
        <v>35434</v>
      </c>
      <c r="J3739" s="2">
        <v>35434</v>
      </c>
      <c r="K3739" s="2">
        <v>15945.3</v>
      </c>
    </row>
    <row r="3740" spans="1:11" x14ac:dyDescent="0.25">
      <c r="A3740" t="s">
        <v>24940</v>
      </c>
      <c r="B3740" t="s">
        <v>24939</v>
      </c>
      <c r="C3740" t="s">
        <v>24941</v>
      </c>
      <c r="D3740" t="s">
        <v>24942</v>
      </c>
      <c r="E3740" t="s">
        <v>13694</v>
      </c>
      <c r="F3740" t="s">
        <v>7</v>
      </c>
      <c r="G3740" s="1">
        <v>43794</v>
      </c>
      <c r="H3740">
        <v>72479</v>
      </c>
      <c r="I3740">
        <v>72334</v>
      </c>
      <c r="J3740" s="2">
        <v>72334</v>
      </c>
      <c r="K3740" s="2">
        <v>34376.15</v>
      </c>
    </row>
    <row r="3741" spans="1:11" x14ac:dyDescent="0.25">
      <c r="A3741" t="s">
        <v>24944</v>
      </c>
      <c r="B3741" t="s">
        <v>24943</v>
      </c>
      <c r="C3741" t="s">
        <v>24945</v>
      </c>
      <c r="D3741" t="s">
        <v>24946</v>
      </c>
      <c r="E3741" t="s">
        <v>13694</v>
      </c>
      <c r="F3741" t="s">
        <v>718</v>
      </c>
      <c r="G3741" s="1">
        <v>43791</v>
      </c>
      <c r="H3741">
        <v>5750</v>
      </c>
      <c r="I3741">
        <v>5741</v>
      </c>
      <c r="J3741" s="2">
        <v>5741</v>
      </c>
      <c r="K3741" s="2">
        <v>2583.4499999999998</v>
      </c>
    </row>
    <row r="3742" spans="1:11" x14ac:dyDescent="0.25">
      <c r="A3742" t="s">
        <v>24948</v>
      </c>
      <c r="B3742" t="s">
        <v>24947</v>
      </c>
      <c r="C3742" t="s">
        <v>24945</v>
      </c>
      <c r="D3742" t="s">
        <v>24949</v>
      </c>
      <c r="E3742" t="s">
        <v>13694</v>
      </c>
      <c r="F3742" t="s">
        <v>718</v>
      </c>
      <c r="G3742" s="1">
        <v>43788</v>
      </c>
      <c r="H3742">
        <v>114220</v>
      </c>
      <c r="I3742">
        <v>113998</v>
      </c>
      <c r="J3742" s="2">
        <v>113998</v>
      </c>
      <c r="K3742" s="2">
        <v>52110.559999999998</v>
      </c>
    </row>
    <row r="3743" spans="1:11" x14ac:dyDescent="0.25">
      <c r="A3743" t="s">
        <v>24951</v>
      </c>
      <c r="B3743" t="s">
        <v>24950</v>
      </c>
      <c r="C3743" t="s">
        <v>24952</v>
      </c>
      <c r="D3743" t="s">
        <v>24953</v>
      </c>
      <c r="E3743" t="s">
        <v>13694</v>
      </c>
      <c r="F3743" t="s">
        <v>718</v>
      </c>
      <c r="G3743" s="1">
        <v>43787</v>
      </c>
      <c r="H3743">
        <v>122756</v>
      </c>
      <c r="I3743">
        <v>122571</v>
      </c>
      <c r="J3743" s="2">
        <v>122571</v>
      </c>
      <c r="K3743" s="2">
        <v>55156.95</v>
      </c>
    </row>
    <row r="3744" spans="1:11" x14ac:dyDescent="0.25">
      <c r="A3744" t="s">
        <v>24955</v>
      </c>
      <c r="B3744" t="s">
        <v>24954</v>
      </c>
      <c r="C3744" t="s">
        <v>11215</v>
      </c>
      <c r="D3744" t="s">
        <v>11216</v>
      </c>
      <c r="E3744" t="s">
        <v>13694</v>
      </c>
      <c r="F3744" t="s">
        <v>718</v>
      </c>
      <c r="G3744" s="1">
        <v>43788</v>
      </c>
      <c r="H3744">
        <v>224642</v>
      </c>
      <c r="I3744">
        <v>221372</v>
      </c>
      <c r="J3744" s="2">
        <v>221372</v>
      </c>
      <c r="K3744" s="2">
        <v>100254.27</v>
      </c>
    </row>
    <row r="3745" spans="1:11" x14ac:dyDescent="0.25">
      <c r="A3745" t="s">
        <v>24957</v>
      </c>
      <c r="B3745" t="s">
        <v>24956</v>
      </c>
      <c r="C3745" t="s">
        <v>11780</v>
      </c>
      <c r="D3745" t="s">
        <v>12695</v>
      </c>
      <c r="E3745" t="s">
        <v>13694</v>
      </c>
      <c r="F3745" t="s">
        <v>718</v>
      </c>
      <c r="G3745" s="1">
        <v>43788</v>
      </c>
      <c r="H3745">
        <v>162825</v>
      </c>
      <c r="I3745">
        <v>180571</v>
      </c>
      <c r="J3745" s="2">
        <v>180571</v>
      </c>
      <c r="K3745" s="2">
        <v>84159.33</v>
      </c>
    </row>
    <row r="3746" spans="1:11" x14ac:dyDescent="0.25">
      <c r="A3746" t="s">
        <v>24959</v>
      </c>
      <c r="B3746" t="s">
        <v>24958</v>
      </c>
      <c r="C3746" t="s">
        <v>24960</v>
      </c>
      <c r="D3746" t="s">
        <v>24961</v>
      </c>
      <c r="E3746" t="s">
        <v>13694</v>
      </c>
      <c r="F3746" t="s">
        <v>718</v>
      </c>
      <c r="G3746" s="1">
        <v>43788</v>
      </c>
      <c r="H3746">
        <v>60750</v>
      </c>
      <c r="I3746">
        <v>60702</v>
      </c>
      <c r="J3746" s="2">
        <v>60702</v>
      </c>
      <c r="K3746" s="2">
        <v>33452.42</v>
      </c>
    </row>
    <row r="3747" spans="1:11" x14ac:dyDescent="0.25">
      <c r="A3747" t="s">
        <v>24963</v>
      </c>
      <c r="B3747" t="s">
        <v>24962</v>
      </c>
      <c r="C3747" t="s">
        <v>24964</v>
      </c>
      <c r="D3747" t="s">
        <v>24965</v>
      </c>
      <c r="E3747" t="s">
        <v>13694</v>
      </c>
      <c r="F3747" t="s">
        <v>7</v>
      </c>
      <c r="G3747" s="1">
        <v>43789</v>
      </c>
      <c r="H3747">
        <v>34040</v>
      </c>
      <c r="I3747">
        <v>33645</v>
      </c>
      <c r="J3747" s="2">
        <v>33645</v>
      </c>
      <c r="K3747" s="2">
        <v>15562.8</v>
      </c>
    </row>
    <row r="3748" spans="1:11" x14ac:dyDescent="0.25">
      <c r="A3748" t="s">
        <v>24967</v>
      </c>
      <c r="B3748" t="s">
        <v>24966</v>
      </c>
      <c r="C3748" t="s">
        <v>24968</v>
      </c>
      <c r="D3748" t="s">
        <v>24969</v>
      </c>
      <c r="E3748" t="s">
        <v>13694</v>
      </c>
      <c r="F3748" t="s">
        <v>718</v>
      </c>
      <c r="G3748" s="1">
        <v>43789</v>
      </c>
      <c r="H3748">
        <v>66644</v>
      </c>
      <c r="I3748">
        <v>66478</v>
      </c>
      <c r="J3748" s="2">
        <v>66478</v>
      </c>
      <c r="K3748" s="2">
        <v>29915.1</v>
      </c>
    </row>
    <row r="3749" spans="1:11" x14ac:dyDescent="0.25">
      <c r="A3749" t="s">
        <v>24971</v>
      </c>
      <c r="B3749" t="s">
        <v>24970</v>
      </c>
      <c r="C3749" t="s">
        <v>24972</v>
      </c>
      <c r="D3749" t="s">
        <v>24973</v>
      </c>
      <c r="E3749" t="s">
        <v>13694</v>
      </c>
      <c r="F3749" t="s">
        <v>718</v>
      </c>
      <c r="G3749" s="1">
        <v>43789</v>
      </c>
      <c r="H3749">
        <v>104743</v>
      </c>
      <c r="I3749">
        <v>174278</v>
      </c>
      <c r="J3749" s="2">
        <v>174278</v>
      </c>
      <c r="K3749" s="2">
        <v>79506.83</v>
      </c>
    </row>
    <row r="3750" spans="1:11" x14ac:dyDescent="0.25">
      <c r="A3750" t="s">
        <v>24975</v>
      </c>
      <c r="B3750" t="s">
        <v>24974</v>
      </c>
      <c r="C3750" t="s">
        <v>24976</v>
      </c>
      <c r="D3750" t="s">
        <v>24977</v>
      </c>
      <c r="E3750" t="s">
        <v>13694</v>
      </c>
      <c r="F3750" t="s">
        <v>7</v>
      </c>
      <c r="G3750" s="1">
        <v>43789</v>
      </c>
      <c r="H3750">
        <v>9886</v>
      </c>
      <c r="I3750">
        <v>8796</v>
      </c>
      <c r="J3750" s="2">
        <v>8796</v>
      </c>
      <c r="K3750" s="2">
        <v>4398</v>
      </c>
    </row>
    <row r="3751" spans="1:11" x14ac:dyDescent="0.25">
      <c r="A3751" t="s">
        <v>24979</v>
      </c>
      <c r="B3751" t="s">
        <v>24978</v>
      </c>
      <c r="C3751" t="s">
        <v>24980</v>
      </c>
      <c r="D3751" t="s">
        <v>24981</v>
      </c>
      <c r="E3751" t="s">
        <v>13694</v>
      </c>
      <c r="F3751" t="s">
        <v>7</v>
      </c>
      <c r="G3751" s="1">
        <v>43789</v>
      </c>
      <c r="H3751">
        <v>212181</v>
      </c>
      <c r="I3751">
        <v>197720</v>
      </c>
      <c r="J3751" s="2">
        <v>197720</v>
      </c>
      <c r="K3751" s="2">
        <v>91730.25</v>
      </c>
    </row>
    <row r="3752" spans="1:11" x14ac:dyDescent="0.25">
      <c r="A3752" t="s">
        <v>24983</v>
      </c>
      <c r="B3752" t="s">
        <v>24982</v>
      </c>
      <c r="C3752" t="s">
        <v>24984</v>
      </c>
      <c r="D3752" t="s">
        <v>24985</v>
      </c>
      <c r="E3752" t="s">
        <v>13694</v>
      </c>
      <c r="F3752" t="s">
        <v>7</v>
      </c>
      <c r="G3752" s="1">
        <v>43789</v>
      </c>
      <c r="H3752">
        <v>72231</v>
      </c>
      <c r="I3752">
        <v>48945</v>
      </c>
      <c r="J3752" s="2">
        <v>48945</v>
      </c>
      <c r="K3752" s="2">
        <v>22025.25</v>
      </c>
    </row>
    <row r="3753" spans="1:11" x14ac:dyDescent="0.25">
      <c r="A3753" t="s">
        <v>24987</v>
      </c>
      <c r="B3753" t="s">
        <v>24986</v>
      </c>
      <c r="C3753" t="s">
        <v>24988</v>
      </c>
      <c r="D3753" t="s">
        <v>24989</v>
      </c>
      <c r="E3753" t="s">
        <v>13694</v>
      </c>
      <c r="F3753" t="s">
        <v>7</v>
      </c>
      <c r="G3753" s="1">
        <v>43720</v>
      </c>
      <c r="H3753">
        <v>29151</v>
      </c>
      <c r="I3753">
        <v>29084</v>
      </c>
      <c r="J3753" s="2">
        <v>29084</v>
      </c>
      <c r="K3753" s="2">
        <v>14493.36</v>
      </c>
    </row>
    <row r="3754" spans="1:11" x14ac:dyDescent="0.25">
      <c r="A3754" t="s">
        <v>24995</v>
      </c>
      <c r="B3754" t="s">
        <v>24994</v>
      </c>
      <c r="C3754" t="s">
        <v>24996</v>
      </c>
      <c r="D3754" t="s">
        <v>24997</v>
      </c>
      <c r="E3754" t="s">
        <v>13694</v>
      </c>
      <c r="F3754" t="s">
        <v>7</v>
      </c>
      <c r="G3754" s="1">
        <v>43720</v>
      </c>
      <c r="H3754">
        <v>20063</v>
      </c>
      <c r="I3754">
        <v>20035</v>
      </c>
      <c r="J3754" s="2">
        <v>20035</v>
      </c>
      <c r="K3754" s="2">
        <v>10450.43</v>
      </c>
    </row>
    <row r="3755" spans="1:11" x14ac:dyDescent="0.25">
      <c r="A3755" t="s">
        <v>25001</v>
      </c>
      <c r="B3755" t="s">
        <v>25000</v>
      </c>
      <c r="C3755" t="s">
        <v>25002</v>
      </c>
      <c r="D3755" t="s">
        <v>25003</v>
      </c>
      <c r="E3755" t="s">
        <v>13694</v>
      </c>
      <c r="F3755" t="s">
        <v>718</v>
      </c>
      <c r="G3755" s="1">
        <v>43748</v>
      </c>
      <c r="H3755">
        <v>1491</v>
      </c>
      <c r="I3755">
        <v>1490</v>
      </c>
      <c r="J3755" s="2">
        <v>1490</v>
      </c>
      <c r="K3755" s="2">
        <v>692.08</v>
      </c>
    </row>
    <row r="3756" spans="1:11" x14ac:dyDescent="0.25">
      <c r="A3756" t="s">
        <v>25005</v>
      </c>
      <c r="B3756" t="s">
        <v>25004</v>
      </c>
      <c r="C3756" t="s">
        <v>25006</v>
      </c>
      <c r="D3756" t="s">
        <v>25007</v>
      </c>
      <c r="E3756" t="s">
        <v>13694</v>
      </c>
      <c r="F3756" t="s">
        <v>718</v>
      </c>
      <c r="G3756" s="1">
        <v>43801</v>
      </c>
      <c r="H3756">
        <v>42624</v>
      </c>
      <c r="I3756">
        <v>42532</v>
      </c>
      <c r="J3756" s="2">
        <v>42532</v>
      </c>
      <c r="K3756" s="2">
        <v>19243.900000000001</v>
      </c>
    </row>
    <row r="3757" spans="1:11" x14ac:dyDescent="0.25">
      <c r="A3757" t="s">
        <v>25009</v>
      </c>
      <c r="B3757" t="s">
        <v>25008</v>
      </c>
      <c r="C3757" t="s">
        <v>25010</v>
      </c>
      <c r="D3757" t="s">
        <v>25011</v>
      </c>
      <c r="E3757" t="s">
        <v>13694</v>
      </c>
      <c r="F3757" t="s">
        <v>718</v>
      </c>
      <c r="G3757" s="1">
        <v>43752</v>
      </c>
      <c r="H3757">
        <v>191383</v>
      </c>
      <c r="I3757">
        <v>191065</v>
      </c>
      <c r="J3757" s="2">
        <v>191065</v>
      </c>
      <c r="K3757" s="2">
        <v>85979.25</v>
      </c>
    </row>
    <row r="3758" spans="1:11" x14ac:dyDescent="0.25">
      <c r="A3758" t="s">
        <v>25013</v>
      </c>
      <c r="B3758" t="s">
        <v>25012</v>
      </c>
      <c r="C3758" t="s">
        <v>25014</v>
      </c>
      <c r="D3758" t="s">
        <v>25015</v>
      </c>
      <c r="E3758" t="s">
        <v>13694</v>
      </c>
      <c r="F3758" t="s">
        <v>718</v>
      </c>
      <c r="G3758" s="1">
        <v>43752</v>
      </c>
      <c r="H3758">
        <v>14833</v>
      </c>
      <c r="I3758">
        <v>14806</v>
      </c>
      <c r="J3758" s="2">
        <v>14806</v>
      </c>
      <c r="K3758" s="2">
        <v>6662.7</v>
      </c>
    </row>
    <row r="3759" spans="1:11" x14ac:dyDescent="0.25">
      <c r="A3759" t="s">
        <v>25017</v>
      </c>
      <c r="B3759" t="s">
        <v>25016</v>
      </c>
      <c r="C3759" t="s">
        <v>25018</v>
      </c>
      <c r="D3759" t="s">
        <v>25019</v>
      </c>
      <c r="E3759" t="s">
        <v>13694</v>
      </c>
      <c r="F3759" t="s">
        <v>718</v>
      </c>
      <c r="G3759" s="1">
        <v>43752</v>
      </c>
      <c r="H3759">
        <v>13399</v>
      </c>
      <c r="I3759">
        <v>13373</v>
      </c>
      <c r="J3759" s="2">
        <v>13373</v>
      </c>
      <c r="K3759" s="2">
        <v>6017.85</v>
      </c>
    </row>
    <row r="3760" spans="1:11" x14ac:dyDescent="0.25">
      <c r="A3760" t="s">
        <v>25021</v>
      </c>
      <c r="B3760" t="s">
        <v>25020</v>
      </c>
      <c r="C3760" t="s">
        <v>25022</v>
      </c>
      <c r="D3760" t="s">
        <v>25023</v>
      </c>
      <c r="E3760" t="s">
        <v>13694</v>
      </c>
      <c r="F3760" t="s">
        <v>718</v>
      </c>
      <c r="G3760" s="1">
        <v>43745</v>
      </c>
      <c r="H3760">
        <v>15622</v>
      </c>
      <c r="I3760">
        <v>15594</v>
      </c>
      <c r="J3760" s="2">
        <v>15594</v>
      </c>
      <c r="K3760" s="2">
        <v>7017.3</v>
      </c>
    </row>
    <row r="3761" spans="1:11" x14ac:dyDescent="0.25">
      <c r="A3761" t="s">
        <v>25025</v>
      </c>
      <c r="B3761" t="s">
        <v>25024</v>
      </c>
      <c r="C3761" t="s">
        <v>25026</v>
      </c>
      <c r="D3761" t="s">
        <v>25027</v>
      </c>
      <c r="E3761" t="s">
        <v>13694</v>
      </c>
      <c r="F3761" t="s">
        <v>718</v>
      </c>
      <c r="G3761" s="1">
        <v>43745</v>
      </c>
      <c r="H3761">
        <v>11110</v>
      </c>
      <c r="I3761">
        <v>11109</v>
      </c>
      <c r="J3761" s="2">
        <v>11109</v>
      </c>
      <c r="K3761" s="2">
        <v>4999.05</v>
      </c>
    </row>
    <row r="3762" spans="1:11" x14ac:dyDescent="0.25">
      <c r="A3762" t="s">
        <v>25029</v>
      </c>
      <c r="B3762" t="s">
        <v>25028</v>
      </c>
      <c r="C3762" t="s">
        <v>25030</v>
      </c>
      <c r="D3762" t="s">
        <v>25031</v>
      </c>
      <c r="E3762" t="s">
        <v>13694</v>
      </c>
      <c r="F3762" t="s">
        <v>7</v>
      </c>
      <c r="G3762" s="1">
        <v>43733</v>
      </c>
      <c r="H3762">
        <v>5786</v>
      </c>
      <c r="I3762">
        <v>5770</v>
      </c>
      <c r="J3762" s="2">
        <v>5770</v>
      </c>
      <c r="K3762" s="2">
        <v>2596.5</v>
      </c>
    </row>
    <row r="3763" spans="1:11" x14ac:dyDescent="0.25">
      <c r="A3763" t="s">
        <v>25033</v>
      </c>
      <c r="B3763" t="s">
        <v>25032</v>
      </c>
      <c r="C3763" t="s">
        <v>25034</v>
      </c>
      <c r="D3763" t="s">
        <v>25035</v>
      </c>
      <c r="E3763" t="s">
        <v>13694</v>
      </c>
      <c r="F3763" t="s">
        <v>7</v>
      </c>
      <c r="G3763" s="1">
        <v>43752</v>
      </c>
      <c r="H3763">
        <v>49937</v>
      </c>
      <c r="I3763">
        <v>49847</v>
      </c>
      <c r="J3763" s="2">
        <v>49847</v>
      </c>
      <c r="K3763" s="2">
        <v>22431.15</v>
      </c>
    </row>
    <row r="3764" spans="1:11" x14ac:dyDescent="0.25">
      <c r="A3764" t="s">
        <v>25037</v>
      </c>
      <c r="B3764" t="s">
        <v>25036</v>
      </c>
      <c r="C3764" t="s">
        <v>11107</v>
      </c>
      <c r="D3764" t="s">
        <v>11108</v>
      </c>
      <c r="E3764" t="s">
        <v>13694</v>
      </c>
      <c r="F3764" t="s">
        <v>718</v>
      </c>
      <c r="G3764" s="1">
        <v>43732</v>
      </c>
      <c r="H3764">
        <v>155028</v>
      </c>
      <c r="I3764">
        <v>154970</v>
      </c>
      <c r="J3764" s="2">
        <v>154970</v>
      </c>
      <c r="K3764" s="2">
        <v>69736.5</v>
      </c>
    </row>
    <row r="3765" spans="1:11" x14ac:dyDescent="0.25">
      <c r="A3765" t="s">
        <v>25039</v>
      </c>
      <c r="B3765" t="s">
        <v>25038</v>
      </c>
      <c r="C3765" t="s">
        <v>965</v>
      </c>
      <c r="D3765" t="s">
        <v>966</v>
      </c>
      <c r="E3765" t="s">
        <v>13694</v>
      </c>
      <c r="F3765" t="s">
        <v>718</v>
      </c>
      <c r="G3765" s="1">
        <v>43752</v>
      </c>
      <c r="H3765">
        <v>211958</v>
      </c>
      <c r="I3765">
        <v>211656</v>
      </c>
      <c r="J3765" s="2">
        <v>211656</v>
      </c>
      <c r="K3765" s="2">
        <v>95245.2</v>
      </c>
    </row>
    <row r="3766" spans="1:11" x14ac:dyDescent="0.25">
      <c r="A3766" t="s">
        <v>25041</v>
      </c>
      <c r="B3766" t="s">
        <v>25040</v>
      </c>
      <c r="C3766" t="s">
        <v>25042</v>
      </c>
      <c r="D3766" t="s">
        <v>25043</v>
      </c>
      <c r="E3766" t="s">
        <v>13694</v>
      </c>
      <c r="F3766" t="s">
        <v>718</v>
      </c>
      <c r="G3766" s="1">
        <v>43781</v>
      </c>
      <c r="H3766">
        <v>94240</v>
      </c>
      <c r="I3766">
        <v>134489</v>
      </c>
      <c r="J3766" s="2">
        <v>134489</v>
      </c>
      <c r="K3766" s="2">
        <v>60520.05</v>
      </c>
    </row>
    <row r="3767" spans="1:11" x14ac:dyDescent="0.25">
      <c r="A3767" t="s">
        <v>25045</v>
      </c>
      <c r="B3767" t="s">
        <v>25044</v>
      </c>
      <c r="C3767" t="s">
        <v>25046</v>
      </c>
      <c r="D3767" t="s">
        <v>25047</v>
      </c>
      <c r="E3767" t="s">
        <v>13694</v>
      </c>
      <c r="F3767" t="s">
        <v>718</v>
      </c>
      <c r="G3767" s="1">
        <v>43781</v>
      </c>
      <c r="H3767">
        <v>161942</v>
      </c>
      <c r="I3767">
        <v>161820</v>
      </c>
      <c r="J3767" s="2">
        <v>161820</v>
      </c>
      <c r="K3767" s="2">
        <v>72819</v>
      </c>
    </row>
    <row r="3768" spans="1:11" x14ac:dyDescent="0.25">
      <c r="A3768" t="s">
        <v>25049</v>
      </c>
      <c r="B3768" t="s">
        <v>25048</v>
      </c>
      <c r="C3768" t="s">
        <v>25050</v>
      </c>
      <c r="D3768" t="s">
        <v>25051</v>
      </c>
      <c r="E3768" t="s">
        <v>13694</v>
      </c>
      <c r="F3768" t="s">
        <v>718</v>
      </c>
      <c r="G3768" s="1">
        <v>43781</v>
      </c>
      <c r="H3768">
        <v>20540</v>
      </c>
      <c r="I3768">
        <v>20530</v>
      </c>
      <c r="J3768" s="2">
        <v>20530</v>
      </c>
      <c r="K3768" s="2">
        <v>9238.5</v>
      </c>
    </row>
    <row r="3769" spans="1:11" x14ac:dyDescent="0.25">
      <c r="A3769" t="s">
        <v>25053</v>
      </c>
      <c r="B3769" t="s">
        <v>25052</v>
      </c>
      <c r="C3769" t="s">
        <v>104</v>
      </c>
      <c r="D3769" t="s">
        <v>25054</v>
      </c>
      <c r="E3769" t="s">
        <v>13694</v>
      </c>
      <c r="F3769" t="s">
        <v>718</v>
      </c>
      <c r="G3769" s="1">
        <v>43763</v>
      </c>
      <c r="H3769">
        <v>24606</v>
      </c>
      <c r="I3769">
        <v>24594</v>
      </c>
      <c r="J3769" s="2">
        <v>24594</v>
      </c>
      <c r="K3769" s="2">
        <v>11418.78</v>
      </c>
    </row>
    <row r="3770" spans="1:11" x14ac:dyDescent="0.25">
      <c r="A3770" t="s">
        <v>25056</v>
      </c>
      <c r="B3770" t="s">
        <v>25055</v>
      </c>
      <c r="C3770" t="s">
        <v>25057</v>
      </c>
      <c r="D3770" t="s">
        <v>25058</v>
      </c>
      <c r="E3770" t="s">
        <v>13694</v>
      </c>
      <c r="F3770" t="s">
        <v>7</v>
      </c>
      <c r="G3770" s="1">
        <v>43763</v>
      </c>
      <c r="H3770">
        <v>27716</v>
      </c>
      <c r="I3770">
        <v>27702</v>
      </c>
      <c r="J3770" s="2">
        <v>27702</v>
      </c>
      <c r="K3770" s="2">
        <v>15884.9</v>
      </c>
    </row>
    <row r="3771" spans="1:11" x14ac:dyDescent="0.25">
      <c r="A3771" t="s">
        <v>25060</v>
      </c>
      <c r="B3771" t="s">
        <v>25059</v>
      </c>
      <c r="C3771" t="s">
        <v>25061</v>
      </c>
      <c r="D3771" t="s">
        <v>25062</v>
      </c>
      <c r="E3771" t="s">
        <v>13694</v>
      </c>
      <c r="F3771" t="s">
        <v>718</v>
      </c>
      <c r="G3771" s="1">
        <v>43810</v>
      </c>
      <c r="H3771">
        <v>28938</v>
      </c>
      <c r="I3771">
        <v>28885</v>
      </c>
      <c r="J3771" s="2">
        <v>28885</v>
      </c>
      <c r="K3771" s="2">
        <v>12998.25</v>
      </c>
    </row>
    <row r="3772" spans="1:11" x14ac:dyDescent="0.25">
      <c r="A3772" t="s">
        <v>25064</v>
      </c>
      <c r="B3772" t="s">
        <v>25063</v>
      </c>
      <c r="C3772" t="s">
        <v>25065</v>
      </c>
      <c r="D3772" t="s">
        <v>25066</v>
      </c>
      <c r="E3772" t="s">
        <v>13694</v>
      </c>
      <c r="F3772" t="s">
        <v>718</v>
      </c>
      <c r="G3772" s="1">
        <v>43781</v>
      </c>
      <c r="H3772">
        <v>21017</v>
      </c>
      <c r="I3772">
        <v>20960</v>
      </c>
      <c r="J3772" s="2">
        <v>20960</v>
      </c>
      <c r="K3772" s="2">
        <v>9432</v>
      </c>
    </row>
    <row r="3773" spans="1:11" x14ac:dyDescent="0.25">
      <c r="A3773" t="s">
        <v>25068</v>
      </c>
      <c r="B3773" t="s">
        <v>25067</v>
      </c>
      <c r="C3773" t="s">
        <v>25069</v>
      </c>
      <c r="D3773" t="s">
        <v>25070</v>
      </c>
      <c r="E3773" t="s">
        <v>13694</v>
      </c>
      <c r="F3773" t="s">
        <v>718</v>
      </c>
      <c r="G3773" s="1">
        <v>43787</v>
      </c>
      <c r="H3773">
        <v>35403</v>
      </c>
      <c r="I3773">
        <v>35333</v>
      </c>
      <c r="J3773" s="2">
        <v>35333</v>
      </c>
      <c r="K3773" s="2">
        <v>15899.85</v>
      </c>
    </row>
    <row r="3774" spans="1:11" x14ac:dyDescent="0.25">
      <c r="A3774" t="s">
        <v>25072</v>
      </c>
      <c r="B3774" t="s">
        <v>25071</v>
      </c>
      <c r="C3774" t="s">
        <v>25073</v>
      </c>
      <c r="D3774" t="s">
        <v>25074</v>
      </c>
      <c r="E3774" t="s">
        <v>13694</v>
      </c>
      <c r="F3774" t="s">
        <v>718</v>
      </c>
      <c r="G3774" s="1">
        <v>43791</v>
      </c>
      <c r="H3774">
        <v>932495</v>
      </c>
      <c r="I3774">
        <v>983060</v>
      </c>
      <c r="J3774" s="2">
        <v>983060</v>
      </c>
      <c r="K3774" s="2">
        <v>455530.53</v>
      </c>
    </row>
    <row r="3775" spans="1:11" x14ac:dyDescent="0.25">
      <c r="A3775" t="s">
        <v>25076</v>
      </c>
      <c r="B3775" t="s">
        <v>25075</v>
      </c>
      <c r="C3775" t="s">
        <v>25077</v>
      </c>
      <c r="D3775" t="s">
        <v>25078</v>
      </c>
      <c r="E3775" t="s">
        <v>13694</v>
      </c>
      <c r="F3775" t="s">
        <v>718</v>
      </c>
      <c r="G3775" s="1">
        <v>43763</v>
      </c>
      <c r="H3775">
        <v>95755</v>
      </c>
      <c r="I3775">
        <v>95178</v>
      </c>
      <c r="J3775" s="2">
        <v>95178</v>
      </c>
      <c r="K3775" s="2">
        <v>44458.35</v>
      </c>
    </row>
    <row r="3776" spans="1:11" x14ac:dyDescent="0.25">
      <c r="A3776" t="s">
        <v>25080</v>
      </c>
      <c r="B3776" t="s">
        <v>25079</v>
      </c>
      <c r="C3776" t="s">
        <v>1930</v>
      </c>
      <c r="D3776" t="s">
        <v>1931</v>
      </c>
      <c r="E3776" t="s">
        <v>13694</v>
      </c>
      <c r="F3776" t="s">
        <v>718</v>
      </c>
      <c r="G3776" s="1">
        <v>43791</v>
      </c>
      <c r="H3776">
        <v>49493</v>
      </c>
      <c r="I3776">
        <v>49387</v>
      </c>
      <c r="J3776" s="2">
        <v>49387</v>
      </c>
      <c r="K3776" s="2">
        <v>22227.27</v>
      </c>
    </row>
    <row r="3777" spans="1:11" x14ac:dyDescent="0.25">
      <c r="A3777" t="s">
        <v>25082</v>
      </c>
      <c r="B3777" t="s">
        <v>25081</v>
      </c>
      <c r="C3777" t="s">
        <v>25083</v>
      </c>
      <c r="D3777" t="s">
        <v>25084</v>
      </c>
      <c r="E3777" t="s">
        <v>13694</v>
      </c>
      <c r="F3777" t="s">
        <v>718</v>
      </c>
      <c r="G3777" s="1">
        <v>43787</v>
      </c>
      <c r="H3777">
        <v>56990</v>
      </c>
      <c r="I3777">
        <v>56854</v>
      </c>
      <c r="J3777" s="2">
        <v>56854</v>
      </c>
      <c r="K3777" s="2">
        <v>25584.3</v>
      </c>
    </row>
    <row r="3778" spans="1:11" x14ac:dyDescent="0.25">
      <c r="A3778" t="s">
        <v>25086</v>
      </c>
      <c r="B3778" t="s">
        <v>25085</v>
      </c>
      <c r="C3778" t="s">
        <v>25087</v>
      </c>
      <c r="D3778" t="s">
        <v>25088</v>
      </c>
      <c r="E3778" t="s">
        <v>13694</v>
      </c>
      <c r="F3778" t="s">
        <v>718</v>
      </c>
      <c r="G3778" s="1">
        <v>43787</v>
      </c>
      <c r="H3778">
        <v>10766</v>
      </c>
      <c r="I3778">
        <v>10738</v>
      </c>
      <c r="J3778" s="2">
        <v>10738</v>
      </c>
      <c r="K3778" s="2">
        <v>4832.1000000000004</v>
      </c>
    </row>
    <row r="3779" spans="1:11" x14ac:dyDescent="0.25">
      <c r="A3779" t="s">
        <v>25090</v>
      </c>
      <c r="B3779" t="s">
        <v>25089</v>
      </c>
      <c r="C3779" t="s">
        <v>25091</v>
      </c>
      <c r="D3779" t="s">
        <v>25092</v>
      </c>
      <c r="E3779" t="s">
        <v>13694</v>
      </c>
      <c r="F3779" t="s">
        <v>718</v>
      </c>
      <c r="G3779" s="1">
        <v>43763</v>
      </c>
      <c r="H3779">
        <v>17386</v>
      </c>
      <c r="I3779">
        <v>17012</v>
      </c>
      <c r="J3779" s="2">
        <v>17012</v>
      </c>
      <c r="K3779" s="2">
        <v>7730.8</v>
      </c>
    </row>
    <row r="3780" spans="1:11" x14ac:dyDescent="0.25">
      <c r="A3780" t="s">
        <v>25094</v>
      </c>
      <c r="B3780" t="s">
        <v>25093</v>
      </c>
      <c r="C3780" t="s">
        <v>9291</v>
      </c>
      <c r="D3780" t="s">
        <v>9292</v>
      </c>
      <c r="E3780" t="s">
        <v>13694</v>
      </c>
      <c r="F3780" t="s">
        <v>718</v>
      </c>
      <c r="G3780" s="1">
        <v>43763</v>
      </c>
      <c r="H3780">
        <v>122349</v>
      </c>
      <c r="I3780">
        <v>122236</v>
      </c>
      <c r="J3780" s="2">
        <v>122236</v>
      </c>
      <c r="K3780" s="2">
        <v>56240.42</v>
      </c>
    </row>
    <row r="3781" spans="1:11" x14ac:dyDescent="0.25">
      <c r="A3781" t="s">
        <v>25096</v>
      </c>
      <c r="B3781" t="s">
        <v>25095</v>
      </c>
      <c r="C3781" t="s">
        <v>1928</v>
      </c>
      <c r="D3781" t="s">
        <v>1929</v>
      </c>
      <c r="E3781" t="s">
        <v>13694</v>
      </c>
      <c r="F3781" t="s">
        <v>718</v>
      </c>
      <c r="G3781" s="1">
        <v>43763</v>
      </c>
      <c r="H3781">
        <v>25592</v>
      </c>
      <c r="I3781">
        <v>25432</v>
      </c>
      <c r="J3781" s="2">
        <v>25432</v>
      </c>
      <c r="K3781" s="2">
        <v>11444.4</v>
      </c>
    </row>
    <row r="3782" spans="1:11" x14ac:dyDescent="0.25">
      <c r="A3782" t="s">
        <v>25098</v>
      </c>
      <c r="B3782" t="s">
        <v>25097</v>
      </c>
      <c r="C3782" t="s">
        <v>10744</v>
      </c>
      <c r="D3782" t="s">
        <v>10745</v>
      </c>
      <c r="E3782" t="s">
        <v>13694</v>
      </c>
      <c r="F3782" t="s">
        <v>718</v>
      </c>
      <c r="G3782" s="1">
        <v>43763</v>
      </c>
      <c r="H3782">
        <v>64310</v>
      </c>
      <c r="I3782">
        <v>64124</v>
      </c>
      <c r="J3782" s="2">
        <v>64124</v>
      </c>
      <c r="K3782" s="2">
        <v>28855.8</v>
      </c>
    </row>
    <row r="3783" spans="1:11" x14ac:dyDescent="0.25">
      <c r="A3783" t="s">
        <v>25100</v>
      </c>
      <c r="B3783" t="s">
        <v>25099</v>
      </c>
      <c r="C3783" t="s">
        <v>19531</v>
      </c>
      <c r="D3783" t="s">
        <v>25101</v>
      </c>
      <c r="E3783" t="s">
        <v>13694</v>
      </c>
      <c r="F3783" t="s">
        <v>718</v>
      </c>
      <c r="G3783" s="1">
        <v>43781</v>
      </c>
      <c r="H3783">
        <v>15271</v>
      </c>
      <c r="I3783">
        <v>21771</v>
      </c>
      <c r="J3783" s="2">
        <v>21771</v>
      </c>
      <c r="K3783" s="2">
        <v>10981.64</v>
      </c>
    </row>
    <row r="3784" spans="1:11" x14ac:dyDescent="0.25">
      <c r="A3784" t="s">
        <v>25103</v>
      </c>
      <c r="B3784" t="s">
        <v>25102</v>
      </c>
      <c r="C3784" t="s">
        <v>25104</v>
      </c>
      <c r="D3784" t="s">
        <v>25105</v>
      </c>
      <c r="E3784" t="s">
        <v>13694</v>
      </c>
      <c r="F3784" t="s">
        <v>718</v>
      </c>
      <c r="G3784" s="1">
        <v>43784</v>
      </c>
      <c r="H3784">
        <v>104732</v>
      </c>
      <c r="I3784">
        <v>104537</v>
      </c>
      <c r="J3784" s="2">
        <v>104537</v>
      </c>
      <c r="K3784" s="2">
        <v>50032.43</v>
      </c>
    </row>
    <row r="3785" spans="1:11" x14ac:dyDescent="0.25">
      <c r="A3785" t="s">
        <v>25107</v>
      </c>
      <c r="B3785" t="s">
        <v>25106</v>
      </c>
      <c r="C3785" t="s">
        <v>25108</v>
      </c>
      <c r="D3785" t="s">
        <v>25109</v>
      </c>
      <c r="E3785" t="s">
        <v>13694</v>
      </c>
      <c r="F3785" t="s">
        <v>718</v>
      </c>
      <c r="G3785" s="1">
        <v>43782</v>
      </c>
      <c r="I3785">
        <v>20801</v>
      </c>
      <c r="J3785" s="2">
        <v>20801</v>
      </c>
      <c r="K3785" s="2">
        <v>9360.4500000000007</v>
      </c>
    </row>
    <row r="3786" spans="1:11" x14ac:dyDescent="0.25">
      <c r="A3786" t="s">
        <v>25111</v>
      </c>
      <c r="B3786" t="s">
        <v>25110</v>
      </c>
      <c r="C3786" t="s">
        <v>8989</v>
      </c>
      <c r="D3786" t="s">
        <v>8990</v>
      </c>
      <c r="E3786" t="s">
        <v>13694</v>
      </c>
      <c r="F3786" t="s">
        <v>718</v>
      </c>
      <c r="G3786" s="1">
        <v>43782</v>
      </c>
      <c r="I3786">
        <v>24202</v>
      </c>
      <c r="J3786" s="2">
        <v>24202</v>
      </c>
      <c r="K3786" s="2">
        <v>11009.46</v>
      </c>
    </row>
    <row r="3787" spans="1:11" x14ac:dyDescent="0.25">
      <c r="A3787" t="s">
        <v>25113</v>
      </c>
      <c r="B3787" t="s">
        <v>25112</v>
      </c>
      <c r="C3787" t="s">
        <v>25114</v>
      </c>
      <c r="D3787" t="s">
        <v>25115</v>
      </c>
      <c r="E3787" t="s">
        <v>13694</v>
      </c>
      <c r="F3787" t="s">
        <v>718</v>
      </c>
      <c r="G3787" s="1">
        <v>43789</v>
      </c>
      <c r="I3787">
        <v>634884</v>
      </c>
      <c r="J3787" s="2">
        <v>634884</v>
      </c>
      <c r="K3787" s="2">
        <v>291484.88</v>
      </c>
    </row>
    <row r="3788" spans="1:11" x14ac:dyDescent="0.25">
      <c r="A3788" t="s">
        <v>25117</v>
      </c>
      <c r="B3788" t="s">
        <v>25116</v>
      </c>
      <c r="C3788" t="s">
        <v>1390</v>
      </c>
      <c r="D3788" t="s">
        <v>1391</v>
      </c>
      <c r="E3788" t="s">
        <v>13694</v>
      </c>
      <c r="F3788" t="s">
        <v>718</v>
      </c>
      <c r="G3788" s="1">
        <v>43782</v>
      </c>
      <c r="I3788">
        <v>218770</v>
      </c>
      <c r="J3788" s="2">
        <v>218770</v>
      </c>
      <c r="K3788" s="2">
        <v>98446.5</v>
      </c>
    </row>
    <row r="3789" spans="1:11" x14ac:dyDescent="0.25">
      <c r="A3789" t="s">
        <v>25119</v>
      </c>
      <c r="B3789" t="s">
        <v>25118</v>
      </c>
      <c r="C3789" t="s">
        <v>19703</v>
      </c>
      <c r="D3789" t="s">
        <v>25120</v>
      </c>
      <c r="E3789" t="s">
        <v>13694</v>
      </c>
      <c r="F3789" t="s">
        <v>718</v>
      </c>
      <c r="G3789" s="1">
        <v>43776</v>
      </c>
      <c r="I3789">
        <v>28962</v>
      </c>
      <c r="J3789" s="2">
        <v>28962</v>
      </c>
      <c r="K3789" s="2">
        <v>13032.9</v>
      </c>
    </row>
    <row r="3790" spans="1:11" x14ac:dyDescent="0.25">
      <c r="A3790" t="s">
        <v>25122</v>
      </c>
      <c r="B3790" t="s">
        <v>25121</v>
      </c>
      <c r="C3790" t="s">
        <v>25123</v>
      </c>
      <c r="D3790" t="s">
        <v>25124</v>
      </c>
      <c r="E3790" t="s">
        <v>13694</v>
      </c>
      <c r="F3790" t="s">
        <v>718</v>
      </c>
      <c r="G3790" s="1">
        <v>43782</v>
      </c>
      <c r="I3790">
        <v>61637</v>
      </c>
      <c r="J3790" s="2">
        <v>61637</v>
      </c>
      <c r="K3790" s="2">
        <v>27893.3</v>
      </c>
    </row>
    <row r="3791" spans="1:11" x14ac:dyDescent="0.25">
      <c r="A3791" t="s">
        <v>25140</v>
      </c>
      <c r="B3791" t="s">
        <v>25139</v>
      </c>
      <c r="C3791" t="s">
        <v>3892</v>
      </c>
      <c r="D3791" t="s">
        <v>3893</v>
      </c>
      <c r="E3791" t="s">
        <v>13694</v>
      </c>
      <c r="F3791" t="s">
        <v>718</v>
      </c>
      <c r="G3791" s="1">
        <v>43780</v>
      </c>
      <c r="I3791">
        <v>282665</v>
      </c>
      <c r="J3791" s="2">
        <v>282665</v>
      </c>
      <c r="K3791" s="2">
        <v>130892.55</v>
      </c>
    </row>
    <row r="3792" spans="1:11" x14ac:dyDescent="0.25">
      <c r="A3792" t="s">
        <v>25142</v>
      </c>
      <c r="B3792" t="s">
        <v>25141</v>
      </c>
      <c r="C3792" t="s">
        <v>25143</v>
      </c>
      <c r="D3792" t="s">
        <v>25144</v>
      </c>
      <c r="E3792" t="s">
        <v>13694</v>
      </c>
      <c r="F3792" t="s">
        <v>718</v>
      </c>
      <c r="G3792" s="1">
        <v>43780</v>
      </c>
      <c r="I3792">
        <v>26767</v>
      </c>
      <c r="J3792" s="2">
        <v>26767</v>
      </c>
      <c r="K3792" s="2">
        <v>15386.28</v>
      </c>
    </row>
    <row r="3793" spans="1:11" x14ac:dyDescent="0.25">
      <c r="A3793" t="s">
        <v>25146</v>
      </c>
      <c r="B3793" t="s">
        <v>25145</v>
      </c>
      <c r="C3793" t="s">
        <v>25147</v>
      </c>
      <c r="D3793" t="s">
        <v>25148</v>
      </c>
      <c r="E3793" t="s">
        <v>13694</v>
      </c>
      <c r="F3793" t="s">
        <v>718</v>
      </c>
      <c r="G3793" s="1">
        <v>43780</v>
      </c>
      <c r="I3793">
        <v>53884</v>
      </c>
      <c r="J3793" s="2">
        <v>53884</v>
      </c>
      <c r="K3793" s="2">
        <v>31099.71</v>
      </c>
    </row>
    <row r="3794" spans="1:11" x14ac:dyDescent="0.25">
      <c r="A3794" t="s">
        <v>25150</v>
      </c>
      <c r="B3794" t="s">
        <v>25149</v>
      </c>
      <c r="C3794" t="s">
        <v>10482</v>
      </c>
      <c r="D3794" t="s">
        <v>10483</v>
      </c>
      <c r="E3794" t="s">
        <v>13694</v>
      </c>
      <c r="F3794" t="s">
        <v>7</v>
      </c>
      <c r="G3794" s="1">
        <v>43782</v>
      </c>
      <c r="I3794">
        <v>456665</v>
      </c>
      <c r="J3794" s="2">
        <v>456665</v>
      </c>
      <c r="K3794" s="2">
        <v>205560.22</v>
      </c>
    </row>
    <row r="3795" spans="1:11" x14ac:dyDescent="0.25">
      <c r="A3795" t="s">
        <v>25152</v>
      </c>
      <c r="B3795" t="s">
        <v>25151</v>
      </c>
      <c r="C3795" t="s">
        <v>14734</v>
      </c>
      <c r="D3795" t="s">
        <v>25153</v>
      </c>
      <c r="E3795" t="s">
        <v>13694</v>
      </c>
      <c r="F3795" t="s">
        <v>7</v>
      </c>
      <c r="G3795" s="1">
        <v>43789</v>
      </c>
      <c r="I3795">
        <v>116133</v>
      </c>
      <c r="J3795" s="2">
        <v>116133</v>
      </c>
      <c r="K3795" s="2">
        <v>52259.85</v>
      </c>
    </row>
    <row r="3796" spans="1:11" x14ac:dyDescent="0.25">
      <c r="A3796" t="s">
        <v>25159</v>
      </c>
      <c r="B3796" t="s">
        <v>25158</v>
      </c>
      <c r="C3796" t="s">
        <v>25160</v>
      </c>
      <c r="D3796" t="s">
        <v>25161</v>
      </c>
      <c r="E3796" t="s">
        <v>13694</v>
      </c>
      <c r="F3796" t="s">
        <v>718</v>
      </c>
      <c r="G3796" s="1">
        <v>43755</v>
      </c>
      <c r="H3796">
        <v>71363</v>
      </c>
      <c r="I3796">
        <v>71356</v>
      </c>
      <c r="J3796" s="2">
        <v>71356</v>
      </c>
      <c r="K3796" s="2">
        <v>41386.480000000003</v>
      </c>
    </row>
    <row r="3797" spans="1:11" x14ac:dyDescent="0.25">
      <c r="A3797" t="s">
        <v>25167</v>
      </c>
      <c r="B3797" t="s">
        <v>25166</v>
      </c>
      <c r="C3797" t="s">
        <v>4880</v>
      </c>
      <c r="D3797" t="s">
        <v>4881</v>
      </c>
      <c r="E3797" t="s">
        <v>13694</v>
      </c>
      <c r="F3797" t="s">
        <v>718</v>
      </c>
      <c r="G3797" s="1">
        <v>43746</v>
      </c>
      <c r="H3797">
        <v>30305</v>
      </c>
      <c r="I3797">
        <v>28686</v>
      </c>
      <c r="J3797" s="2">
        <v>28686</v>
      </c>
      <c r="K3797" s="2">
        <v>12908.7</v>
      </c>
    </row>
    <row r="3798" spans="1:11" x14ac:dyDescent="0.25">
      <c r="A3798" t="s">
        <v>25169</v>
      </c>
      <c r="B3798" t="s">
        <v>25168</v>
      </c>
      <c r="C3798" t="s">
        <v>25170</v>
      </c>
      <c r="D3798" t="s">
        <v>25171</v>
      </c>
      <c r="E3798" t="s">
        <v>13694</v>
      </c>
      <c r="F3798" t="s">
        <v>718</v>
      </c>
      <c r="G3798" s="1">
        <v>43734</v>
      </c>
      <c r="H3798">
        <v>42377</v>
      </c>
      <c r="I3798">
        <v>42310</v>
      </c>
      <c r="J3798" s="2">
        <v>42310</v>
      </c>
      <c r="K3798" s="2">
        <v>20378.63</v>
      </c>
    </row>
    <row r="3799" spans="1:11" x14ac:dyDescent="0.25">
      <c r="A3799" t="s">
        <v>25175</v>
      </c>
      <c r="B3799" t="s">
        <v>25174</v>
      </c>
      <c r="C3799" t="s">
        <v>25176</v>
      </c>
      <c r="D3799" t="s">
        <v>25177</v>
      </c>
      <c r="E3799" t="s">
        <v>13694</v>
      </c>
      <c r="F3799" t="s">
        <v>718</v>
      </c>
      <c r="G3799" s="1">
        <v>43734</v>
      </c>
      <c r="H3799">
        <v>15100</v>
      </c>
      <c r="I3799">
        <v>15065</v>
      </c>
      <c r="J3799" s="2">
        <v>15065</v>
      </c>
      <c r="K3799" s="2">
        <v>6779.25</v>
      </c>
    </row>
    <row r="3800" spans="1:11" x14ac:dyDescent="0.25">
      <c r="A3800" t="s">
        <v>25181</v>
      </c>
      <c r="B3800" t="s">
        <v>25180</v>
      </c>
      <c r="C3800" t="s">
        <v>25182</v>
      </c>
      <c r="D3800" t="s">
        <v>25183</v>
      </c>
      <c r="E3800" t="s">
        <v>13694</v>
      </c>
      <c r="F3800" t="s">
        <v>7</v>
      </c>
      <c r="G3800" s="1">
        <v>43768</v>
      </c>
      <c r="I3800">
        <v>993119</v>
      </c>
      <c r="J3800" s="2">
        <v>993119</v>
      </c>
      <c r="K3800" s="2">
        <v>572591.84</v>
      </c>
    </row>
    <row r="3801" spans="1:11" x14ac:dyDescent="0.25">
      <c r="A3801" t="s">
        <v>25185</v>
      </c>
      <c r="B3801" t="s">
        <v>25184</v>
      </c>
      <c r="C3801" t="s">
        <v>25186</v>
      </c>
      <c r="D3801" t="s">
        <v>25187</v>
      </c>
      <c r="E3801" t="s">
        <v>13694</v>
      </c>
      <c r="F3801" t="s">
        <v>7</v>
      </c>
      <c r="G3801" s="1">
        <v>43769</v>
      </c>
      <c r="H3801">
        <v>33618</v>
      </c>
      <c r="J3801" s="2">
        <v>33618</v>
      </c>
      <c r="K3801" s="2">
        <v>15128.1</v>
      </c>
    </row>
    <row r="3802" spans="1:11" x14ac:dyDescent="0.25">
      <c r="A3802" t="s">
        <v>25189</v>
      </c>
      <c r="B3802" t="s">
        <v>25188</v>
      </c>
      <c r="C3802" t="s">
        <v>25190</v>
      </c>
      <c r="D3802" t="s">
        <v>25191</v>
      </c>
      <c r="E3802" t="s">
        <v>13694</v>
      </c>
      <c r="F3802" t="s">
        <v>718</v>
      </c>
      <c r="G3802" s="1">
        <v>43774</v>
      </c>
      <c r="H3802">
        <v>11606</v>
      </c>
      <c r="I3802">
        <v>11571</v>
      </c>
      <c r="J3802" s="2">
        <v>11571</v>
      </c>
      <c r="K3802" s="2">
        <v>5206.95</v>
      </c>
    </row>
    <row r="3803" spans="1:11" x14ac:dyDescent="0.25">
      <c r="A3803" t="s">
        <v>25193</v>
      </c>
      <c r="B3803" t="s">
        <v>25192</v>
      </c>
      <c r="C3803" t="s">
        <v>25194</v>
      </c>
      <c r="D3803" t="s">
        <v>25195</v>
      </c>
      <c r="E3803" t="s">
        <v>13694</v>
      </c>
      <c r="F3803" t="s">
        <v>718</v>
      </c>
      <c r="G3803" s="1">
        <v>43774</v>
      </c>
      <c r="H3803">
        <v>4820</v>
      </c>
      <c r="I3803">
        <v>4799</v>
      </c>
      <c r="J3803" s="2">
        <v>4799</v>
      </c>
      <c r="K3803" s="2">
        <v>2159.5500000000002</v>
      </c>
    </row>
    <row r="3804" spans="1:11" x14ac:dyDescent="0.25">
      <c r="A3804" t="s">
        <v>25197</v>
      </c>
      <c r="B3804" t="s">
        <v>25196</v>
      </c>
      <c r="C3804" t="s">
        <v>11291</v>
      </c>
      <c r="D3804" t="s">
        <v>11292</v>
      </c>
      <c r="E3804" t="s">
        <v>13694</v>
      </c>
      <c r="F3804" t="s">
        <v>718</v>
      </c>
      <c r="G3804" s="1">
        <v>43788</v>
      </c>
      <c r="H3804">
        <v>7040</v>
      </c>
      <c r="I3804">
        <v>7029</v>
      </c>
      <c r="J3804" s="2">
        <v>7029</v>
      </c>
      <c r="K3804" s="2">
        <v>3163.05</v>
      </c>
    </row>
    <row r="3805" spans="1:11" x14ac:dyDescent="0.25">
      <c r="A3805" t="s">
        <v>25199</v>
      </c>
      <c r="B3805" t="s">
        <v>25198</v>
      </c>
      <c r="C3805" t="s">
        <v>25200</v>
      </c>
      <c r="D3805" t="s">
        <v>25201</v>
      </c>
      <c r="E3805" t="s">
        <v>13694</v>
      </c>
      <c r="F3805" t="s">
        <v>718</v>
      </c>
      <c r="G3805" s="1">
        <v>43798</v>
      </c>
      <c r="H3805">
        <v>19566</v>
      </c>
      <c r="I3805">
        <v>19556</v>
      </c>
      <c r="J3805" s="2">
        <v>19556</v>
      </c>
      <c r="K3805" s="2">
        <v>8800.2000000000007</v>
      </c>
    </row>
    <row r="3806" spans="1:11" x14ac:dyDescent="0.25">
      <c r="A3806" t="s">
        <v>25203</v>
      </c>
      <c r="B3806" t="s">
        <v>25202</v>
      </c>
      <c r="C3806" t="s">
        <v>5390</v>
      </c>
      <c r="D3806" t="s">
        <v>5391</v>
      </c>
      <c r="E3806" t="s">
        <v>13694</v>
      </c>
      <c r="F3806" t="s">
        <v>718</v>
      </c>
      <c r="G3806" s="1">
        <v>43788</v>
      </c>
      <c r="H3806">
        <v>23250</v>
      </c>
      <c r="I3806">
        <v>23206</v>
      </c>
      <c r="J3806" s="2">
        <v>23206</v>
      </c>
      <c r="K3806" s="2">
        <v>10442.700000000001</v>
      </c>
    </row>
    <row r="3807" spans="1:11" x14ac:dyDescent="0.25">
      <c r="A3807" t="s">
        <v>25205</v>
      </c>
      <c r="B3807" t="s">
        <v>25204</v>
      </c>
      <c r="C3807" t="s">
        <v>12702</v>
      </c>
      <c r="D3807" t="s">
        <v>12703</v>
      </c>
      <c r="E3807" t="s">
        <v>13694</v>
      </c>
      <c r="F3807" t="s">
        <v>718</v>
      </c>
      <c r="G3807" s="1">
        <v>43784</v>
      </c>
      <c r="H3807">
        <v>4254</v>
      </c>
      <c r="I3807">
        <v>4252</v>
      </c>
      <c r="J3807" s="2">
        <v>4252</v>
      </c>
      <c r="K3807" s="2">
        <v>1913.4</v>
      </c>
    </row>
    <row r="3808" spans="1:11" x14ac:dyDescent="0.25">
      <c r="A3808" t="s">
        <v>25207</v>
      </c>
      <c r="B3808" t="s">
        <v>25206</v>
      </c>
      <c r="C3808" t="s">
        <v>12946</v>
      </c>
      <c r="D3808" t="s">
        <v>12947</v>
      </c>
      <c r="E3808" t="s">
        <v>13694</v>
      </c>
      <c r="F3808" t="s">
        <v>7</v>
      </c>
      <c r="G3808" s="1">
        <v>43810</v>
      </c>
      <c r="H3808">
        <v>134619</v>
      </c>
      <c r="I3808">
        <v>134482</v>
      </c>
      <c r="J3808" s="2">
        <v>134482</v>
      </c>
      <c r="K3808" s="2">
        <v>60516.9</v>
      </c>
    </row>
    <row r="3809" spans="1:11" x14ac:dyDescent="0.25">
      <c r="A3809" t="s">
        <v>25209</v>
      </c>
      <c r="B3809" t="s">
        <v>25208</v>
      </c>
      <c r="C3809" t="s">
        <v>25210</v>
      </c>
      <c r="D3809" t="s">
        <v>25211</v>
      </c>
      <c r="E3809" t="s">
        <v>13694</v>
      </c>
      <c r="F3809" t="s">
        <v>718</v>
      </c>
      <c r="G3809" s="1">
        <v>43781</v>
      </c>
      <c r="H3809">
        <v>11774</v>
      </c>
      <c r="I3809">
        <v>11769</v>
      </c>
      <c r="J3809" s="2">
        <v>11769</v>
      </c>
      <c r="K3809" s="2">
        <v>5853.49</v>
      </c>
    </row>
    <row r="3810" spans="1:11" x14ac:dyDescent="0.25">
      <c r="A3810" t="s">
        <v>25213</v>
      </c>
      <c r="B3810" t="s">
        <v>25212</v>
      </c>
      <c r="C3810" t="s">
        <v>9910</v>
      </c>
      <c r="D3810" t="s">
        <v>9911</v>
      </c>
      <c r="E3810" t="s">
        <v>13694</v>
      </c>
      <c r="F3810" t="s">
        <v>718</v>
      </c>
      <c r="G3810" s="1">
        <v>43770</v>
      </c>
      <c r="H3810">
        <v>128256</v>
      </c>
      <c r="I3810">
        <v>127696</v>
      </c>
      <c r="J3810" s="2">
        <v>127696</v>
      </c>
      <c r="K3810" s="2">
        <v>57463.199999999997</v>
      </c>
    </row>
    <row r="3811" spans="1:11" x14ac:dyDescent="0.25">
      <c r="A3811" t="s">
        <v>25215</v>
      </c>
      <c r="B3811" t="s">
        <v>25214</v>
      </c>
      <c r="C3811" t="s">
        <v>25216</v>
      </c>
      <c r="D3811" t="s">
        <v>25217</v>
      </c>
      <c r="E3811" t="s">
        <v>13694</v>
      </c>
      <c r="F3811" t="s">
        <v>718</v>
      </c>
      <c r="G3811" s="1">
        <v>43770</v>
      </c>
      <c r="H3811">
        <v>182827</v>
      </c>
      <c r="I3811">
        <v>182260</v>
      </c>
      <c r="J3811" s="2">
        <v>182260</v>
      </c>
      <c r="K3811" s="2">
        <v>82017</v>
      </c>
    </row>
    <row r="3812" spans="1:11" x14ac:dyDescent="0.25">
      <c r="A3812" t="s">
        <v>25219</v>
      </c>
      <c r="B3812" t="s">
        <v>25218</v>
      </c>
      <c r="C3812" t="s">
        <v>25220</v>
      </c>
      <c r="D3812" t="s">
        <v>25221</v>
      </c>
      <c r="E3812" t="s">
        <v>13694</v>
      </c>
      <c r="F3812" t="s">
        <v>718</v>
      </c>
      <c r="G3812" s="1">
        <v>43770</v>
      </c>
      <c r="H3812">
        <v>134775</v>
      </c>
      <c r="I3812">
        <v>134196</v>
      </c>
      <c r="J3812" s="2">
        <v>134196</v>
      </c>
      <c r="K3812" s="2">
        <v>60388.2</v>
      </c>
    </row>
    <row r="3813" spans="1:11" x14ac:dyDescent="0.25">
      <c r="A3813" t="s">
        <v>25223</v>
      </c>
      <c r="B3813" t="s">
        <v>25222</v>
      </c>
      <c r="C3813" t="s">
        <v>25224</v>
      </c>
      <c r="D3813" t="s">
        <v>25225</v>
      </c>
      <c r="E3813" t="s">
        <v>13694</v>
      </c>
      <c r="F3813" t="s">
        <v>718</v>
      </c>
      <c r="G3813" s="1">
        <v>43770</v>
      </c>
      <c r="H3813">
        <v>129830</v>
      </c>
      <c r="I3813">
        <v>184873</v>
      </c>
      <c r="J3813" s="2">
        <v>184873</v>
      </c>
      <c r="K3813" s="2">
        <v>83192.850000000006</v>
      </c>
    </row>
    <row r="3814" spans="1:11" x14ac:dyDescent="0.25">
      <c r="A3814" t="s">
        <v>25229</v>
      </c>
      <c r="B3814" t="s">
        <v>25228</v>
      </c>
      <c r="C3814" t="s">
        <v>25230</v>
      </c>
      <c r="D3814" t="s">
        <v>25231</v>
      </c>
      <c r="E3814" t="s">
        <v>13694</v>
      </c>
      <c r="F3814" t="s">
        <v>718</v>
      </c>
      <c r="G3814" s="1">
        <v>43770</v>
      </c>
      <c r="H3814">
        <v>54193</v>
      </c>
      <c r="I3814">
        <v>53948</v>
      </c>
      <c r="J3814" s="2">
        <v>53948</v>
      </c>
      <c r="K3814" s="2">
        <v>24276.6</v>
      </c>
    </row>
    <row r="3815" spans="1:11" x14ac:dyDescent="0.25">
      <c r="A3815" t="s">
        <v>25233</v>
      </c>
      <c r="B3815" t="s">
        <v>25232</v>
      </c>
      <c r="C3815" t="s">
        <v>25234</v>
      </c>
      <c r="D3815" t="s">
        <v>25235</v>
      </c>
      <c r="E3815" t="s">
        <v>13694</v>
      </c>
      <c r="F3815" t="s">
        <v>718</v>
      </c>
      <c r="G3815" s="1">
        <v>43770</v>
      </c>
      <c r="H3815">
        <v>58585</v>
      </c>
      <c r="I3815">
        <v>58306</v>
      </c>
      <c r="J3815" s="2">
        <v>58306</v>
      </c>
      <c r="K3815" s="2">
        <v>26237.7</v>
      </c>
    </row>
    <row r="3816" spans="1:11" x14ac:dyDescent="0.25">
      <c r="A3816" t="s">
        <v>25237</v>
      </c>
      <c r="B3816" t="s">
        <v>25236</v>
      </c>
      <c r="C3816" t="s">
        <v>7348</v>
      </c>
      <c r="D3816" t="s">
        <v>7349</v>
      </c>
      <c r="E3816" t="s">
        <v>13694</v>
      </c>
      <c r="F3816" t="s">
        <v>7</v>
      </c>
      <c r="G3816" s="1">
        <v>43745</v>
      </c>
      <c r="H3816">
        <v>237752</v>
      </c>
      <c r="I3816">
        <v>237614</v>
      </c>
      <c r="J3816" s="2">
        <v>237614</v>
      </c>
      <c r="K3816" s="2">
        <v>108345.38</v>
      </c>
    </row>
    <row r="3817" spans="1:11" x14ac:dyDescent="0.25">
      <c r="A3817" t="s">
        <v>25239</v>
      </c>
      <c r="B3817" t="s">
        <v>25238</v>
      </c>
      <c r="C3817" t="s">
        <v>25240</v>
      </c>
      <c r="D3817" t="s">
        <v>25241</v>
      </c>
      <c r="E3817" t="s">
        <v>13694</v>
      </c>
      <c r="F3817" t="s">
        <v>718</v>
      </c>
      <c r="G3817" s="1">
        <v>43741</v>
      </c>
      <c r="H3817">
        <v>133187</v>
      </c>
      <c r="I3817">
        <v>132967</v>
      </c>
      <c r="J3817" s="2">
        <v>132967</v>
      </c>
      <c r="K3817" s="2">
        <v>59835.15</v>
      </c>
    </row>
    <row r="3818" spans="1:11" x14ac:dyDescent="0.25">
      <c r="A3818" t="s">
        <v>25243</v>
      </c>
      <c r="B3818" t="s">
        <v>25242</v>
      </c>
      <c r="C3818" t="s">
        <v>25244</v>
      </c>
      <c r="D3818" t="s">
        <v>25245</v>
      </c>
      <c r="E3818" t="s">
        <v>13694</v>
      </c>
      <c r="F3818" t="s">
        <v>718</v>
      </c>
      <c r="G3818" s="1">
        <v>43741</v>
      </c>
      <c r="H3818">
        <v>56224</v>
      </c>
      <c r="I3818">
        <v>56056</v>
      </c>
      <c r="J3818" s="2">
        <v>56056</v>
      </c>
      <c r="K3818" s="2">
        <v>25225.200000000001</v>
      </c>
    </row>
    <row r="3819" spans="1:11" x14ac:dyDescent="0.25">
      <c r="A3819" t="s">
        <v>25247</v>
      </c>
      <c r="B3819" t="s">
        <v>25246</v>
      </c>
      <c r="C3819" t="s">
        <v>25248</v>
      </c>
      <c r="D3819" t="s">
        <v>25249</v>
      </c>
      <c r="E3819" t="s">
        <v>13694</v>
      </c>
      <c r="F3819" t="s">
        <v>718</v>
      </c>
      <c r="G3819" s="1">
        <v>43776</v>
      </c>
      <c r="H3819">
        <v>15634</v>
      </c>
      <c r="I3819">
        <v>15589</v>
      </c>
      <c r="J3819" s="2">
        <v>15589</v>
      </c>
      <c r="K3819" s="2">
        <v>7015.05</v>
      </c>
    </row>
    <row r="3820" spans="1:11" x14ac:dyDescent="0.25">
      <c r="A3820" t="s">
        <v>25253</v>
      </c>
      <c r="B3820" t="s">
        <v>25252</v>
      </c>
      <c r="C3820" t="s">
        <v>25254</v>
      </c>
      <c r="D3820" t="s">
        <v>25255</v>
      </c>
      <c r="E3820" t="s">
        <v>13694</v>
      </c>
      <c r="F3820" t="s">
        <v>718</v>
      </c>
      <c r="G3820" s="1">
        <v>43763</v>
      </c>
      <c r="H3820">
        <v>90209</v>
      </c>
      <c r="I3820">
        <v>90209</v>
      </c>
      <c r="J3820" s="2">
        <v>90209</v>
      </c>
      <c r="K3820" s="2">
        <v>41830.089999999997</v>
      </c>
    </row>
    <row r="3821" spans="1:11" x14ac:dyDescent="0.25">
      <c r="A3821" t="s">
        <v>25259</v>
      </c>
      <c r="B3821" t="s">
        <v>25258</v>
      </c>
      <c r="C3821" t="s">
        <v>25260</v>
      </c>
      <c r="D3821" t="s">
        <v>25261</v>
      </c>
      <c r="E3821" t="s">
        <v>13694</v>
      </c>
      <c r="F3821" t="s">
        <v>718</v>
      </c>
      <c r="G3821" s="1">
        <v>43763</v>
      </c>
      <c r="H3821">
        <v>269586</v>
      </c>
      <c r="I3821">
        <v>264698</v>
      </c>
      <c r="J3821" s="2">
        <v>264698</v>
      </c>
      <c r="K3821" s="2">
        <v>127731.57</v>
      </c>
    </row>
    <row r="3822" spans="1:11" x14ac:dyDescent="0.25">
      <c r="A3822" t="s">
        <v>25263</v>
      </c>
      <c r="B3822" t="s">
        <v>25262</v>
      </c>
      <c r="C3822" t="s">
        <v>25264</v>
      </c>
      <c r="D3822" t="s">
        <v>25265</v>
      </c>
      <c r="E3822" t="s">
        <v>13694</v>
      </c>
      <c r="F3822" t="s">
        <v>718</v>
      </c>
      <c r="G3822" s="1">
        <v>43770</v>
      </c>
      <c r="H3822">
        <v>10337</v>
      </c>
      <c r="I3822">
        <v>10311</v>
      </c>
      <c r="J3822" s="2">
        <v>10311</v>
      </c>
      <c r="K3822" s="2">
        <v>4639.95</v>
      </c>
    </row>
    <row r="3823" spans="1:11" x14ac:dyDescent="0.25">
      <c r="A3823" t="s">
        <v>25267</v>
      </c>
      <c r="B3823" t="s">
        <v>25266</v>
      </c>
      <c r="C3823" t="s">
        <v>4196</v>
      </c>
      <c r="D3823" t="s">
        <v>4197</v>
      </c>
      <c r="E3823" t="s">
        <v>13694</v>
      </c>
      <c r="F3823" t="s">
        <v>718</v>
      </c>
      <c r="G3823" s="1">
        <v>43770</v>
      </c>
      <c r="H3823">
        <v>53961</v>
      </c>
      <c r="I3823">
        <v>53961</v>
      </c>
      <c r="J3823" s="2">
        <v>53961</v>
      </c>
      <c r="K3823" s="2">
        <v>24282.45</v>
      </c>
    </row>
    <row r="3824" spans="1:11" x14ac:dyDescent="0.25">
      <c r="A3824" t="s">
        <v>25269</v>
      </c>
      <c r="B3824" t="s">
        <v>25268</v>
      </c>
      <c r="C3824" t="s">
        <v>25270</v>
      </c>
      <c r="D3824" t="s">
        <v>25271</v>
      </c>
      <c r="E3824" t="s">
        <v>13694</v>
      </c>
      <c r="F3824" t="s">
        <v>718</v>
      </c>
      <c r="G3824" s="1">
        <v>43763</v>
      </c>
      <c r="H3824">
        <v>17218</v>
      </c>
      <c r="I3824">
        <v>17209</v>
      </c>
      <c r="J3824" s="2">
        <v>17209</v>
      </c>
      <c r="K3824" s="2">
        <v>7744.05</v>
      </c>
    </row>
    <row r="3825" spans="1:11" x14ac:dyDescent="0.25">
      <c r="A3825" t="s">
        <v>25273</v>
      </c>
      <c r="B3825" t="s">
        <v>25272</v>
      </c>
      <c r="C3825" t="s">
        <v>25274</v>
      </c>
      <c r="D3825" t="s">
        <v>25275</v>
      </c>
      <c r="E3825" t="s">
        <v>13694</v>
      </c>
      <c r="F3825" t="s">
        <v>718</v>
      </c>
      <c r="G3825" s="1">
        <v>43745</v>
      </c>
      <c r="H3825">
        <v>37081</v>
      </c>
      <c r="I3825">
        <v>36993</v>
      </c>
      <c r="J3825" s="2">
        <v>36993</v>
      </c>
      <c r="K3825" s="2">
        <v>16646.849999999999</v>
      </c>
    </row>
    <row r="3826" spans="1:11" x14ac:dyDescent="0.25">
      <c r="A3826" t="s">
        <v>25277</v>
      </c>
      <c r="B3826" t="s">
        <v>25276</v>
      </c>
      <c r="C3826" t="s">
        <v>24813</v>
      </c>
      <c r="D3826" t="s">
        <v>24814</v>
      </c>
      <c r="E3826" t="s">
        <v>13694</v>
      </c>
      <c r="F3826" t="s">
        <v>718</v>
      </c>
      <c r="G3826" s="1">
        <v>43763</v>
      </c>
      <c r="H3826">
        <v>280688</v>
      </c>
      <c r="I3826">
        <v>280677</v>
      </c>
      <c r="J3826" s="2">
        <v>280677</v>
      </c>
      <c r="K3826" s="2">
        <v>136020.20000000001</v>
      </c>
    </row>
    <row r="3827" spans="1:11" x14ac:dyDescent="0.25">
      <c r="A3827" t="s">
        <v>25279</v>
      </c>
      <c r="B3827" t="s">
        <v>25278</v>
      </c>
      <c r="C3827" t="s">
        <v>24072</v>
      </c>
      <c r="D3827" t="s">
        <v>24073</v>
      </c>
      <c r="E3827" t="s">
        <v>13694</v>
      </c>
      <c r="F3827" t="s">
        <v>718</v>
      </c>
      <c r="G3827" s="1">
        <v>43784</v>
      </c>
      <c r="H3827">
        <v>37357</v>
      </c>
      <c r="I3827">
        <v>37251</v>
      </c>
      <c r="J3827" s="2">
        <v>37251</v>
      </c>
      <c r="K3827" s="2">
        <v>17242.03</v>
      </c>
    </row>
    <row r="3828" spans="1:11" x14ac:dyDescent="0.25">
      <c r="A3828" t="s">
        <v>25281</v>
      </c>
      <c r="B3828" t="s">
        <v>25280</v>
      </c>
      <c r="C3828" t="s">
        <v>25282</v>
      </c>
      <c r="D3828" t="s">
        <v>25283</v>
      </c>
      <c r="E3828" t="s">
        <v>13694</v>
      </c>
      <c r="F3828" t="s">
        <v>7</v>
      </c>
      <c r="G3828" s="1">
        <v>43733</v>
      </c>
      <c r="H3828">
        <v>26235</v>
      </c>
      <c r="I3828">
        <v>26193</v>
      </c>
      <c r="J3828" s="2">
        <v>26193</v>
      </c>
      <c r="K3828" s="2">
        <v>11786.85</v>
      </c>
    </row>
    <row r="3829" spans="1:11" x14ac:dyDescent="0.25">
      <c r="A3829" t="s">
        <v>25285</v>
      </c>
      <c r="B3829" t="s">
        <v>25284</v>
      </c>
      <c r="C3829" t="s">
        <v>24992</v>
      </c>
      <c r="D3829" t="s">
        <v>24993</v>
      </c>
      <c r="E3829" t="s">
        <v>13694</v>
      </c>
      <c r="F3829" t="s">
        <v>7</v>
      </c>
      <c r="G3829" s="1">
        <v>43733</v>
      </c>
      <c r="H3829">
        <v>37489</v>
      </c>
      <c r="I3829">
        <v>37478</v>
      </c>
      <c r="J3829" s="2">
        <v>37478</v>
      </c>
      <c r="K3829" s="2">
        <v>20107.82</v>
      </c>
    </row>
    <row r="3830" spans="1:11" x14ac:dyDescent="0.25">
      <c r="A3830" t="s">
        <v>25290</v>
      </c>
      <c r="B3830" t="s">
        <v>25289</v>
      </c>
      <c r="C3830" t="s">
        <v>3080</v>
      </c>
      <c r="D3830" t="s">
        <v>3081</v>
      </c>
      <c r="E3830" t="s">
        <v>13694</v>
      </c>
      <c r="F3830" t="s">
        <v>7</v>
      </c>
      <c r="G3830" s="1">
        <v>43767</v>
      </c>
      <c r="H3830">
        <v>141874</v>
      </c>
      <c r="I3830">
        <v>141874</v>
      </c>
      <c r="J3830" s="2">
        <v>141874</v>
      </c>
      <c r="K3830" s="2">
        <v>66739.570000000007</v>
      </c>
    </row>
    <row r="3831" spans="1:11" x14ac:dyDescent="0.25">
      <c r="A3831" t="s">
        <v>25300</v>
      </c>
      <c r="B3831" t="s">
        <v>25299</v>
      </c>
      <c r="C3831" t="s">
        <v>25301</v>
      </c>
      <c r="D3831" t="s">
        <v>25302</v>
      </c>
      <c r="E3831" t="s">
        <v>13694</v>
      </c>
      <c r="F3831" t="s">
        <v>7</v>
      </c>
      <c r="G3831" s="1">
        <v>43767</v>
      </c>
      <c r="H3831">
        <v>51029</v>
      </c>
      <c r="I3831">
        <v>51001</v>
      </c>
      <c r="J3831" s="2">
        <v>51001</v>
      </c>
      <c r="K3831" s="2">
        <v>22950.45</v>
      </c>
    </row>
    <row r="3832" spans="1:11" x14ac:dyDescent="0.25">
      <c r="A3832" t="s">
        <v>25304</v>
      </c>
      <c r="B3832" t="s">
        <v>25303</v>
      </c>
      <c r="C3832" t="s">
        <v>25305</v>
      </c>
      <c r="D3832" t="s">
        <v>25306</v>
      </c>
      <c r="E3832" t="s">
        <v>13694</v>
      </c>
      <c r="F3832" t="s">
        <v>7</v>
      </c>
      <c r="G3832" s="1">
        <v>43733</v>
      </c>
      <c r="H3832">
        <v>126996</v>
      </c>
      <c r="I3832">
        <v>126993</v>
      </c>
      <c r="J3832" s="2">
        <v>126993</v>
      </c>
      <c r="K3832" s="2">
        <v>57146.85</v>
      </c>
    </row>
    <row r="3833" spans="1:11" x14ac:dyDescent="0.25">
      <c r="A3833" t="s">
        <v>25308</v>
      </c>
      <c r="B3833" t="s">
        <v>25307</v>
      </c>
      <c r="C3833" t="s">
        <v>6784</v>
      </c>
      <c r="D3833" t="s">
        <v>6785</v>
      </c>
      <c r="E3833" t="s">
        <v>13694</v>
      </c>
      <c r="F3833" t="s">
        <v>7</v>
      </c>
      <c r="G3833" s="1">
        <v>43770</v>
      </c>
      <c r="H3833">
        <v>591603</v>
      </c>
      <c r="I3833">
        <v>591603</v>
      </c>
      <c r="J3833" s="2">
        <v>591603</v>
      </c>
      <c r="K3833" s="2">
        <v>269991.34999999998</v>
      </c>
    </row>
    <row r="3834" spans="1:11" x14ac:dyDescent="0.25">
      <c r="A3834" t="s">
        <v>25310</v>
      </c>
      <c r="B3834" t="s">
        <v>25309</v>
      </c>
      <c r="C3834" t="s">
        <v>25311</v>
      </c>
      <c r="D3834" t="s">
        <v>25312</v>
      </c>
      <c r="E3834" t="s">
        <v>13694</v>
      </c>
      <c r="F3834" t="s">
        <v>7</v>
      </c>
      <c r="G3834" s="1">
        <v>43759</v>
      </c>
      <c r="H3834">
        <v>5926</v>
      </c>
      <c r="I3834">
        <v>5926</v>
      </c>
      <c r="J3834" s="2">
        <v>5926</v>
      </c>
      <c r="K3834" s="2">
        <v>2966.35</v>
      </c>
    </row>
    <row r="3835" spans="1:11" x14ac:dyDescent="0.25">
      <c r="A3835" t="s">
        <v>25314</v>
      </c>
      <c r="B3835" t="s">
        <v>25313</v>
      </c>
      <c r="C3835" t="s">
        <v>25315</v>
      </c>
      <c r="D3835" t="s">
        <v>25316</v>
      </c>
      <c r="E3835" t="s">
        <v>13694</v>
      </c>
      <c r="F3835" t="s">
        <v>718</v>
      </c>
      <c r="G3835" s="1">
        <v>43804</v>
      </c>
      <c r="H3835">
        <v>474235</v>
      </c>
      <c r="I3835">
        <v>474235</v>
      </c>
      <c r="J3835" s="2">
        <v>474235</v>
      </c>
      <c r="K3835" s="2">
        <v>222444.75</v>
      </c>
    </row>
    <row r="3836" spans="1:11" x14ac:dyDescent="0.25">
      <c r="A3836" t="s">
        <v>25318</v>
      </c>
      <c r="B3836" t="s">
        <v>25317</v>
      </c>
      <c r="C3836" t="s">
        <v>25319</v>
      </c>
      <c r="D3836" t="s">
        <v>25320</v>
      </c>
      <c r="E3836" t="s">
        <v>13694</v>
      </c>
      <c r="F3836" t="s">
        <v>718</v>
      </c>
      <c r="G3836" s="1">
        <v>43788</v>
      </c>
      <c r="H3836">
        <v>15598</v>
      </c>
      <c r="I3836">
        <v>15598</v>
      </c>
      <c r="J3836" s="2">
        <v>15598</v>
      </c>
      <c r="K3836" s="2">
        <v>7019.1</v>
      </c>
    </row>
    <row r="3837" spans="1:11" x14ac:dyDescent="0.25">
      <c r="A3837" t="s">
        <v>25322</v>
      </c>
      <c r="B3837" t="s">
        <v>25321</v>
      </c>
      <c r="C3837" t="s">
        <v>6544</v>
      </c>
      <c r="D3837" t="s">
        <v>6545</v>
      </c>
      <c r="E3837" t="s">
        <v>13694</v>
      </c>
      <c r="F3837" t="s">
        <v>7</v>
      </c>
      <c r="G3837" s="1">
        <v>43788</v>
      </c>
      <c r="H3837">
        <v>55837</v>
      </c>
      <c r="I3837">
        <v>55837</v>
      </c>
      <c r="J3837" s="2">
        <v>55837</v>
      </c>
      <c r="K3837" s="2">
        <v>28792.78</v>
      </c>
    </row>
    <row r="3838" spans="1:11" x14ac:dyDescent="0.25">
      <c r="A3838" t="s">
        <v>25324</v>
      </c>
      <c r="B3838" t="s">
        <v>25323</v>
      </c>
      <c r="C3838" t="s">
        <v>25325</v>
      </c>
      <c r="D3838" t="s">
        <v>25326</v>
      </c>
      <c r="E3838" t="s">
        <v>13694</v>
      </c>
      <c r="F3838" t="s">
        <v>7</v>
      </c>
      <c r="G3838" s="1">
        <v>43788</v>
      </c>
      <c r="H3838">
        <v>31188</v>
      </c>
      <c r="J3838" s="2">
        <v>31188</v>
      </c>
      <c r="K3838" s="2">
        <v>14034.6</v>
      </c>
    </row>
    <row r="3839" spans="1:11" x14ac:dyDescent="0.25">
      <c r="A3839" t="s">
        <v>25328</v>
      </c>
      <c r="B3839" t="s">
        <v>25327</v>
      </c>
      <c r="C3839" t="s">
        <v>23839</v>
      </c>
      <c r="D3839" t="s">
        <v>25329</v>
      </c>
      <c r="E3839" t="s">
        <v>13694</v>
      </c>
      <c r="F3839" t="s">
        <v>7</v>
      </c>
      <c r="G3839" s="1">
        <v>43788</v>
      </c>
      <c r="H3839">
        <v>81006</v>
      </c>
      <c r="J3839" s="2">
        <v>81006</v>
      </c>
      <c r="K3839" s="2">
        <v>46983.48</v>
      </c>
    </row>
    <row r="3840" spans="1:11" x14ac:dyDescent="0.25">
      <c r="A3840" t="s">
        <v>25331</v>
      </c>
      <c r="B3840" t="s">
        <v>25330</v>
      </c>
      <c r="C3840" t="s">
        <v>25332</v>
      </c>
      <c r="D3840" t="s">
        <v>25333</v>
      </c>
      <c r="E3840" t="s">
        <v>13694</v>
      </c>
      <c r="F3840" t="s">
        <v>718</v>
      </c>
      <c r="G3840" s="1">
        <v>43794</v>
      </c>
      <c r="H3840">
        <v>12184</v>
      </c>
      <c r="I3840">
        <v>12184</v>
      </c>
      <c r="J3840" s="2">
        <v>12184</v>
      </c>
      <c r="K3840" s="2">
        <v>5482.8</v>
      </c>
    </row>
    <row r="3841" spans="1:11" x14ac:dyDescent="0.25">
      <c r="A3841" t="s">
        <v>25335</v>
      </c>
      <c r="B3841" t="s">
        <v>25334</v>
      </c>
      <c r="C3841" t="s">
        <v>25336</v>
      </c>
      <c r="D3841" t="s">
        <v>25337</v>
      </c>
      <c r="E3841" t="s">
        <v>13694</v>
      </c>
      <c r="F3841" t="s">
        <v>7</v>
      </c>
      <c r="G3841" s="1">
        <v>43788</v>
      </c>
      <c r="H3841">
        <v>5318</v>
      </c>
      <c r="I3841">
        <v>5318</v>
      </c>
      <c r="J3841" s="2">
        <v>5318</v>
      </c>
      <c r="K3841" s="2">
        <v>2393.1</v>
      </c>
    </row>
    <row r="3842" spans="1:11" x14ac:dyDescent="0.25">
      <c r="A3842" t="s">
        <v>25339</v>
      </c>
      <c r="B3842" t="s">
        <v>25338</v>
      </c>
      <c r="C3842" t="s">
        <v>25340</v>
      </c>
      <c r="D3842" t="s">
        <v>25341</v>
      </c>
      <c r="E3842" t="s">
        <v>13694</v>
      </c>
      <c r="F3842" t="s">
        <v>7</v>
      </c>
      <c r="G3842" s="1">
        <v>43788</v>
      </c>
      <c r="H3842">
        <v>170049</v>
      </c>
      <c r="I3842">
        <v>170049</v>
      </c>
      <c r="J3842" s="2">
        <v>170049</v>
      </c>
      <c r="K3842" s="2">
        <v>80332.399999999994</v>
      </c>
    </row>
    <row r="3843" spans="1:11" x14ac:dyDescent="0.25">
      <c r="A3843" t="s">
        <v>25343</v>
      </c>
      <c r="B3843" t="s">
        <v>25342</v>
      </c>
      <c r="C3843" t="s">
        <v>25344</v>
      </c>
      <c r="D3843" t="s">
        <v>25345</v>
      </c>
      <c r="E3843" t="s">
        <v>13694</v>
      </c>
      <c r="F3843" t="s">
        <v>7</v>
      </c>
      <c r="G3843" s="1">
        <v>43788</v>
      </c>
      <c r="H3843">
        <v>25405</v>
      </c>
      <c r="I3843">
        <v>25405</v>
      </c>
      <c r="J3843" s="2">
        <v>25405</v>
      </c>
      <c r="K3843" s="2">
        <v>11800.65</v>
      </c>
    </row>
    <row r="3844" spans="1:11" x14ac:dyDescent="0.25">
      <c r="A3844" t="s">
        <v>25347</v>
      </c>
      <c r="B3844" t="s">
        <v>25346</v>
      </c>
      <c r="C3844" t="s">
        <v>25332</v>
      </c>
      <c r="D3844" t="s">
        <v>25348</v>
      </c>
      <c r="E3844" t="s">
        <v>13694</v>
      </c>
      <c r="F3844" t="s">
        <v>718</v>
      </c>
      <c r="G3844" s="1">
        <v>43787</v>
      </c>
      <c r="H3844">
        <v>6791</v>
      </c>
      <c r="I3844">
        <v>6791</v>
      </c>
      <c r="J3844" s="2">
        <v>6791</v>
      </c>
      <c r="K3844" s="2">
        <v>3055.95</v>
      </c>
    </row>
    <row r="3845" spans="1:11" x14ac:dyDescent="0.25">
      <c r="A3845" t="s">
        <v>25350</v>
      </c>
      <c r="B3845" t="s">
        <v>25349</v>
      </c>
      <c r="C3845" t="s">
        <v>25351</v>
      </c>
      <c r="D3845" t="s">
        <v>25352</v>
      </c>
      <c r="E3845" t="s">
        <v>13694</v>
      </c>
      <c r="F3845" t="s">
        <v>7</v>
      </c>
      <c r="G3845" s="1">
        <v>43776</v>
      </c>
      <c r="H3845">
        <v>11476</v>
      </c>
      <c r="I3845">
        <v>11436</v>
      </c>
      <c r="J3845" s="2">
        <v>11436</v>
      </c>
      <c r="K3845" s="2">
        <v>5146.2</v>
      </c>
    </row>
    <row r="3846" spans="1:11" x14ac:dyDescent="0.25">
      <c r="A3846" t="s">
        <v>25354</v>
      </c>
      <c r="B3846" t="s">
        <v>25353</v>
      </c>
      <c r="C3846" t="s">
        <v>12860</v>
      </c>
      <c r="D3846" t="s">
        <v>12861</v>
      </c>
      <c r="E3846" t="s">
        <v>13694</v>
      </c>
      <c r="F3846" t="s">
        <v>718</v>
      </c>
      <c r="G3846" s="1">
        <v>43797</v>
      </c>
      <c r="H3846">
        <v>54616</v>
      </c>
      <c r="I3846">
        <v>54530</v>
      </c>
      <c r="J3846" s="2">
        <v>54530</v>
      </c>
      <c r="K3846" s="2">
        <v>24538.5</v>
      </c>
    </row>
    <row r="3847" spans="1:11" x14ac:dyDescent="0.25">
      <c r="A3847" t="s">
        <v>25356</v>
      </c>
      <c r="B3847" t="s">
        <v>25355</v>
      </c>
      <c r="C3847" t="s">
        <v>25357</v>
      </c>
      <c r="D3847" t="s">
        <v>25358</v>
      </c>
      <c r="E3847" t="s">
        <v>13694</v>
      </c>
      <c r="F3847" t="s">
        <v>7</v>
      </c>
      <c r="G3847" s="1">
        <v>43776</v>
      </c>
      <c r="H3847">
        <v>12402</v>
      </c>
      <c r="I3847">
        <v>12341</v>
      </c>
      <c r="J3847" s="2">
        <v>12341</v>
      </c>
      <c r="K3847" s="2">
        <v>5553.45</v>
      </c>
    </row>
    <row r="3848" spans="1:11" x14ac:dyDescent="0.25">
      <c r="A3848" t="s">
        <v>25360</v>
      </c>
      <c r="B3848" t="s">
        <v>25359</v>
      </c>
      <c r="C3848" t="s">
        <v>25361</v>
      </c>
      <c r="D3848" t="s">
        <v>25362</v>
      </c>
      <c r="E3848" t="s">
        <v>13694</v>
      </c>
      <c r="F3848" t="s">
        <v>7</v>
      </c>
      <c r="G3848" s="1">
        <v>43776</v>
      </c>
      <c r="H3848">
        <v>5518</v>
      </c>
      <c r="I3848">
        <v>5501</v>
      </c>
      <c r="J3848" s="2">
        <v>5501</v>
      </c>
      <c r="K3848" s="2">
        <v>2475.4499999999998</v>
      </c>
    </row>
    <row r="3849" spans="1:11" x14ac:dyDescent="0.25">
      <c r="A3849" t="s">
        <v>25364</v>
      </c>
      <c r="B3849" t="s">
        <v>25363</v>
      </c>
      <c r="C3849" t="s">
        <v>10652</v>
      </c>
      <c r="D3849" t="s">
        <v>10653</v>
      </c>
      <c r="E3849" t="s">
        <v>13694</v>
      </c>
      <c r="F3849" t="s">
        <v>7</v>
      </c>
      <c r="G3849" s="1">
        <v>43787</v>
      </c>
      <c r="H3849">
        <v>113398</v>
      </c>
      <c r="I3849">
        <v>112376</v>
      </c>
      <c r="J3849" s="2">
        <v>112376</v>
      </c>
      <c r="K3849" s="2">
        <v>51766.6</v>
      </c>
    </row>
    <row r="3850" spans="1:11" x14ac:dyDescent="0.25">
      <c r="A3850" t="s">
        <v>25366</v>
      </c>
      <c r="B3850" t="s">
        <v>25365</v>
      </c>
      <c r="C3850" t="s">
        <v>25367</v>
      </c>
      <c r="D3850" t="s">
        <v>25368</v>
      </c>
      <c r="E3850" t="s">
        <v>13694</v>
      </c>
      <c r="F3850" t="s">
        <v>718</v>
      </c>
      <c r="G3850" s="1">
        <v>43776</v>
      </c>
      <c r="H3850">
        <v>16489</v>
      </c>
      <c r="I3850">
        <v>16442</v>
      </c>
      <c r="J3850" s="2">
        <v>16442</v>
      </c>
      <c r="K3850" s="2">
        <v>7398.9</v>
      </c>
    </row>
    <row r="3851" spans="1:11" x14ac:dyDescent="0.25">
      <c r="A3851" t="s">
        <v>25370</v>
      </c>
      <c r="B3851" t="s">
        <v>25369</v>
      </c>
      <c r="C3851" t="s">
        <v>25371</v>
      </c>
      <c r="D3851" t="s">
        <v>25372</v>
      </c>
      <c r="E3851" t="s">
        <v>13694</v>
      </c>
      <c r="F3851" t="s">
        <v>718</v>
      </c>
      <c r="G3851" s="1">
        <v>43768</v>
      </c>
      <c r="H3851">
        <v>18142</v>
      </c>
      <c r="I3851">
        <v>18142</v>
      </c>
      <c r="J3851" s="2">
        <v>18142</v>
      </c>
      <c r="K3851" s="2">
        <v>8163.9</v>
      </c>
    </row>
    <row r="3852" spans="1:11" x14ac:dyDescent="0.25">
      <c r="A3852" t="s">
        <v>25374</v>
      </c>
      <c r="B3852" t="s">
        <v>25373</v>
      </c>
      <c r="C3852" t="s">
        <v>25375</v>
      </c>
      <c r="D3852" t="s">
        <v>25376</v>
      </c>
      <c r="E3852" t="s">
        <v>13694</v>
      </c>
      <c r="F3852" t="s">
        <v>7</v>
      </c>
      <c r="G3852" s="1">
        <v>43782</v>
      </c>
      <c r="H3852">
        <v>3382</v>
      </c>
      <c r="I3852">
        <v>3380</v>
      </c>
      <c r="J3852" s="2">
        <v>3380</v>
      </c>
      <c r="K3852" s="2">
        <v>1521</v>
      </c>
    </row>
    <row r="3853" spans="1:11" x14ac:dyDescent="0.25">
      <c r="A3853" t="s">
        <v>25378</v>
      </c>
      <c r="B3853" t="s">
        <v>25377</v>
      </c>
      <c r="C3853" t="s">
        <v>25379</v>
      </c>
      <c r="D3853" t="s">
        <v>25380</v>
      </c>
      <c r="E3853" t="s">
        <v>13694</v>
      </c>
      <c r="F3853" t="s">
        <v>718</v>
      </c>
      <c r="G3853" s="1">
        <v>43788</v>
      </c>
      <c r="H3853">
        <v>10150</v>
      </c>
      <c r="I3853">
        <v>10145</v>
      </c>
      <c r="J3853" s="2">
        <v>10145</v>
      </c>
      <c r="K3853" s="2">
        <v>5385.42</v>
      </c>
    </row>
    <row r="3854" spans="1:11" x14ac:dyDescent="0.25">
      <c r="A3854" t="s">
        <v>25382</v>
      </c>
      <c r="B3854" t="s">
        <v>25381</v>
      </c>
      <c r="C3854" t="s">
        <v>25383</v>
      </c>
      <c r="D3854" t="s">
        <v>25384</v>
      </c>
      <c r="E3854" t="s">
        <v>13694</v>
      </c>
      <c r="F3854" t="s">
        <v>718</v>
      </c>
      <c r="G3854" s="1">
        <v>43782</v>
      </c>
      <c r="H3854">
        <v>39041</v>
      </c>
      <c r="I3854">
        <v>38969</v>
      </c>
      <c r="J3854" s="2">
        <v>38969</v>
      </c>
      <c r="K3854" s="2">
        <v>17536.05</v>
      </c>
    </row>
    <row r="3855" spans="1:11" x14ac:dyDescent="0.25">
      <c r="A3855" t="s">
        <v>25386</v>
      </c>
      <c r="B3855" t="s">
        <v>25385</v>
      </c>
      <c r="C3855" t="s">
        <v>10668</v>
      </c>
      <c r="D3855" t="s">
        <v>10669</v>
      </c>
      <c r="E3855" t="s">
        <v>13694</v>
      </c>
      <c r="F3855" t="s">
        <v>7</v>
      </c>
      <c r="G3855" s="1">
        <v>43797</v>
      </c>
      <c r="H3855">
        <v>240544</v>
      </c>
      <c r="I3855">
        <v>270503</v>
      </c>
      <c r="J3855" s="2">
        <v>270503</v>
      </c>
      <c r="K3855" s="2">
        <v>124421.2</v>
      </c>
    </row>
    <row r="3856" spans="1:11" x14ac:dyDescent="0.25">
      <c r="A3856" t="s">
        <v>25388</v>
      </c>
      <c r="B3856" t="s">
        <v>25387</v>
      </c>
      <c r="C3856" t="s">
        <v>25389</v>
      </c>
      <c r="D3856" t="s">
        <v>25390</v>
      </c>
      <c r="E3856" t="s">
        <v>13694</v>
      </c>
      <c r="F3856" t="s">
        <v>7</v>
      </c>
      <c r="G3856" s="1">
        <v>43782</v>
      </c>
      <c r="H3856">
        <v>41272</v>
      </c>
      <c r="I3856">
        <v>41083</v>
      </c>
      <c r="J3856" s="2">
        <v>41083</v>
      </c>
      <c r="K3856" s="2">
        <v>18736.2</v>
      </c>
    </row>
    <row r="3857" spans="1:11" x14ac:dyDescent="0.25">
      <c r="A3857" t="s">
        <v>25392</v>
      </c>
      <c r="B3857" t="s">
        <v>25391</v>
      </c>
      <c r="C3857" t="s">
        <v>25393</v>
      </c>
      <c r="D3857" t="s">
        <v>25394</v>
      </c>
      <c r="E3857" t="s">
        <v>13694</v>
      </c>
      <c r="F3857" t="s">
        <v>7</v>
      </c>
      <c r="G3857" s="1">
        <v>43787</v>
      </c>
      <c r="H3857">
        <v>2457</v>
      </c>
      <c r="I3857">
        <v>2457</v>
      </c>
      <c r="J3857" s="2">
        <v>2457</v>
      </c>
      <c r="K3857" s="2">
        <v>1105.6500000000001</v>
      </c>
    </row>
    <row r="3858" spans="1:11" x14ac:dyDescent="0.25">
      <c r="A3858" t="s">
        <v>25396</v>
      </c>
      <c r="B3858" t="s">
        <v>25395</v>
      </c>
      <c r="C3858" t="s">
        <v>25397</v>
      </c>
      <c r="D3858" t="s">
        <v>25398</v>
      </c>
      <c r="E3858" t="s">
        <v>13694</v>
      </c>
      <c r="F3858" t="s">
        <v>7</v>
      </c>
      <c r="G3858" s="1">
        <v>43787</v>
      </c>
      <c r="H3858">
        <v>31639</v>
      </c>
      <c r="I3858">
        <v>31607</v>
      </c>
      <c r="J3858" s="2">
        <v>31607</v>
      </c>
      <c r="K3858" s="2">
        <v>14223.15</v>
      </c>
    </row>
    <row r="3859" spans="1:11" x14ac:dyDescent="0.25">
      <c r="A3859" t="s">
        <v>25400</v>
      </c>
      <c r="B3859" t="s">
        <v>25399</v>
      </c>
      <c r="C3859" t="s">
        <v>25401</v>
      </c>
      <c r="D3859" t="s">
        <v>25402</v>
      </c>
      <c r="E3859" t="s">
        <v>13694</v>
      </c>
      <c r="F3859" t="s">
        <v>7</v>
      </c>
      <c r="G3859" s="1">
        <v>43776</v>
      </c>
      <c r="H3859">
        <v>12926</v>
      </c>
      <c r="I3859">
        <v>12919</v>
      </c>
      <c r="J3859" s="2">
        <v>12919</v>
      </c>
      <c r="K3859" s="2">
        <v>5849.69</v>
      </c>
    </row>
    <row r="3860" spans="1:11" x14ac:dyDescent="0.25">
      <c r="A3860" t="s">
        <v>25404</v>
      </c>
      <c r="B3860" t="s">
        <v>25403</v>
      </c>
      <c r="C3860" t="s">
        <v>25405</v>
      </c>
      <c r="D3860" t="s">
        <v>25406</v>
      </c>
      <c r="E3860" t="s">
        <v>13694</v>
      </c>
      <c r="F3860" t="s">
        <v>7</v>
      </c>
      <c r="G3860" s="1">
        <v>43776</v>
      </c>
      <c r="H3860">
        <v>158200</v>
      </c>
      <c r="I3860">
        <v>158126</v>
      </c>
      <c r="J3860" s="2">
        <v>158126</v>
      </c>
      <c r="K3860" s="2">
        <v>72672.11</v>
      </c>
    </row>
    <row r="3861" spans="1:11" x14ac:dyDescent="0.25">
      <c r="A3861" t="s">
        <v>25408</v>
      </c>
      <c r="B3861" t="s">
        <v>25407</v>
      </c>
      <c r="C3861" t="s">
        <v>25409</v>
      </c>
      <c r="D3861" t="s">
        <v>25410</v>
      </c>
      <c r="E3861" t="s">
        <v>13694</v>
      </c>
      <c r="F3861" t="s">
        <v>718</v>
      </c>
      <c r="G3861" s="1">
        <v>43768</v>
      </c>
      <c r="H3861">
        <v>11208</v>
      </c>
      <c r="I3861">
        <v>11187</v>
      </c>
      <c r="J3861" s="2">
        <v>11187</v>
      </c>
      <c r="K3861" s="2">
        <v>5034.1499999999996</v>
      </c>
    </row>
    <row r="3862" spans="1:11" x14ac:dyDescent="0.25">
      <c r="A3862" t="s">
        <v>25412</v>
      </c>
      <c r="B3862" t="s">
        <v>25411</v>
      </c>
      <c r="C3862" t="s">
        <v>25413</v>
      </c>
      <c r="D3862" t="s">
        <v>25414</v>
      </c>
      <c r="E3862" t="s">
        <v>13694</v>
      </c>
      <c r="F3862" t="s">
        <v>718</v>
      </c>
      <c r="G3862" s="1">
        <v>43776</v>
      </c>
      <c r="H3862">
        <v>53585</v>
      </c>
      <c r="I3862">
        <v>31529</v>
      </c>
      <c r="J3862" s="2">
        <v>31529</v>
      </c>
      <c r="K3862" s="2">
        <v>14422.57</v>
      </c>
    </row>
    <row r="3863" spans="1:11" x14ac:dyDescent="0.25">
      <c r="A3863" t="s">
        <v>25416</v>
      </c>
      <c r="B3863" t="s">
        <v>25415</v>
      </c>
      <c r="C3863" t="s">
        <v>25417</v>
      </c>
      <c r="D3863" t="s">
        <v>25418</v>
      </c>
      <c r="E3863" t="s">
        <v>13694</v>
      </c>
      <c r="F3863" t="s">
        <v>718</v>
      </c>
      <c r="G3863" s="1">
        <v>43776</v>
      </c>
      <c r="H3863">
        <v>86351</v>
      </c>
      <c r="I3863">
        <v>86152</v>
      </c>
      <c r="J3863" s="2">
        <v>86152</v>
      </c>
      <c r="K3863" s="2">
        <v>38768.400000000001</v>
      </c>
    </row>
    <row r="3864" spans="1:11" x14ac:dyDescent="0.25">
      <c r="A3864" t="s">
        <v>25420</v>
      </c>
      <c r="B3864" t="s">
        <v>25419</v>
      </c>
      <c r="C3864" t="s">
        <v>25421</v>
      </c>
      <c r="D3864" t="s">
        <v>25422</v>
      </c>
      <c r="E3864" t="s">
        <v>13694</v>
      </c>
      <c r="F3864" t="s">
        <v>718</v>
      </c>
      <c r="G3864" s="1">
        <v>43801</v>
      </c>
      <c r="H3864">
        <v>10377</v>
      </c>
      <c r="I3864">
        <v>10350</v>
      </c>
      <c r="J3864" s="2">
        <v>10350</v>
      </c>
      <c r="K3864" s="2">
        <v>4657.5</v>
      </c>
    </row>
    <row r="3865" spans="1:11" x14ac:dyDescent="0.25">
      <c r="A3865" t="s">
        <v>25424</v>
      </c>
      <c r="B3865" t="s">
        <v>25423</v>
      </c>
      <c r="C3865" t="s">
        <v>25425</v>
      </c>
      <c r="D3865" t="s">
        <v>25426</v>
      </c>
      <c r="E3865" t="s">
        <v>13694</v>
      </c>
      <c r="F3865" t="s">
        <v>7</v>
      </c>
      <c r="G3865" s="1">
        <v>43745</v>
      </c>
      <c r="H3865">
        <v>29672</v>
      </c>
      <c r="J3865" s="2">
        <v>29672</v>
      </c>
      <c r="K3865" s="2">
        <v>13352.4</v>
      </c>
    </row>
    <row r="3866" spans="1:11" x14ac:dyDescent="0.25">
      <c r="A3866" t="s">
        <v>25428</v>
      </c>
      <c r="B3866" t="s">
        <v>25427</v>
      </c>
      <c r="C3866" t="s">
        <v>10335</v>
      </c>
      <c r="D3866" t="s">
        <v>10336</v>
      </c>
      <c r="E3866" t="s">
        <v>13694</v>
      </c>
      <c r="F3866" t="s">
        <v>7</v>
      </c>
      <c r="G3866" s="1">
        <v>43763</v>
      </c>
      <c r="H3866">
        <v>178834</v>
      </c>
      <c r="I3866">
        <v>178397</v>
      </c>
      <c r="J3866" s="2">
        <v>178397</v>
      </c>
      <c r="K3866" s="2">
        <v>80278.649999999994</v>
      </c>
    </row>
    <row r="3867" spans="1:11" x14ac:dyDescent="0.25">
      <c r="A3867" t="s">
        <v>25430</v>
      </c>
      <c r="B3867" t="s">
        <v>25429</v>
      </c>
      <c r="C3867" t="s">
        <v>25431</v>
      </c>
      <c r="D3867" t="s">
        <v>25432</v>
      </c>
      <c r="E3867" t="s">
        <v>13694</v>
      </c>
      <c r="F3867" t="s">
        <v>7</v>
      </c>
      <c r="G3867" s="1">
        <v>43748</v>
      </c>
      <c r="H3867">
        <v>26924</v>
      </c>
      <c r="I3867">
        <v>26878</v>
      </c>
      <c r="J3867" s="2">
        <v>26878</v>
      </c>
      <c r="K3867" s="2">
        <v>12095.1</v>
      </c>
    </row>
    <row r="3868" spans="1:11" x14ac:dyDescent="0.25">
      <c r="A3868" t="s">
        <v>25434</v>
      </c>
      <c r="B3868" t="s">
        <v>25433</v>
      </c>
      <c r="C3868" t="s">
        <v>25435</v>
      </c>
      <c r="D3868" t="s">
        <v>25436</v>
      </c>
      <c r="E3868" t="s">
        <v>13694</v>
      </c>
      <c r="F3868" t="s">
        <v>7</v>
      </c>
      <c r="G3868" s="1">
        <v>43746</v>
      </c>
      <c r="H3868">
        <v>10455</v>
      </c>
      <c r="I3868">
        <v>5404</v>
      </c>
      <c r="J3868" s="2">
        <v>5404</v>
      </c>
      <c r="K3868" s="2">
        <v>2672.6</v>
      </c>
    </row>
    <row r="3869" spans="1:11" x14ac:dyDescent="0.25">
      <c r="A3869" t="s">
        <v>25438</v>
      </c>
      <c r="B3869" t="s">
        <v>25437</v>
      </c>
      <c r="C3869" t="s">
        <v>25439</v>
      </c>
      <c r="D3869" t="s">
        <v>25440</v>
      </c>
      <c r="E3869" t="s">
        <v>13694</v>
      </c>
      <c r="F3869" t="s">
        <v>7</v>
      </c>
      <c r="G3869" s="1">
        <v>43745</v>
      </c>
      <c r="H3869">
        <v>141658</v>
      </c>
      <c r="I3869">
        <v>141573</v>
      </c>
      <c r="J3869" s="2">
        <v>141573</v>
      </c>
      <c r="K3869" s="2">
        <v>68188.17</v>
      </c>
    </row>
    <row r="3870" spans="1:11" x14ac:dyDescent="0.25">
      <c r="A3870" t="s">
        <v>25442</v>
      </c>
      <c r="B3870" t="s">
        <v>25441</v>
      </c>
      <c r="C3870" t="s">
        <v>25443</v>
      </c>
      <c r="D3870" t="s">
        <v>25444</v>
      </c>
      <c r="E3870" t="s">
        <v>13694</v>
      </c>
      <c r="F3870" t="s">
        <v>7</v>
      </c>
      <c r="G3870" s="1">
        <v>43748</v>
      </c>
      <c r="H3870">
        <v>45611</v>
      </c>
      <c r="I3870">
        <v>45552</v>
      </c>
      <c r="J3870" s="2">
        <v>45552</v>
      </c>
      <c r="K3870" s="2">
        <v>20498.400000000001</v>
      </c>
    </row>
    <row r="3871" spans="1:11" x14ac:dyDescent="0.25">
      <c r="A3871" t="s">
        <v>25446</v>
      </c>
      <c r="B3871" t="s">
        <v>25445</v>
      </c>
      <c r="C3871" t="s">
        <v>1382</v>
      </c>
      <c r="D3871" t="s">
        <v>1383</v>
      </c>
      <c r="E3871" t="s">
        <v>13694</v>
      </c>
      <c r="F3871" t="s">
        <v>718</v>
      </c>
      <c r="G3871" s="1">
        <v>43776</v>
      </c>
      <c r="I3871">
        <v>69069</v>
      </c>
      <c r="J3871" s="2">
        <v>69069</v>
      </c>
      <c r="K3871" s="2">
        <v>31081.05</v>
      </c>
    </row>
    <row r="3872" spans="1:11" x14ac:dyDescent="0.25">
      <c r="A3872" t="s">
        <v>25448</v>
      </c>
      <c r="B3872" t="s">
        <v>25447</v>
      </c>
      <c r="C3872" t="s">
        <v>1373</v>
      </c>
      <c r="D3872" t="s">
        <v>1374</v>
      </c>
      <c r="E3872" t="s">
        <v>13694</v>
      </c>
      <c r="F3872" t="s">
        <v>718</v>
      </c>
      <c r="G3872" s="1">
        <v>43788</v>
      </c>
      <c r="I3872">
        <v>469975</v>
      </c>
      <c r="J3872" s="2">
        <v>469975</v>
      </c>
      <c r="K3872" s="2">
        <v>211488.75</v>
      </c>
    </row>
    <row r="3873" spans="1:11" x14ac:dyDescent="0.25">
      <c r="A3873" t="s">
        <v>25454</v>
      </c>
      <c r="B3873" t="s">
        <v>25453</v>
      </c>
      <c r="C3873" t="s">
        <v>25455</v>
      </c>
      <c r="D3873" t="s">
        <v>25456</v>
      </c>
      <c r="E3873" t="s">
        <v>13694</v>
      </c>
      <c r="F3873" t="s">
        <v>7</v>
      </c>
      <c r="G3873" s="1">
        <v>43782</v>
      </c>
      <c r="H3873">
        <v>20159</v>
      </c>
      <c r="I3873">
        <v>20159</v>
      </c>
      <c r="J3873" s="2">
        <v>20159</v>
      </c>
      <c r="K3873" s="2">
        <v>9071.5499999999993</v>
      </c>
    </row>
    <row r="3874" spans="1:11" x14ac:dyDescent="0.25">
      <c r="A3874" t="s">
        <v>25458</v>
      </c>
      <c r="B3874" t="s">
        <v>25457</v>
      </c>
      <c r="C3874" t="s">
        <v>25459</v>
      </c>
      <c r="D3874" t="s">
        <v>25460</v>
      </c>
      <c r="E3874" t="s">
        <v>13694</v>
      </c>
      <c r="F3874" t="s">
        <v>7</v>
      </c>
      <c r="G3874" s="1">
        <v>43782</v>
      </c>
      <c r="H3874">
        <v>11216</v>
      </c>
      <c r="I3874">
        <v>11216</v>
      </c>
      <c r="J3874" s="2">
        <v>11216</v>
      </c>
      <c r="K3874" s="2">
        <v>5608</v>
      </c>
    </row>
    <row r="3875" spans="1:11" x14ac:dyDescent="0.25">
      <c r="A3875" t="s">
        <v>25462</v>
      </c>
      <c r="B3875" t="s">
        <v>25461</v>
      </c>
      <c r="C3875" t="s">
        <v>25463</v>
      </c>
      <c r="D3875" t="s">
        <v>25464</v>
      </c>
      <c r="E3875" t="s">
        <v>13694</v>
      </c>
      <c r="F3875" t="s">
        <v>7</v>
      </c>
      <c r="G3875" s="1">
        <v>43782</v>
      </c>
      <c r="H3875">
        <v>342508</v>
      </c>
      <c r="I3875">
        <v>342508</v>
      </c>
      <c r="J3875" s="2">
        <v>342508</v>
      </c>
      <c r="K3875" s="2">
        <v>198654.64</v>
      </c>
    </row>
    <row r="3876" spans="1:11" x14ac:dyDescent="0.25">
      <c r="A3876" t="s">
        <v>25466</v>
      </c>
      <c r="B3876" t="s">
        <v>25465</v>
      </c>
      <c r="C3876" t="s">
        <v>25467</v>
      </c>
      <c r="D3876" t="s">
        <v>25468</v>
      </c>
      <c r="E3876" t="s">
        <v>13694</v>
      </c>
      <c r="F3876" t="s">
        <v>7</v>
      </c>
      <c r="G3876" s="1">
        <v>43769</v>
      </c>
      <c r="H3876">
        <v>16816</v>
      </c>
      <c r="I3876">
        <v>16816</v>
      </c>
      <c r="J3876" s="2">
        <v>16816</v>
      </c>
      <c r="K3876" s="2">
        <v>7567.2</v>
      </c>
    </row>
    <row r="3877" spans="1:11" x14ac:dyDescent="0.25">
      <c r="A3877" t="s">
        <v>25470</v>
      </c>
      <c r="B3877" t="s">
        <v>25469</v>
      </c>
      <c r="C3877" t="s">
        <v>519</v>
      </c>
      <c r="D3877" t="s">
        <v>520</v>
      </c>
      <c r="E3877" t="s">
        <v>13694</v>
      </c>
      <c r="F3877" t="s">
        <v>7</v>
      </c>
      <c r="G3877" s="1">
        <v>43788</v>
      </c>
      <c r="H3877">
        <v>70758</v>
      </c>
      <c r="I3877">
        <v>70348</v>
      </c>
      <c r="J3877" s="2">
        <v>70348</v>
      </c>
      <c r="K3877" s="2">
        <v>32636.1</v>
      </c>
    </row>
    <row r="3878" spans="1:11" x14ac:dyDescent="0.25">
      <c r="A3878" t="s">
        <v>25472</v>
      </c>
      <c r="B3878" t="s">
        <v>25471</v>
      </c>
      <c r="C3878" t="s">
        <v>25473</v>
      </c>
      <c r="D3878" t="s">
        <v>25474</v>
      </c>
      <c r="E3878" t="s">
        <v>13694</v>
      </c>
      <c r="F3878" t="s">
        <v>7</v>
      </c>
      <c r="G3878" s="1">
        <v>43752</v>
      </c>
      <c r="H3878">
        <v>80366</v>
      </c>
      <c r="I3878">
        <v>63473</v>
      </c>
      <c r="J3878" s="2">
        <v>63473</v>
      </c>
      <c r="K3878" s="2">
        <v>28562.85</v>
      </c>
    </row>
    <row r="3879" spans="1:11" x14ac:dyDescent="0.25">
      <c r="A3879" t="s">
        <v>25476</v>
      </c>
      <c r="B3879" t="s">
        <v>25475</v>
      </c>
      <c r="C3879" t="s">
        <v>25477</v>
      </c>
      <c r="D3879" t="s">
        <v>25478</v>
      </c>
      <c r="E3879" t="s">
        <v>13694</v>
      </c>
      <c r="F3879" t="s">
        <v>7</v>
      </c>
      <c r="G3879" s="1">
        <v>43787</v>
      </c>
      <c r="H3879">
        <v>687916</v>
      </c>
      <c r="I3879">
        <v>664771</v>
      </c>
      <c r="J3879" s="2">
        <v>664771</v>
      </c>
      <c r="K3879" s="2">
        <v>303842.40000000002</v>
      </c>
    </row>
    <row r="3880" spans="1:11" x14ac:dyDescent="0.25">
      <c r="A3880" t="s">
        <v>25480</v>
      </c>
      <c r="B3880" t="s">
        <v>25479</v>
      </c>
      <c r="C3880" t="s">
        <v>25481</v>
      </c>
      <c r="D3880" t="s">
        <v>25482</v>
      </c>
      <c r="E3880" t="s">
        <v>13694</v>
      </c>
      <c r="F3880" t="s">
        <v>7</v>
      </c>
      <c r="G3880" s="1">
        <v>43748</v>
      </c>
      <c r="H3880">
        <v>11671</v>
      </c>
      <c r="I3880">
        <v>11661</v>
      </c>
      <c r="J3880" s="2">
        <v>11661</v>
      </c>
      <c r="K3880" s="2">
        <v>5247.45</v>
      </c>
    </row>
    <row r="3881" spans="1:11" x14ac:dyDescent="0.25">
      <c r="A3881" t="s">
        <v>25484</v>
      </c>
      <c r="B3881" t="s">
        <v>25483</v>
      </c>
      <c r="C3881" t="s">
        <v>25485</v>
      </c>
      <c r="D3881" t="s">
        <v>25486</v>
      </c>
      <c r="E3881" t="s">
        <v>13694</v>
      </c>
      <c r="F3881" t="s">
        <v>718</v>
      </c>
      <c r="G3881" s="1">
        <v>43804</v>
      </c>
      <c r="H3881">
        <v>353154</v>
      </c>
      <c r="I3881">
        <v>353154</v>
      </c>
      <c r="J3881" s="2">
        <v>353154</v>
      </c>
      <c r="K3881" s="2">
        <v>165150.72</v>
      </c>
    </row>
    <row r="3882" spans="1:11" x14ac:dyDescent="0.25">
      <c r="A3882" t="s">
        <v>25488</v>
      </c>
      <c r="B3882" t="s">
        <v>25487</v>
      </c>
      <c r="C3882" t="s">
        <v>25489</v>
      </c>
      <c r="D3882" t="s">
        <v>25490</v>
      </c>
      <c r="E3882" t="s">
        <v>13694</v>
      </c>
      <c r="F3882" t="s">
        <v>718</v>
      </c>
      <c r="G3882" s="1">
        <v>43810</v>
      </c>
      <c r="H3882">
        <v>397059</v>
      </c>
      <c r="I3882">
        <v>395797</v>
      </c>
      <c r="J3882" s="2">
        <v>395797</v>
      </c>
      <c r="K3882" s="2">
        <v>188144.44</v>
      </c>
    </row>
    <row r="3883" spans="1:11" x14ac:dyDescent="0.25">
      <c r="A3883" t="s">
        <v>25492</v>
      </c>
      <c r="B3883" t="s">
        <v>25491</v>
      </c>
      <c r="C3883" t="s">
        <v>18786</v>
      </c>
      <c r="D3883" t="s">
        <v>18787</v>
      </c>
      <c r="E3883" t="s">
        <v>13694</v>
      </c>
      <c r="F3883" t="s">
        <v>7</v>
      </c>
      <c r="G3883" s="1">
        <v>43762</v>
      </c>
      <c r="H3883">
        <v>17784</v>
      </c>
      <c r="I3883">
        <v>17650</v>
      </c>
      <c r="J3883" s="2">
        <v>17650</v>
      </c>
      <c r="K3883" s="2">
        <v>8173.7</v>
      </c>
    </row>
    <row r="3884" spans="1:11" x14ac:dyDescent="0.25">
      <c r="A3884" t="s">
        <v>25494</v>
      </c>
      <c r="B3884" t="s">
        <v>25493</v>
      </c>
      <c r="C3884" t="s">
        <v>25495</v>
      </c>
      <c r="D3884" t="s">
        <v>25496</v>
      </c>
      <c r="E3884" t="s">
        <v>13694</v>
      </c>
      <c r="F3884" t="s">
        <v>7</v>
      </c>
      <c r="G3884" s="1">
        <v>43762</v>
      </c>
      <c r="H3884">
        <v>11926</v>
      </c>
      <c r="I3884">
        <v>11894</v>
      </c>
      <c r="J3884" s="2">
        <v>11894</v>
      </c>
      <c r="K3884" s="2">
        <v>5352.3</v>
      </c>
    </row>
    <row r="3885" spans="1:11" x14ac:dyDescent="0.25">
      <c r="A3885" t="s">
        <v>25498</v>
      </c>
      <c r="B3885" t="s">
        <v>25497</v>
      </c>
      <c r="C3885" t="s">
        <v>25499</v>
      </c>
      <c r="D3885" t="s">
        <v>25500</v>
      </c>
      <c r="E3885" t="s">
        <v>13694</v>
      </c>
      <c r="F3885" t="s">
        <v>718</v>
      </c>
      <c r="G3885" s="1">
        <v>43788</v>
      </c>
      <c r="H3885">
        <v>33030</v>
      </c>
      <c r="I3885">
        <v>33030</v>
      </c>
      <c r="J3885" s="2">
        <v>33030</v>
      </c>
      <c r="K3885" s="2">
        <v>16284.6</v>
      </c>
    </row>
    <row r="3886" spans="1:11" x14ac:dyDescent="0.25">
      <c r="A3886" t="s">
        <v>25502</v>
      </c>
      <c r="B3886" t="s">
        <v>25501</v>
      </c>
      <c r="C3886" t="s">
        <v>610</v>
      </c>
      <c r="D3886" t="s">
        <v>611</v>
      </c>
      <c r="E3886" t="s">
        <v>13694</v>
      </c>
      <c r="F3886" t="s">
        <v>7</v>
      </c>
      <c r="G3886" s="1">
        <v>43788</v>
      </c>
      <c r="H3886">
        <v>7362</v>
      </c>
      <c r="I3886">
        <v>7362</v>
      </c>
      <c r="J3886" s="2">
        <v>7362</v>
      </c>
      <c r="K3886" s="2">
        <v>3312.9</v>
      </c>
    </row>
    <row r="3887" spans="1:11" x14ac:dyDescent="0.25">
      <c r="A3887" t="s">
        <v>25504</v>
      </c>
      <c r="B3887" t="s">
        <v>25503</v>
      </c>
      <c r="C3887" t="s">
        <v>25505</v>
      </c>
      <c r="D3887" t="s">
        <v>25506</v>
      </c>
      <c r="E3887" t="s">
        <v>13694</v>
      </c>
      <c r="F3887" t="s">
        <v>7</v>
      </c>
      <c r="G3887" s="1">
        <v>43788</v>
      </c>
      <c r="H3887">
        <v>24160</v>
      </c>
      <c r="I3887">
        <v>24160</v>
      </c>
      <c r="J3887" s="2">
        <v>24160</v>
      </c>
      <c r="K3887" s="2">
        <v>10872</v>
      </c>
    </row>
    <row r="3888" spans="1:11" x14ac:dyDescent="0.25">
      <c r="A3888" t="s">
        <v>25508</v>
      </c>
      <c r="B3888" t="s">
        <v>25507</v>
      </c>
      <c r="C3888" t="s">
        <v>25509</v>
      </c>
      <c r="D3888" t="s">
        <v>25510</v>
      </c>
      <c r="E3888" t="s">
        <v>13694</v>
      </c>
      <c r="F3888" t="s">
        <v>7</v>
      </c>
      <c r="G3888" s="1">
        <v>43762</v>
      </c>
      <c r="H3888">
        <v>90423</v>
      </c>
      <c r="I3888">
        <v>90285</v>
      </c>
      <c r="J3888" s="2">
        <v>90285</v>
      </c>
      <c r="K3888" s="2">
        <v>40628.25</v>
      </c>
    </row>
    <row r="3889" spans="1:11" x14ac:dyDescent="0.25">
      <c r="A3889" t="s">
        <v>25512</v>
      </c>
      <c r="B3889" t="s">
        <v>25511</v>
      </c>
      <c r="C3889" t="s">
        <v>25513</v>
      </c>
      <c r="D3889" t="s">
        <v>25514</v>
      </c>
      <c r="E3889" t="s">
        <v>13694</v>
      </c>
      <c r="F3889" t="s">
        <v>7</v>
      </c>
      <c r="G3889" s="1">
        <v>43789</v>
      </c>
      <c r="H3889">
        <v>16448</v>
      </c>
      <c r="I3889">
        <v>16111</v>
      </c>
      <c r="J3889" s="2">
        <v>16111</v>
      </c>
      <c r="K3889" s="2">
        <v>8055.5</v>
      </c>
    </row>
    <row r="3890" spans="1:11" x14ac:dyDescent="0.25">
      <c r="A3890" t="s">
        <v>25516</v>
      </c>
      <c r="B3890" t="s">
        <v>25515</v>
      </c>
      <c r="C3890" t="s">
        <v>728</v>
      </c>
      <c r="D3890" t="s">
        <v>729</v>
      </c>
      <c r="E3890" t="s">
        <v>13694</v>
      </c>
      <c r="F3890" t="s">
        <v>7</v>
      </c>
      <c r="G3890" s="1">
        <v>43789</v>
      </c>
      <c r="H3890">
        <v>61865</v>
      </c>
      <c r="I3890">
        <v>61747</v>
      </c>
      <c r="J3890" s="2">
        <v>61747</v>
      </c>
      <c r="K3890" s="2">
        <v>27786.15</v>
      </c>
    </row>
    <row r="3891" spans="1:11" x14ac:dyDescent="0.25">
      <c r="A3891" t="s">
        <v>25518</v>
      </c>
      <c r="B3891" t="s">
        <v>25517</v>
      </c>
      <c r="C3891" t="s">
        <v>10090</v>
      </c>
      <c r="D3891" t="s">
        <v>10091</v>
      </c>
      <c r="E3891" t="s">
        <v>13694</v>
      </c>
      <c r="F3891" t="s">
        <v>718</v>
      </c>
      <c r="G3891" s="1">
        <v>43788</v>
      </c>
      <c r="I3891">
        <v>23925</v>
      </c>
      <c r="J3891" s="2">
        <v>23925</v>
      </c>
      <c r="K3891" s="2">
        <v>10779.9</v>
      </c>
    </row>
    <row r="3892" spans="1:11" x14ac:dyDescent="0.25">
      <c r="A3892" t="s">
        <v>25520</v>
      </c>
      <c r="B3892" t="s">
        <v>25519</v>
      </c>
      <c r="C3892" t="s">
        <v>25521</v>
      </c>
      <c r="D3892" t="s">
        <v>25522</v>
      </c>
      <c r="E3892" t="s">
        <v>13694</v>
      </c>
      <c r="F3892" t="s">
        <v>718</v>
      </c>
      <c r="G3892" s="1">
        <v>43752</v>
      </c>
      <c r="I3892">
        <v>195995</v>
      </c>
      <c r="J3892" s="2">
        <v>195995</v>
      </c>
      <c r="K3892" s="2">
        <v>88197.75</v>
      </c>
    </row>
    <row r="3893" spans="1:11" x14ac:dyDescent="0.25">
      <c r="A3893" t="s">
        <v>25524</v>
      </c>
      <c r="B3893" t="s">
        <v>25523</v>
      </c>
      <c r="C3893" t="s">
        <v>25525</v>
      </c>
      <c r="D3893" t="s">
        <v>25526</v>
      </c>
      <c r="E3893" t="s">
        <v>13694</v>
      </c>
      <c r="F3893" t="s">
        <v>718</v>
      </c>
      <c r="G3893" s="1">
        <v>43752</v>
      </c>
      <c r="I3893">
        <v>370198</v>
      </c>
      <c r="J3893" s="2">
        <v>370198</v>
      </c>
      <c r="K3893" s="2">
        <v>214714.84</v>
      </c>
    </row>
    <row r="3894" spans="1:11" x14ac:dyDescent="0.25">
      <c r="A3894" t="s">
        <v>25528</v>
      </c>
      <c r="B3894" t="s">
        <v>25527</v>
      </c>
      <c r="C3894" t="s">
        <v>25529</v>
      </c>
      <c r="D3894" t="s">
        <v>25530</v>
      </c>
      <c r="E3894" t="s">
        <v>13694</v>
      </c>
      <c r="F3894" t="s">
        <v>718</v>
      </c>
      <c r="G3894" s="1">
        <v>43769</v>
      </c>
      <c r="I3894">
        <v>104656</v>
      </c>
      <c r="J3894" s="2">
        <v>104656</v>
      </c>
      <c r="K3894" s="2">
        <v>47095.199999999997</v>
      </c>
    </row>
    <row r="3895" spans="1:11" x14ac:dyDescent="0.25">
      <c r="A3895" t="s">
        <v>25544</v>
      </c>
      <c r="B3895" t="s">
        <v>25543</v>
      </c>
      <c r="C3895" t="s">
        <v>25545</v>
      </c>
      <c r="D3895" t="s">
        <v>25546</v>
      </c>
      <c r="E3895" t="s">
        <v>13694</v>
      </c>
      <c r="F3895" t="s">
        <v>7</v>
      </c>
      <c r="G3895" s="1">
        <v>43787</v>
      </c>
      <c r="H3895">
        <v>98173</v>
      </c>
      <c r="I3895">
        <v>125070</v>
      </c>
      <c r="J3895" s="2">
        <v>125070</v>
      </c>
      <c r="K3895" s="2">
        <v>58266.3</v>
      </c>
    </row>
    <row r="3896" spans="1:11" x14ac:dyDescent="0.25">
      <c r="A3896" t="s">
        <v>25548</v>
      </c>
      <c r="B3896" t="s">
        <v>25547</v>
      </c>
      <c r="C3896" t="s">
        <v>25549</v>
      </c>
      <c r="D3896" t="s">
        <v>25550</v>
      </c>
      <c r="E3896" t="s">
        <v>13694</v>
      </c>
      <c r="F3896" t="s">
        <v>7</v>
      </c>
      <c r="G3896" s="1">
        <v>43752</v>
      </c>
      <c r="H3896">
        <v>34390</v>
      </c>
      <c r="I3896">
        <v>34282</v>
      </c>
      <c r="J3896" s="2">
        <v>34282</v>
      </c>
      <c r="K3896" s="2">
        <v>15426.9</v>
      </c>
    </row>
    <row r="3897" spans="1:11" x14ac:dyDescent="0.25">
      <c r="A3897" t="s">
        <v>25552</v>
      </c>
      <c r="B3897" t="s">
        <v>25551</v>
      </c>
      <c r="C3897" t="s">
        <v>25553</v>
      </c>
      <c r="D3897" t="s">
        <v>25554</v>
      </c>
      <c r="E3897" t="s">
        <v>13694</v>
      </c>
      <c r="F3897" t="s">
        <v>7</v>
      </c>
      <c r="G3897" s="1">
        <v>43759</v>
      </c>
      <c r="H3897">
        <v>69206</v>
      </c>
      <c r="I3897">
        <v>69124</v>
      </c>
      <c r="J3897" s="2">
        <v>69124</v>
      </c>
      <c r="K3897" s="2">
        <v>32200.53</v>
      </c>
    </row>
    <row r="3898" spans="1:11" x14ac:dyDescent="0.25">
      <c r="A3898" t="s">
        <v>25556</v>
      </c>
      <c r="B3898" t="s">
        <v>25555</v>
      </c>
      <c r="C3898" t="s">
        <v>1139</v>
      </c>
      <c r="D3898" t="s">
        <v>1140</v>
      </c>
      <c r="E3898" t="s">
        <v>13694</v>
      </c>
      <c r="F3898" t="s">
        <v>7</v>
      </c>
      <c r="G3898" s="1">
        <v>43759</v>
      </c>
      <c r="H3898">
        <v>68298</v>
      </c>
      <c r="I3898">
        <v>68194</v>
      </c>
      <c r="J3898" s="2">
        <v>68194</v>
      </c>
      <c r="K3898" s="2">
        <v>30687.3</v>
      </c>
    </row>
    <row r="3899" spans="1:11" x14ac:dyDescent="0.25">
      <c r="A3899" t="s">
        <v>25562</v>
      </c>
      <c r="B3899" t="s">
        <v>25561</v>
      </c>
      <c r="C3899" t="s">
        <v>25563</v>
      </c>
      <c r="D3899" t="s">
        <v>25564</v>
      </c>
      <c r="E3899" t="s">
        <v>13694</v>
      </c>
      <c r="F3899" t="s">
        <v>718</v>
      </c>
      <c r="G3899" s="1">
        <v>43812</v>
      </c>
      <c r="I3899">
        <v>232959</v>
      </c>
      <c r="J3899" s="2">
        <v>232959</v>
      </c>
      <c r="K3899" s="2">
        <v>104831.55</v>
      </c>
    </row>
    <row r="3900" spans="1:11" x14ac:dyDescent="0.25">
      <c r="A3900" t="s">
        <v>25566</v>
      </c>
      <c r="B3900" t="s">
        <v>25565</v>
      </c>
      <c r="C3900" t="s">
        <v>10802</v>
      </c>
      <c r="D3900" t="s">
        <v>10803</v>
      </c>
      <c r="E3900" t="s">
        <v>13694</v>
      </c>
      <c r="F3900" t="s">
        <v>718</v>
      </c>
      <c r="G3900" s="1">
        <v>43790</v>
      </c>
      <c r="H3900">
        <v>53690</v>
      </c>
      <c r="I3900">
        <v>52387</v>
      </c>
      <c r="J3900" s="2">
        <v>52387</v>
      </c>
      <c r="K3900" s="2">
        <v>24457.200000000001</v>
      </c>
    </row>
    <row r="3901" spans="1:11" x14ac:dyDescent="0.25">
      <c r="A3901" t="s">
        <v>25568</v>
      </c>
      <c r="B3901" t="s">
        <v>25567</v>
      </c>
      <c r="C3901" t="s">
        <v>25569</v>
      </c>
      <c r="D3901" t="s">
        <v>25570</v>
      </c>
      <c r="E3901" t="s">
        <v>13694</v>
      </c>
      <c r="F3901" t="s">
        <v>718</v>
      </c>
      <c r="G3901" s="1">
        <v>43732</v>
      </c>
      <c r="H3901">
        <v>29557</v>
      </c>
      <c r="I3901">
        <v>29529</v>
      </c>
      <c r="J3901" s="2">
        <v>29529</v>
      </c>
      <c r="K3901" s="2">
        <v>13288.05</v>
      </c>
    </row>
    <row r="3902" spans="1:11" x14ac:dyDescent="0.25">
      <c r="A3902" t="s">
        <v>25572</v>
      </c>
      <c r="B3902" t="s">
        <v>25571</v>
      </c>
      <c r="C3902" t="s">
        <v>25573</v>
      </c>
      <c r="D3902" t="s">
        <v>25574</v>
      </c>
      <c r="E3902" t="s">
        <v>13694</v>
      </c>
      <c r="F3902" t="s">
        <v>7</v>
      </c>
      <c r="G3902" s="1">
        <v>43788</v>
      </c>
      <c r="H3902">
        <v>1581916</v>
      </c>
      <c r="J3902" s="2">
        <v>1581916</v>
      </c>
      <c r="K3902" s="2">
        <v>917511.28</v>
      </c>
    </row>
    <row r="3903" spans="1:11" x14ac:dyDescent="0.25">
      <c r="A3903" t="s">
        <v>25576</v>
      </c>
      <c r="B3903" t="s">
        <v>25575</v>
      </c>
      <c r="C3903" t="s">
        <v>6446</v>
      </c>
      <c r="D3903" t="s">
        <v>6447</v>
      </c>
      <c r="E3903" t="s">
        <v>13694</v>
      </c>
      <c r="F3903" t="s">
        <v>718</v>
      </c>
      <c r="G3903" s="1">
        <v>43763</v>
      </c>
      <c r="H3903">
        <v>27828</v>
      </c>
      <c r="I3903">
        <v>27814</v>
      </c>
      <c r="J3903" s="2">
        <v>27814</v>
      </c>
      <c r="K3903" s="2">
        <v>12516.3</v>
      </c>
    </row>
    <row r="3904" spans="1:11" x14ac:dyDescent="0.25">
      <c r="A3904" t="s">
        <v>25578</v>
      </c>
      <c r="B3904" t="s">
        <v>25577</v>
      </c>
      <c r="C3904" t="s">
        <v>25579</v>
      </c>
      <c r="D3904" t="s">
        <v>25580</v>
      </c>
      <c r="E3904" t="s">
        <v>13694</v>
      </c>
      <c r="F3904" t="s">
        <v>718</v>
      </c>
      <c r="G3904" s="1">
        <v>43763</v>
      </c>
      <c r="H3904">
        <v>24450</v>
      </c>
      <c r="I3904">
        <v>24438</v>
      </c>
      <c r="J3904" s="2">
        <v>24438</v>
      </c>
      <c r="K3904" s="2">
        <v>10997.1</v>
      </c>
    </row>
    <row r="3905" spans="1:11" x14ac:dyDescent="0.25">
      <c r="A3905" t="s">
        <v>25584</v>
      </c>
      <c r="B3905" t="s">
        <v>25583</v>
      </c>
      <c r="C3905" t="s">
        <v>25585</v>
      </c>
      <c r="D3905" t="s">
        <v>25586</v>
      </c>
      <c r="E3905" t="s">
        <v>13694</v>
      </c>
      <c r="F3905" t="s">
        <v>718</v>
      </c>
      <c r="G3905" s="1">
        <v>43763</v>
      </c>
      <c r="H3905">
        <v>294052</v>
      </c>
      <c r="I3905">
        <v>293905</v>
      </c>
      <c r="J3905" s="2">
        <v>293905</v>
      </c>
      <c r="K3905" s="2">
        <v>132257.25</v>
      </c>
    </row>
    <row r="3906" spans="1:11" x14ac:dyDescent="0.25">
      <c r="A3906" t="s">
        <v>25588</v>
      </c>
      <c r="B3906" t="s">
        <v>25587</v>
      </c>
      <c r="C3906" t="s">
        <v>25589</v>
      </c>
      <c r="D3906" t="s">
        <v>25590</v>
      </c>
      <c r="E3906" t="s">
        <v>13694</v>
      </c>
      <c r="F3906" t="s">
        <v>718</v>
      </c>
      <c r="G3906" s="1">
        <v>43791</v>
      </c>
      <c r="H3906">
        <v>22948</v>
      </c>
      <c r="I3906">
        <v>22396</v>
      </c>
      <c r="J3906" s="2">
        <v>22396</v>
      </c>
      <c r="K3906" s="2">
        <v>10078.200000000001</v>
      </c>
    </row>
    <row r="3907" spans="1:11" x14ac:dyDescent="0.25">
      <c r="A3907" t="s">
        <v>25592</v>
      </c>
      <c r="B3907" t="s">
        <v>25591</v>
      </c>
      <c r="C3907" t="s">
        <v>25593</v>
      </c>
      <c r="D3907" t="s">
        <v>25594</v>
      </c>
      <c r="E3907" t="s">
        <v>13694</v>
      </c>
      <c r="F3907" t="s">
        <v>718</v>
      </c>
      <c r="G3907" s="1">
        <v>43763</v>
      </c>
      <c r="H3907">
        <v>23074</v>
      </c>
      <c r="I3907">
        <v>23072</v>
      </c>
      <c r="J3907" s="2">
        <v>23072</v>
      </c>
      <c r="K3907" s="2">
        <v>10966.23</v>
      </c>
    </row>
    <row r="3908" spans="1:11" x14ac:dyDescent="0.25">
      <c r="A3908" t="s">
        <v>25596</v>
      </c>
      <c r="B3908" t="s">
        <v>25595</v>
      </c>
      <c r="C3908" t="s">
        <v>25597</v>
      </c>
      <c r="D3908" t="s">
        <v>25598</v>
      </c>
      <c r="E3908" t="s">
        <v>13694</v>
      </c>
      <c r="F3908" t="s">
        <v>718</v>
      </c>
      <c r="G3908" s="1">
        <v>43763</v>
      </c>
      <c r="H3908">
        <v>42936</v>
      </c>
      <c r="I3908">
        <v>42935</v>
      </c>
      <c r="J3908" s="2">
        <v>42935</v>
      </c>
      <c r="K3908" s="2">
        <v>19320.75</v>
      </c>
    </row>
    <row r="3909" spans="1:11" x14ac:dyDescent="0.25">
      <c r="A3909" t="s">
        <v>25600</v>
      </c>
      <c r="B3909" t="s">
        <v>25599</v>
      </c>
      <c r="C3909" t="s">
        <v>4080</v>
      </c>
      <c r="D3909" t="s">
        <v>25601</v>
      </c>
      <c r="E3909" t="s">
        <v>13694</v>
      </c>
      <c r="F3909" t="s">
        <v>718</v>
      </c>
      <c r="G3909" s="1">
        <v>43781</v>
      </c>
      <c r="H3909">
        <v>17268</v>
      </c>
      <c r="I3909">
        <v>17206</v>
      </c>
      <c r="J3909" s="2">
        <v>17206</v>
      </c>
      <c r="K3909" s="2">
        <v>7742.7</v>
      </c>
    </row>
    <row r="3910" spans="1:11" x14ac:dyDescent="0.25">
      <c r="A3910" t="s">
        <v>25603</v>
      </c>
      <c r="B3910" t="s">
        <v>25602</v>
      </c>
      <c r="C3910" t="s">
        <v>4080</v>
      </c>
      <c r="D3910" t="s">
        <v>4081</v>
      </c>
      <c r="E3910" t="s">
        <v>13694</v>
      </c>
      <c r="F3910" t="s">
        <v>718</v>
      </c>
      <c r="G3910" s="1">
        <v>43787</v>
      </c>
      <c r="H3910">
        <v>73590</v>
      </c>
      <c r="I3910">
        <v>73325</v>
      </c>
      <c r="J3910" s="2">
        <v>73325</v>
      </c>
      <c r="K3910" s="2">
        <v>32996.25</v>
      </c>
    </row>
    <row r="3911" spans="1:11" x14ac:dyDescent="0.25">
      <c r="A3911" t="s">
        <v>25605</v>
      </c>
      <c r="B3911" t="s">
        <v>25604</v>
      </c>
      <c r="C3911" t="s">
        <v>10072</v>
      </c>
      <c r="D3911" t="s">
        <v>10073</v>
      </c>
      <c r="E3911" t="s">
        <v>13694</v>
      </c>
      <c r="F3911" t="s">
        <v>718</v>
      </c>
      <c r="G3911" s="1">
        <v>43791</v>
      </c>
      <c r="H3911">
        <v>84317</v>
      </c>
      <c r="I3911">
        <v>79828</v>
      </c>
      <c r="J3911" s="2">
        <v>79828</v>
      </c>
      <c r="K3911" s="2">
        <v>36665.65</v>
      </c>
    </row>
    <row r="3912" spans="1:11" x14ac:dyDescent="0.25">
      <c r="A3912" t="s">
        <v>25607</v>
      </c>
      <c r="B3912" t="s">
        <v>25606</v>
      </c>
      <c r="C3912" t="s">
        <v>1073</v>
      </c>
      <c r="D3912" t="s">
        <v>1074</v>
      </c>
      <c r="E3912" t="s">
        <v>13694</v>
      </c>
      <c r="F3912" t="s">
        <v>7</v>
      </c>
      <c r="G3912" s="1">
        <v>43759</v>
      </c>
      <c r="H3912">
        <v>78660</v>
      </c>
      <c r="I3912">
        <v>77382</v>
      </c>
      <c r="J3912" s="2">
        <v>77382</v>
      </c>
      <c r="K3912" s="2">
        <v>36644.1</v>
      </c>
    </row>
    <row r="3913" spans="1:11" x14ac:dyDescent="0.25">
      <c r="A3913" t="s">
        <v>25609</v>
      </c>
      <c r="B3913" t="s">
        <v>25608</v>
      </c>
      <c r="C3913" t="s">
        <v>11864</v>
      </c>
      <c r="D3913" t="s">
        <v>11865</v>
      </c>
      <c r="E3913" t="s">
        <v>13694</v>
      </c>
      <c r="F3913" t="s">
        <v>7</v>
      </c>
      <c r="G3913" s="1">
        <v>43759</v>
      </c>
      <c r="H3913">
        <v>32818</v>
      </c>
      <c r="I3913">
        <v>32797</v>
      </c>
      <c r="J3913" s="2">
        <v>32797</v>
      </c>
      <c r="K3913" s="2">
        <v>14758.65</v>
      </c>
    </row>
    <row r="3914" spans="1:11" x14ac:dyDescent="0.25">
      <c r="A3914" t="s">
        <v>25611</v>
      </c>
      <c r="B3914" t="s">
        <v>25610</v>
      </c>
      <c r="C3914" t="s">
        <v>25612</v>
      </c>
      <c r="D3914" t="s">
        <v>25613</v>
      </c>
      <c r="E3914" t="s">
        <v>13694</v>
      </c>
      <c r="F3914" t="s">
        <v>7</v>
      </c>
      <c r="G3914" s="1">
        <v>43782</v>
      </c>
      <c r="H3914">
        <v>2833</v>
      </c>
      <c r="I3914">
        <v>2833</v>
      </c>
      <c r="J3914" s="2">
        <v>2833</v>
      </c>
      <c r="K3914" s="2">
        <v>1274.8499999999999</v>
      </c>
    </row>
    <row r="3915" spans="1:11" x14ac:dyDescent="0.25">
      <c r="A3915" t="s">
        <v>25615</v>
      </c>
      <c r="B3915" t="s">
        <v>25614</v>
      </c>
      <c r="C3915" t="s">
        <v>25616</v>
      </c>
      <c r="D3915" t="s">
        <v>25617</v>
      </c>
      <c r="E3915" t="s">
        <v>13694</v>
      </c>
      <c r="F3915" t="s">
        <v>7</v>
      </c>
      <c r="G3915" s="1">
        <v>43782</v>
      </c>
      <c r="H3915">
        <v>4311</v>
      </c>
      <c r="I3915">
        <v>4311</v>
      </c>
      <c r="J3915" s="2">
        <v>4311</v>
      </c>
      <c r="K3915" s="2">
        <v>1939.95</v>
      </c>
    </row>
    <row r="3916" spans="1:11" x14ac:dyDescent="0.25">
      <c r="A3916" t="s">
        <v>25619</v>
      </c>
      <c r="B3916" t="s">
        <v>25618</v>
      </c>
      <c r="C3916" t="s">
        <v>25620</v>
      </c>
      <c r="D3916" t="s">
        <v>25621</v>
      </c>
      <c r="E3916" t="s">
        <v>13694</v>
      </c>
      <c r="F3916" t="s">
        <v>7</v>
      </c>
      <c r="G3916" s="1">
        <v>43780</v>
      </c>
      <c r="H3916">
        <v>749699</v>
      </c>
      <c r="I3916">
        <v>749699</v>
      </c>
      <c r="J3916" s="2">
        <v>749699</v>
      </c>
      <c r="K3916" s="2">
        <v>374849.5</v>
      </c>
    </row>
    <row r="3917" spans="1:11" x14ac:dyDescent="0.25">
      <c r="A3917" t="s">
        <v>25623</v>
      </c>
      <c r="B3917" t="s">
        <v>25622</v>
      </c>
      <c r="C3917" t="s">
        <v>5802</v>
      </c>
      <c r="D3917" t="s">
        <v>25624</v>
      </c>
      <c r="E3917" t="s">
        <v>13694</v>
      </c>
      <c r="F3917" t="s">
        <v>7</v>
      </c>
      <c r="G3917" s="1">
        <v>43781</v>
      </c>
      <c r="H3917">
        <v>42239</v>
      </c>
      <c r="I3917">
        <v>42239</v>
      </c>
      <c r="J3917" s="2">
        <v>42239</v>
      </c>
      <c r="K3917" s="2">
        <v>19007.55</v>
      </c>
    </row>
    <row r="3918" spans="1:11" x14ac:dyDescent="0.25">
      <c r="A3918" t="s">
        <v>25626</v>
      </c>
      <c r="B3918" t="s">
        <v>25625</v>
      </c>
      <c r="C3918" t="s">
        <v>25627</v>
      </c>
      <c r="D3918" t="s">
        <v>25628</v>
      </c>
      <c r="E3918" t="s">
        <v>13694</v>
      </c>
      <c r="F3918" t="s">
        <v>718</v>
      </c>
      <c r="G3918" s="1">
        <v>43782</v>
      </c>
      <c r="I3918">
        <v>13905</v>
      </c>
      <c r="J3918" s="2">
        <v>13905</v>
      </c>
      <c r="K3918" s="2">
        <v>6257.25</v>
      </c>
    </row>
    <row r="3919" spans="1:11" x14ac:dyDescent="0.25">
      <c r="A3919" t="s">
        <v>25630</v>
      </c>
      <c r="B3919" t="s">
        <v>25629</v>
      </c>
      <c r="C3919" t="s">
        <v>25631</v>
      </c>
      <c r="D3919" t="s">
        <v>25632</v>
      </c>
      <c r="E3919" t="s">
        <v>13694</v>
      </c>
      <c r="F3919" t="s">
        <v>718</v>
      </c>
      <c r="G3919" s="1">
        <v>43784</v>
      </c>
      <c r="I3919">
        <v>119665</v>
      </c>
      <c r="J3919" s="2">
        <v>119665</v>
      </c>
      <c r="K3919" s="2">
        <v>53849.25</v>
      </c>
    </row>
    <row r="3920" spans="1:11" x14ac:dyDescent="0.25">
      <c r="A3920" t="s">
        <v>25634</v>
      </c>
      <c r="B3920" t="s">
        <v>25633</v>
      </c>
      <c r="C3920" t="s">
        <v>10008</v>
      </c>
      <c r="D3920" t="s">
        <v>10009</v>
      </c>
      <c r="E3920" t="s">
        <v>13694</v>
      </c>
      <c r="F3920" t="s">
        <v>718</v>
      </c>
      <c r="G3920" s="1">
        <v>43763</v>
      </c>
      <c r="I3920">
        <v>524960</v>
      </c>
      <c r="J3920" s="2">
        <v>524960</v>
      </c>
      <c r="K3920" s="2">
        <v>292768.48</v>
      </c>
    </row>
    <row r="3921" spans="1:11" x14ac:dyDescent="0.25">
      <c r="A3921" t="s">
        <v>25636</v>
      </c>
      <c r="B3921" t="s">
        <v>25635</v>
      </c>
      <c r="C3921" t="s">
        <v>3329</v>
      </c>
      <c r="D3921" t="s">
        <v>3330</v>
      </c>
      <c r="E3921" t="s">
        <v>13694</v>
      </c>
      <c r="F3921" t="s">
        <v>718</v>
      </c>
      <c r="G3921" s="1">
        <v>43763</v>
      </c>
      <c r="I3921">
        <v>346430</v>
      </c>
      <c r="J3921" s="2">
        <v>346430</v>
      </c>
      <c r="K3921" s="2">
        <v>178611.26</v>
      </c>
    </row>
    <row r="3922" spans="1:11" x14ac:dyDescent="0.25">
      <c r="A3922" t="s">
        <v>25638</v>
      </c>
      <c r="B3922" t="s">
        <v>25637</v>
      </c>
      <c r="C3922" t="s">
        <v>22480</v>
      </c>
      <c r="D3922" t="s">
        <v>25639</v>
      </c>
      <c r="E3922" t="s">
        <v>13694</v>
      </c>
      <c r="F3922" t="s">
        <v>718</v>
      </c>
      <c r="G3922" s="1">
        <v>43784</v>
      </c>
      <c r="I3922">
        <v>169505</v>
      </c>
      <c r="J3922" s="2">
        <v>169505</v>
      </c>
      <c r="K3922" s="2">
        <v>76277.25</v>
      </c>
    </row>
    <row r="3923" spans="1:11" x14ac:dyDescent="0.25">
      <c r="A3923" t="s">
        <v>25641</v>
      </c>
      <c r="B3923" t="s">
        <v>25640</v>
      </c>
      <c r="C3923" t="s">
        <v>25642</v>
      </c>
      <c r="D3923" t="s">
        <v>25643</v>
      </c>
      <c r="E3923" t="s">
        <v>13694</v>
      </c>
      <c r="F3923" t="s">
        <v>718</v>
      </c>
      <c r="G3923" s="1">
        <v>43776</v>
      </c>
      <c r="I3923">
        <v>5988</v>
      </c>
      <c r="J3923" s="2">
        <v>5988</v>
      </c>
      <c r="K3923" s="2">
        <v>2694.6</v>
      </c>
    </row>
    <row r="3924" spans="1:11" x14ac:dyDescent="0.25">
      <c r="A3924" t="s">
        <v>25645</v>
      </c>
      <c r="B3924" t="s">
        <v>25644</v>
      </c>
      <c r="C3924" t="s">
        <v>25646</v>
      </c>
      <c r="D3924" t="s">
        <v>25647</v>
      </c>
      <c r="E3924" t="s">
        <v>13694</v>
      </c>
      <c r="F3924" t="s">
        <v>718</v>
      </c>
      <c r="G3924" s="1">
        <v>43784</v>
      </c>
      <c r="H3924">
        <v>6386</v>
      </c>
      <c r="I3924">
        <v>6172</v>
      </c>
      <c r="J3924" s="2">
        <v>6172</v>
      </c>
      <c r="K3924" s="2">
        <v>3086</v>
      </c>
    </row>
    <row r="3925" spans="1:11" x14ac:dyDescent="0.25">
      <c r="A3925" t="s">
        <v>25649</v>
      </c>
      <c r="B3925" t="s">
        <v>25648</v>
      </c>
      <c r="C3925" t="s">
        <v>11364</v>
      </c>
      <c r="D3925" t="s">
        <v>11365</v>
      </c>
      <c r="E3925" t="s">
        <v>13694</v>
      </c>
      <c r="F3925" t="s">
        <v>7</v>
      </c>
      <c r="G3925" s="1">
        <v>43784</v>
      </c>
      <c r="H3925">
        <v>19990</v>
      </c>
      <c r="J3925" s="2">
        <v>19990</v>
      </c>
      <c r="K3925" s="2">
        <v>9255.5</v>
      </c>
    </row>
    <row r="3926" spans="1:11" x14ac:dyDescent="0.25">
      <c r="A3926" t="s">
        <v>25651</v>
      </c>
      <c r="B3926" t="s">
        <v>25650</v>
      </c>
      <c r="C3926" t="s">
        <v>628</v>
      </c>
      <c r="D3926" t="s">
        <v>629</v>
      </c>
      <c r="E3926" t="s">
        <v>13694</v>
      </c>
      <c r="F3926" t="s">
        <v>718</v>
      </c>
      <c r="G3926" s="1">
        <v>43784</v>
      </c>
      <c r="H3926">
        <v>41823</v>
      </c>
      <c r="I3926">
        <v>39294</v>
      </c>
      <c r="J3926" s="2">
        <v>39294</v>
      </c>
      <c r="K3926" s="2">
        <v>17682.3</v>
      </c>
    </row>
    <row r="3927" spans="1:11" x14ac:dyDescent="0.25">
      <c r="A3927" t="s">
        <v>25653</v>
      </c>
      <c r="B3927" t="s">
        <v>25652</v>
      </c>
      <c r="C3927" t="s">
        <v>25654</v>
      </c>
      <c r="D3927" t="s">
        <v>25655</v>
      </c>
      <c r="E3927" t="s">
        <v>13694</v>
      </c>
      <c r="F3927" t="s">
        <v>718</v>
      </c>
      <c r="G3927" s="1">
        <v>43784</v>
      </c>
      <c r="H3927">
        <v>15134</v>
      </c>
      <c r="I3927">
        <v>13300</v>
      </c>
      <c r="J3927" s="2">
        <v>13300</v>
      </c>
      <c r="K3927" s="2">
        <v>6650</v>
      </c>
    </row>
    <row r="3928" spans="1:11" x14ac:dyDescent="0.25">
      <c r="A3928" t="s">
        <v>25657</v>
      </c>
      <c r="B3928" t="s">
        <v>25656</v>
      </c>
      <c r="C3928" t="s">
        <v>25658</v>
      </c>
      <c r="D3928" t="s">
        <v>25659</v>
      </c>
      <c r="E3928" t="s">
        <v>13694</v>
      </c>
      <c r="F3928" t="s">
        <v>718</v>
      </c>
      <c r="G3928" s="1">
        <v>43784</v>
      </c>
      <c r="H3928">
        <v>17476</v>
      </c>
      <c r="I3928">
        <v>17467</v>
      </c>
      <c r="J3928" s="2">
        <v>17467</v>
      </c>
      <c r="K3928" s="2">
        <v>7860.15</v>
      </c>
    </row>
    <row r="3929" spans="1:11" x14ac:dyDescent="0.25">
      <c r="A3929" t="s">
        <v>25661</v>
      </c>
      <c r="B3929" t="s">
        <v>25660</v>
      </c>
      <c r="C3929" t="s">
        <v>5544</v>
      </c>
      <c r="D3929" t="s">
        <v>5545</v>
      </c>
      <c r="E3929" t="s">
        <v>13694</v>
      </c>
      <c r="F3929" t="s">
        <v>718</v>
      </c>
      <c r="G3929" s="1">
        <v>43774</v>
      </c>
      <c r="H3929">
        <v>17866</v>
      </c>
      <c r="I3929">
        <v>17813</v>
      </c>
      <c r="J3929" s="2">
        <v>17813</v>
      </c>
      <c r="K3929" s="2">
        <v>8015.85</v>
      </c>
    </row>
    <row r="3930" spans="1:11" x14ac:dyDescent="0.25">
      <c r="A3930" t="s">
        <v>25663</v>
      </c>
      <c r="B3930" t="s">
        <v>25662</v>
      </c>
      <c r="C3930" t="s">
        <v>25664</v>
      </c>
      <c r="D3930" t="s">
        <v>25665</v>
      </c>
      <c r="E3930" t="s">
        <v>13694</v>
      </c>
      <c r="F3930" t="s">
        <v>718</v>
      </c>
      <c r="G3930" s="1">
        <v>43774</v>
      </c>
      <c r="H3930">
        <v>140980</v>
      </c>
      <c r="I3930">
        <v>140709</v>
      </c>
      <c r="J3930" s="2">
        <v>140709</v>
      </c>
      <c r="K3930" s="2">
        <v>64969.66</v>
      </c>
    </row>
    <row r="3931" spans="1:11" x14ac:dyDescent="0.25">
      <c r="A3931" t="s">
        <v>25667</v>
      </c>
      <c r="B3931" t="s">
        <v>25666</v>
      </c>
      <c r="C3931" t="s">
        <v>2292</v>
      </c>
      <c r="D3931" t="s">
        <v>2293</v>
      </c>
      <c r="E3931" t="s">
        <v>13694</v>
      </c>
      <c r="F3931" t="s">
        <v>718</v>
      </c>
      <c r="G3931" s="1">
        <v>43797</v>
      </c>
      <c r="H3931">
        <v>237064</v>
      </c>
      <c r="I3931">
        <v>217895</v>
      </c>
      <c r="J3931" s="2">
        <v>217895</v>
      </c>
      <c r="K3931" s="2">
        <v>105177</v>
      </c>
    </row>
    <row r="3932" spans="1:11" x14ac:dyDescent="0.25">
      <c r="A3932" t="s">
        <v>25669</v>
      </c>
      <c r="B3932" t="s">
        <v>25668</v>
      </c>
      <c r="C3932" t="s">
        <v>5484</v>
      </c>
      <c r="D3932" t="s">
        <v>5485</v>
      </c>
      <c r="E3932" t="s">
        <v>13694</v>
      </c>
      <c r="F3932" t="s">
        <v>718</v>
      </c>
      <c r="G3932" s="1">
        <v>43801</v>
      </c>
      <c r="H3932">
        <v>588302</v>
      </c>
      <c r="I3932">
        <v>585011</v>
      </c>
      <c r="J3932" s="2">
        <v>585011</v>
      </c>
      <c r="K3932" s="2">
        <v>294998.15000000002</v>
      </c>
    </row>
    <row r="3933" spans="1:11" x14ac:dyDescent="0.25">
      <c r="A3933" t="s">
        <v>25671</v>
      </c>
      <c r="B3933" t="s">
        <v>25670</v>
      </c>
      <c r="C3933" t="s">
        <v>25672</v>
      </c>
      <c r="D3933" t="s">
        <v>25673</v>
      </c>
      <c r="E3933" t="s">
        <v>13694</v>
      </c>
      <c r="F3933" t="s">
        <v>718</v>
      </c>
      <c r="G3933" s="1">
        <v>43789</v>
      </c>
      <c r="H3933">
        <v>182486</v>
      </c>
      <c r="I3933">
        <v>182486</v>
      </c>
      <c r="J3933" s="2">
        <v>182486</v>
      </c>
      <c r="K3933" s="2">
        <v>85683.04</v>
      </c>
    </row>
    <row r="3934" spans="1:11" x14ac:dyDescent="0.25">
      <c r="A3934" t="s">
        <v>25675</v>
      </c>
      <c r="B3934" t="s">
        <v>25674</v>
      </c>
      <c r="C3934" t="s">
        <v>853</v>
      </c>
      <c r="D3934" t="s">
        <v>854</v>
      </c>
      <c r="E3934" t="s">
        <v>13694</v>
      </c>
      <c r="F3934" t="s">
        <v>7</v>
      </c>
      <c r="G3934" s="1">
        <v>43759</v>
      </c>
      <c r="H3934">
        <v>153952</v>
      </c>
      <c r="I3934">
        <v>156154</v>
      </c>
      <c r="J3934" s="2">
        <v>156154</v>
      </c>
      <c r="K3934" s="2">
        <v>78077</v>
      </c>
    </row>
    <row r="3935" spans="1:11" x14ac:dyDescent="0.25">
      <c r="A3935" t="s">
        <v>25681</v>
      </c>
      <c r="B3935" t="s">
        <v>25680</v>
      </c>
      <c r="C3935" t="s">
        <v>25682</v>
      </c>
      <c r="D3935" t="s">
        <v>25683</v>
      </c>
      <c r="E3935" t="s">
        <v>13694</v>
      </c>
      <c r="F3935" t="s">
        <v>7</v>
      </c>
      <c r="G3935" s="1">
        <v>43746</v>
      </c>
      <c r="H3935">
        <v>1843</v>
      </c>
      <c r="I3935">
        <v>1768</v>
      </c>
      <c r="J3935" s="2">
        <v>1768</v>
      </c>
      <c r="K3935" s="2">
        <v>795.6</v>
      </c>
    </row>
    <row r="3936" spans="1:11" x14ac:dyDescent="0.25">
      <c r="A3936" t="s">
        <v>25685</v>
      </c>
      <c r="B3936" t="s">
        <v>25684</v>
      </c>
      <c r="C3936" t="s">
        <v>4848</v>
      </c>
      <c r="D3936" t="s">
        <v>4849</v>
      </c>
      <c r="E3936" t="s">
        <v>13694</v>
      </c>
      <c r="F3936" t="s">
        <v>718</v>
      </c>
      <c r="G3936" s="1">
        <v>43803</v>
      </c>
      <c r="H3936">
        <v>48066</v>
      </c>
      <c r="I3936">
        <v>48019</v>
      </c>
      <c r="J3936" s="2">
        <v>48019</v>
      </c>
      <c r="K3936" s="2">
        <v>27851.02</v>
      </c>
    </row>
    <row r="3937" spans="1:11" x14ac:dyDescent="0.25">
      <c r="A3937" t="s">
        <v>25687</v>
      </c>
      <c r="B3937" t="s">
        <v>25686</v>
      </c>
      <c r="C3937" t="s">
        <v>1295</v>
      </c>
      <c r="D3937" t="s">
        <v>1296</v>
      </c>
      <c r="E3937" t="s">
        <v>13694</v>
      </c>
      <c r="F3937" t="s">
        <v>7</v>
      </c>
      <c r="G3937" s="1">
        <v>43746</v>
      </c>
      <c r="H3937">
        <v>61549</v>
      </c>
      <c r="I3937">
        <v>61468</v>
      </c>
      <c r="J3937" s="2">
        <v>61468</v>
      </c>
      <c r="K3937" s="2">
        <v>27968.959999999999</v>
      </c>
    </row>
    <row r="3938" spans="1:11" x14ac:dyDescent="0.25">
      <c r="A3938" t="s">
        <v>25689</v>
      </c>
      <c r="B3938" t="s">
        <v>25688</v>
      </c>
      <c r="C3938" t="s">
        <v>4278</v>
      </c>
      <c r="D3938" t="s">
        <v>4279</v>
      </c>
      <c r="E3938" t="s">
        <v>13694</v>
      </c>
      <c r="F3938" t="s">
        <v>718</v>
      </c>
      <c r="G3938" s="1">
        <v>43740</v>
      </c>
      <c r="H3938">
        <v>918240</v>
      </c>
      <c r="I3938">
        <v>914105</v>
      </c>
      <c r="J3938" s="2">
        <v>914105</v>
      </c>
      <c r="K3938" s="2">
        <v>416954.6</v>
      </c>
    </row>
    <row r="3939" spans="1:11" x14ac:dyDescent="0.25">
      <c r="A3939" t="s">
        <v>25691</v>
      </c>
      <c r="B3939" t="s">
        <v>25690</v>
      </c>
      <c r="C3939" t="s">
        <v>7360</v>
      </c>
      <c r="D3939" t="s">
        <v>7361</v>
      </c>
      <c r="E3939" t="s">
        <v>13694</v>
      </c>
      <c r="F3939" t="s">
        <v>718</v>
      </c>
      <c r="G3939" s="1">
        <v>43810</v>
      </c>
      <c r="H3939">
        <v>12706</v>
      </c>
      <c r="I3939">
        <v>12699</v>
      </c>
      <c r="J3939" s="2">
        <v>12699</v>
      </c>
      <c r="K3939" s="2">
        <v>5801.39</v>
      </c>
    </row>
    <row r="3940" spans="1:11" x14ac:dyDescent="0.25">
      <c r="A3940" t="s">
        <v>25693</v>
      </c>
      <c r="B3940" t="s">
        <v>25692</v>
      </c>
      <c r="C3940" t="s">
        <v>54</v>
      </c>
      <c r="D3940" t="s">
        <v>55</v>
      </c>
      <c r="E3940" t="s">
        <v>13694</v>
      </c>
      <c r="F3940" t="s">
        <v>7</v>
      </c>
      <c r="G3940" s="1">
        <v>43769</v>
      </c>
      <c r="H3940">
        <v>24040</v>
      </c>
      <c r="I3940">
        <v>24015</v>
      </c>
      <c r="J3940" s="2">
        <v>24015</v>
      </c>
      <c r="K3940" s="2">
        <v>10806.75</v>
      </c>
    </row>
    <row r="3941" spans="1:11" x14ac:dyDescent="0.25">
      <c r="A3941" t="s">
        <v>25695</v>
      </c>
      <c r="B3941" t="s">
        <v>25694</v>
      </c>
      <c r="C3941" t="s">
        <v>25696</v>
      </c>
      <c r="D3941" t="s">
        <v>25697</v>
      </c>
      <c r="E3941" t="s">
        <v>13694</v>
      </c>
      <c r="F3941" t="s">
        <v>7</v>
      </c>
      <c r="G3941" s="1">
        <v>43759</v>
      </c>
      <c r="H3941">
        <v>79222</v>
      </c>
      <c r="I3941">
        <v>79079</v>
      </c>
      <c r="J3941" s="2">
        <v>79079</v>
      </c>
      <c r="K3941" s="2">
        <v>36496.5</v>
      </c>
    </row>
    <row r="3942" spans="1:11" x14ac:dyDescent="0.25">
      <c r="A3942" t="s">
        <v>25699</v>
      </c>
      <c r="B3942" t="s">
        <v>25698</v>
      </c>
      <c r="C3942" t="s">
        <v>25700</v>
      </c>
      <c r="D3942" t="s">
        <v>25701</v>
      </c>
      <c r="E3942" t="s">
        <v>13694</v>
      </c>
      <c r="F3942" t="s">
        <v>7</v>
      </c>
      <c r="G3942" s="1">
        <v>43767</v>
      </c>
      <c r="H3942">
        <v>134263</v>
      </c>
      <c r="I3942">
        <v>134151</v>
      </c>
      <c r="J3942" s="2">
        <v>134151</v>
      </c>
      <c r="K3942" s="2">
        <v>60367.95</v>
      </c>
    </row>
    <row r="3943" spans="1:11" x14ac:dyDescent="0.25">
      <c r="A3943" t="s">
        <v>25703</v>
      </c>
      <c r="B3943" t="s">
        <v>25702</v>
      </c>
      <c r="C3943" t="s">
        <v>4848</v>
      </c>
      <c r="D3943" t="s">
        <v>4849</v>
      </c>
      <c r="E3943" t="s">
        <v>13694</v>
      </c>
      <c r="F3943" t="s">
        <v>718</v>
      </c>
      <c r="G3943" s="1">
        <v>43803</v>
      </c>
      <c r="H3943">
        <v>150566</v>
      </c>
      <c r="I3943">
        <v>150459</v>
      </c>
      <c r="J3943" s="2">
        <v>150459</v>
      </c>
      <c r="K3943" s="2">
        <v>67706.55</v>
      </c>
    </row>
    <row r="3944" spans="1:11" x14ac:dyDescent="0.25">
      <c r="A3944" t="s">
        <v>25705</v>
      </c>
      <c r="B3944" t="s">
        <v>25704</v>
      </c>
      <c r="C3944" t="s">
        <v>25706</v>
      </c>
      <c r="D3944" t="s">
        <v>25707</v>
      </c>
      <c r="E3944" t="s">
        <v>13694</v>
      </c>
      <c r="F3944" t="s">
        <v>718</v>
      </c>
      <c r="G3944" s="1">
        <v>43776</v>
      </c>
      <c r="I3944">
        <v>13329</v>
      </c>
      <c r="J3944" s="2">
        <v>13329</v>
      </c>
      <c r="K3944" s="2">
        <v>6664.5</v>
      </c>
    </row>
    <row r="3945" spans="1:11" x14ac:dyDescent="0.25">
      <c r="A3945" t="s">
        <v>25709</v>
      </c>
      <c r="B3945" t="s">
        <v>25708</v>
      </c>
      <c r="C3945" t="s">
        <v>25710</v>
      </c>
      <c r="D3945" t="s">
        <v>25711</v>
      </c>
      <c r="E3945" t="s">
        <v>13694</v>
      </c>
      <c r="F3945" t="s">
        <v>718</v>
      </c>
      <c r="G3945" s="1">
        <v>43784</v>
      </c>
      <c r="I3945">
        <v>435255</v>
      </c>
      <c r="J3945" s="2">
        <v>435255</v>
      </c>
      <c r="K3945" s="2">
        <v>195864.75</v>
      </c>
    </row>
    <row r="3946" spans="1:11" x14ac:dyDescent="0.25">
      <c r="A3946" t="s">
        <v>25713</v>
      </c>
      <c r="B3946" t="s">
        <v>25712</v>
      </c>
      <c r="C3946" t="s">
        <v>25714</v>
      </c>
      <c r="D3946" t="s">
        <v>25715</v>
      </c>
      <c r="E3946" t="s">
        <v>13694</v>
      </c>
      <c r="F3946" t="s">
        <v>718</v>
      </c>
      <c r="G3946" s="1">
        <v>43797</v>
      </c>
      <c r="H3946">
        <v>208218</v>
      </c>
      <c r="I3946">
        <v>208218</v>
      </c>
      <c r="J3946" s="2">
        <v>208218</v>
      </c>
      <c r="K3946" s="2">
        <v>95848.82</v>
      </c>
    </row>
    <row r="3947" spans="1:11" x14ac:dyDescent="0.25">
      <c r="A3947" t="s">
        <v>25717</v>
      </c>
      <c r="B3947" t="s">
        <v>25716</v>
      </c>
      <c r="C3947" t="s">
        <v>1852</v>
      </c>
      <c r="D3947" t="s">
        <v>1853</v>
      </c>
      <c r="E3947" t="s">
        <v>13694</v>
      </c>
      <c r="F3947" t="s">
        <v>7</v>
      </c>
      <c r="G3947" s="1">
        <v>43768</v>
      </c>
      <c r="H3947">
        <v>76261</v>
      </c>
      <c r="I3947">
        <v>76041</v>
      </c>
      <c r="J3947" s="2">
        <v>76041</v>
      </c>
      <c r="K3947" s="2">
        <v>34218.449999999997</v>
      </c>
    </row>
    <row r="3948" spans="1:11" x14ac:dyDescent="0.25">
      <c r="A3948" t="s">
        <v>25723</v>
      </c>
      <c r="B3948" t="s">
        <v>25722</v>
      </c>
      <c r="C3948" t="s">
        <v>25724</v>
      </c>
      <c r="D3948" t="s">
        <v>25725</v>
      </c>
      <c r="E3948" t="s">
        <v>13694</v>
      </c>
      <c r="F3948" t="s">
        <v>718</v>
      </c>
      <c r="G3948" s="1">
        <v>43788</v>
      </c>
      <c r="H3948">
        <v>10420</v>
      </c>
      <c r="I3948">
        <v>10233</v>
      </c>
      <c r="J3948" s="2">
        <v>10233</v>
      </c>
      <c r="K3948" s="2">
        <v>4872.2</v>
      </c>
    </row>
    <row r="3949" spans="1:11" x14ac:dyDescent="0.25">
      <c r="A3949" t="s">
        <v>25727</v>
      </c>
      <c r="B3949" t="s">
        <v>25726</v>
      </c>
      <c r="C3949" t="s">
        <v>2158</v>
      </c>
      <c r="D3949" t="s">
        <v>2159</v>
      </c>
      <c r="E3949" t="s">
        <v>13694</v>
      </c>
      <c r="F3949" t="s">
        <v>718</v>
      </c>
      <c r="G3949" s="1">
        <v>43803</v>
      </c>
      <c r="H3949">
        <v>292400</v>
      </c>
      <c r="I3949">
        <v>292400</v>
      </c>
      <c r="J3949" s="2">
        <v>292400</v>
      </c>
      <c r="K3949" s="2">
        <v>131580</v>
      </c>
    </row>
    <row r="3950" spans="1:11" x14ac:dyDescent="0.25">
      <c r="A3950" t="s">
        <v>25729</v>
      </c>
      <c r="B3950" t="s">
        <v>25728</v>
      </c>
      <c r="C3950" t="s">
        <v>25730</v>
      </c>
      <c r="D3950" t="s">
        <v>25731</v>
      </c>
      <c r="E3950" t="s">
        <v>13694</v>
      </c>
      <c r="F3950" t="s">
        <v>7</v>
      </c>
      <c r="G3950" s="1">
        <v>43768</v>
      </c>
      <c r="H3950">
        <v>15843</v>
      </c>
      <c r="I3950">
        <v>15778</v>
      </c>
      <c r="J3950" s="2">
        <v>15778</v>
      </c>
      <c r="K3950" s="2">
        <v>7100.1</v>
      </c>
    </row>
    <row r="3951" spans="1:11" x14ac:dyDescent="0.25">
      <c r="A3951" t="s">
        <v>25733</v>
      </c>
      <c r="B3951" t="s">
        <v>25732</v>
      </c>
      <c r="C3951" t="s">
        <v>25734</v>
      </c>
      <c r="D3951" t="s">
        <v>25735</v>
      </c>
      <c r="E3951" t="s">
        <v>13694</v>
      </c>
      <c r="F3951" t="s">
        <v>718</v>
      </c>
      <c r="G3951" s="1">
        <v>43788</v>
      </c>
      <c r="H3951">
        <v>93516</v>
      </c>
      <c r="I3951">
        <v>93432</v>
      </c>
      <c r="J3951" s="2">
        <v>93432</v>
      </c>
      <c r="K3951" s="2">
        <v>42044.4</v>
      </c>
    </row>
    <row r="3952" spans="1:11" x14ac:dyDescent="0.25">
      <c r="A3952" t="s">
        <v>25737</v>
      </c>
      <c r="B3952" t="s">
        <v>25736</v>
      </c>
      <c r="C3952" t="s">
        <v>8350</v>
      </c>
      <c r="D3952" t="s">
        <v>25738</v>
      </c>
      <c r="E3952" t="s">
        <v>13694</v>
      </c>
      <c r="F3952" t="s">
        <v>7</v>
      </c>
      <c r="G3952" s="1">
        <v>43784</v>
      </c>
      <c r="H3952">
        <v>516412</v>
      </c>
      <c r="I3952">
        <v>563950</v>
      </c>
      <c r="J3952" s="2">
        <v>563950</v>
      </c>
      <c r="K3952" s="2">
        <v>255418</v>
      </c>
    </row>
    <row r="3953" spans="1:11" x14ac:dyDescent="0.25">
      <c r="A3953" t="s">
        <v>25740</v>
      </c>
      <c r="B3953" t="s">
        <v>25739</v>
      </c>
      <c r="C3953" t="s">
        <v>8350</v>
      </c>
      <c r="D3953" t="s">
        <v>8351</v>
      </c>
      <c r="E3953" t="s">
        <v>13694</v>
      </c>
      <c r="F3953" t="s">
        <v>7</v>
      </c>
      <c r="G3953" s="1">
        <v>43784</v>
      </c>
      <c r="H3953">
        <v>38605</v>
      </c>
      <c r="I3953">
        <v>36599</v>
      </c>
      <c r="J3953" s="2">
        <v>36599</v>
      </c>
      <c r="K3953" s="2">
        <v>17271.099999999999</v>
      </c>
    </row>
    <row r="3954" spans="1:11" x14ac:dyDescent="0.25">
      <c r="A3954" t="s">
        <v>25746</v>
      </c>
      <c r="B3954" t="s">
        <v>25745</v>
      </c>
      <c r="C3954" t="s">
        <v>25747</v>
      </c>
      <c r="D3954" t="s">
        <v>25748</v>
      </c>
      <c r="E3954" t="s">
        <v>13694</v>
      </c>
      <c r="F3954" t="s">
        <v>718</v>
      </c>
      <c r="G3954" s="1">
        <v>43774</v>
      </c>
      <c r="H3954">
        <v>3426</v>
      </c>
      <c r="I3954">
        <v>3426</v>
      </c>
      <c r="J3954" s="2">
        <v>3426</v>
      </c>
      <c r="K3954" s="2">
        <v>1645.05</v>
      </c>
    </row>
    <row r="3955" spans="1:11" x14ac:dyDescent="0.25">
      <c r="A3955" t="s">
        <v>25754</v>
      </c>
      <c r="B3955" t="s">
        <v>25753</v>
      </c>
      <c r="C3955" t="s">
        <v>25755</v>
      </c>
      <c r="D3955" t="s">
        <v>25756</v>
      </c>
      <c r="E3955" t="s">
        <v>13694</v>
      </c>
      <c r="F3955" t="s">
        <v>7</v>
      </c>
      <c r="G3955" s="1">
        <v>43762</v>
      </c>
      <c r="H3955">
        <v>6917</v>
      </c>
      <c r="I3955">
        <v>6744</v>
      </c>
      <c r="J3955" s="2">
        <v>6744</v>
      </c>
      <c r="K3955" s="2">
        <v>3034.8</v>
      </c>
    </row>
    <row r="3956" spans="1:11" x14ac:dyDescent="0.25">
      <c r="A3956" t="s">
        <v>25758</v>
      </c>
      <c r="B3956" t="s">
        <v>25757</v>
      </c>
      <c r="C3956" t="s">
        <v>25759</v>
      </c>
      <c r="D3956" t="s">
        <v>25760</v>
      </c>
      <c r="E3956" t="s">
        <v>13694</v>
      </c>
      <c r="F3956" t="s">
        <v>718</v>
      </c>
      <c r="G3956" s="1">
        <v>43784</v>
      </c>
      <c r="I3956">
        <v>360915</v>
      </c>
      <c r="J3956" s="2">
        <v>360915</v>
      </c>
      <c r="K3956" s="2">
        <v>162411.75</v>
      </c>
    </row>
    <row r="3957" spans="1:11" x14ac:dyDescent="0.25">
      <c r="A3957" t="s">
        <v>25762</v>
      </c>
      <c r="B3957" t="s">
        <v>25761</v>
      </c>
      <c r="C3957" t="s">
        <v>25763</v>
      </c>
      <c r="D3957" t="s">
        <v>25764</v>
      </c>
      <c r="E3957" t="s">
        <v>13694</v>
      </c>
      <c r="F3957" t="s">
        <v>7</v>
      </c>
      <c r="G3957" s="1">
        <v>43755</v>
      </c>
      <c r="H3957">
        <v>1381</v>
      </c>
      <c r="J3957" s="2">
        <v>1381</v>
      </c>
      <c r="K3957" s="2">
        <v>661.1</v>
      </c>
    </row>
    <row r="3958" spans="1:11" x14ac:dyDescent="0.25">
      <c r="A3958" t="s">
        <v>25770</v>
      </c>
      <c r="B3958" t="s">
        <v>25769</v>
      </c>
      <c r="C3958" t="s">
        <v>25771</v>
      </c>
      <c r="D3958" t="s">
        <v>25772</v>
      </c>
      <c r="E3958" t="s">
        <v>13694</v>
      </c>
      <c r="F3958" t="s">
        <v>7</v>
      </c>
      <c r="G3958" s="1">
        <v>43791</v>
      </c>
      <c r="H3958">
        <v>9073</v>
      </c>
      <c r="I3958">
        <v>9057</v>
      </c>
      <c r="J3958" s="2">
        <v>9057</v>
      </c>
      <c r="K3958" s="2">
        <v>4773.3599999999997</v>
      </c>
    </row>
    <row r="3959" spans="1:11" x14ac:dyDescent="0.25">
      <c r="A3959" t="s">
        <v>25776</v>
      </c>
      <c r="B3959" t="s">
        <v>25775</v>
      </c>
      <c r="C3959" t="s">
        <v>25777</v>
      </c>
      <c r="D3959" t="s">
        <v>25778</v>
      </c>
      <c r="E3959" t="s">
        <v>13694</v>
      </c>
      <c r="F3959" t="s">
        <v>718</v>
      </c>
      <c r="G3959" s="1">
        <v>43794</v>
      </c>
      <c r="I3959">
        <v>59271</v>
      </c>
      <c r="J3959" s="2">
        <v>59271</v>
      </c>
      <c r="K3959" s="2">
        <v>26671.95</v>
      </c>
    </row>
    <row r="3960" spans="1:11" x14ac:dyDescent="0.25">
      <c r="A3960" t="s">
        <v>25782</v>
      </c>
      <c r="B3960" t="s">
        <v>25781</v>
      </c>
      <c r="C3960" t="s">
        <v>24554</v>
      </c>
      <c r="D3960" t="s">
        <v>25783</v>
      </c>
      <c r="E3960" t="s">
        <v>13694</v>
      </c>
      <c r="F3960" t="s">
        <v>7</v>
      </c>
      <c r="G3960" s="1">
        <v>43780</v>
      </c>
      <c r="I3960">
        <v>12224</v>
      </c>
      <c r="J3960" s="2">
        <v>12224</v>
      </c>
      <c r="K3960" s="2">
        <v>6112</v>
      </c>
    </row>
    <row r="3961" spans="1:11" x14ac:dyDescent="0.25">
      <c r="A3961" t="s">
        <v>25785</v>
      </c>
      <c r="B3961" t="s">
        <v>25784</v>
      </c>
      <c r="C3961" t="s">
        <v>25786</v>
      </c>
      <c r="D3961" t="s">
        <v>25787</v>
      </c>
      <c r="E3961" t="s">
        <v>13694</v>
      </c>
      <c r="F3961" t="s">
        <v>718</v>
      </c>
      <c r="G3961" s="1">
        <v>43784</v>
      </c>
      <c r="H3961">
        <v>62044</v>
      </c>
      <c r="I3961">
        <v>69766</v>
      </c>
      <c r="J3961" s="2">
        <v>69766</v>
      </c>
      <c r="K3961" s="2">
        <v>34864.269999999997</v>
      </c>
    </row>
    <row r="3962" spans="1:11" x14ac:dyDescent="0.25">
      <c r="A3962" t="s">
        <v>25789</v>
      </c>
      <c r="B3962" t="s">
        <v>25788</v>
      </c>
      <c r="C3962" t="s">
        <v>25790</v>
      </c>
      <c r="D3962" t="s">
        <v>25791</v>
      </c>
      <c r="E3962" t="s">
        <v>13694</v>
      </c>
      <c r="F3962" t="s">
        <v>7</v>
      </c>
      <c r="G3962" s="1">
        <v>43787</v>
      </c>
      <c r="H3962">
        <v>2372</v>
      </c>
      <c r="I3962">
        <v>2135</v>
      </c>
      <c r="J3962" s="2">
        <v>2135</v>
      </c>
      <c r="K3962" s="2">
        <v>960.75</v>
      </c>
    </row>
    <row r="3963" spans="1:11" x14ac:dyDescent="0.25">
      <c r="A3963" t="s">
        <v>25793</v>
      </c>
      <c r="B3963" t="s">
        <v>25792</v>
      </c>
      <c r="C3963" t="s">
        <v>1295</v>
      </c>
      <c r="D3963" t="s">
        <v>4294</v>
      </c>
      <c r="E3963" t="s">
        <v>13694</v>
      </c>
      <c r="F3963" t="s">
        <v>7</v>
      </c>
      <c r="G3963" s="1">
        <v>43746</v>
      </c>
      <c r="H3963">
        <v>1051</v>
      </c>
      <c r="I3963">
        <v>1018</v>
      </c>
      <c r="J3963" s="2">
        <v>1018</v>
      </c>
      <c r="K3963" s="2">
        <v>458.1</v>
      </c>
    </row>
    <row r="3964" spans="1:11" x14ac:dyDescent="0.25">
      <c r="A3964" t="s">
        <v>25795</v>
      </c>
      <c r="B3964" t="s">
        <v>25794</v>
      </c>
      <c r="C3964" t="s">
        <v>12367</v>
      </c>
      <c r="D3964" t="s">
        <v>12368</v>
      </c>
      <c r="E3964" t="s">
        <v>13694</v>
      </c>
      <c r="F3964" t="s">
        <v>718</v>
      </c>
      <c r="G3964" s="1">
        <v>43798</v>
      </c>
      <c r="H3964">
        <v>9215</v>
      </c>
      <c r="I3964">
        <v>9204</v>
      </c>
      <c r="J3964" s="2">
        <v>9204</v>
      </c>
      <c r="K3964" s="2">
        <v>4141.8</v>
      </c>
    </row>
    <row r="3965" spans="1:11" x14ac:dyDescent="0.25">
      <c r="A3965" t="s">
        <v>25797</v>
      </c>
      <c r="B3965" t="s">
        <v>25796</v>
      </c>
      <c r="C3965" t="s">
        <v>25798</v>
      </c>
      <c r="D3965" t="s">
        <v>25799</v>
      </c>
      <c r="E3965" t="s">
        <v>13694</v>
      </c>
      <c r="F3965" t="s">
        <v>718</v>
      </c>
      <c r="G3965" s="1">
        <v>43796</v>
      </c>
      <c r="H3965">
        <v>138378</v>
      </c>
      <c r="I3965">
        <v>130073</v>
      </c>
      <c r="J3965" s="2">
        <v>130073</v>
      </c>
      <c r="K3965" s="2">
        <v>65036.5</v>
      </c>
    </row>
    <row r="3966" spans="1:11" x14ac:dyDescent="0.25">
      <c r="A3966" t="s">
        <v>25801</v>
      </c>
      <c r="B3966" t="s">
        <v>25800</v>
      </c>
      <c r="C3966" t="s">
        <v>5074</v>
      </c>
      <c r="D3966" t="s">
        <v>5075</v>
      </c>
      <c r="E3966" t="s">
        <v>13694</v>
      </c>
      <c r="F3966" t="s">
        <v>7</v>
      </c>
      <c r="G3966" s="1">
        <v>43748</v>
      </c>
      <c r="H3966">
        <v>276152</v>
      </c>
      <c r="I3966">
        <v>394037</v>
      </c>
      <c r="J3966" s="2">
        <v>394037</v>
      </c>
      <c r="K3966" s="2">
        <v>177316.65</v>
      </c>
    </row>
    <row r="3967" spans="1:11" x14ac:dyDescent="0.25">
      <c r="A3967" t="s">
        <v>25803</v>
      </c>
      <c r="B3967" t="s">
        <v>25802</v>
      </c>
      <c r="C3967" t="s">
        <v>25804</v>
      </c>
      <c r="D3967" t="s">
        <v>25805</v>
      </c>
      <c r="E3967" t="s">
        <v>13694</v>
      </c>
      <c r="F3967" t="s">
        <v>718</v>
      </c>
      <c r="G3967" s="1">
        <v>43784</v>
      </c>
      <c r="I3967">
        <v>187368</v>
      </c>
      <c r="J3967" s="2">
        <v>187368</v>
      </c>
      <c r="K3967" s="2">
        <v>84315.6</v>
      </c>
    </row>
    <row r="3968" spans="1:11" x14ac:dyDescent="0.25">
      <c r="A3968" t="s">
        <v>25807</v>
      </c>
      <c r="B3968" t="s">
        <v>25806</v>
      </c>
      <c r="C3968" t="s">
        <v>25808</v>
      </c>
      <c r="D3968" t="s">
        <v>25809</v>
      </c>
      <c r="E3968" t="s">
        <v>13694</v>
      </c>
      <c r="F3968" t="s">
        <v>7</v>
      </c>
      <c r="G3968" s="1">
        <v>43763</v>
      </c>
      <c r="H3968">
        <v>18348</v>
      </c>
      <c r="I3968">
        <v>18347</v>
      </c>
      <c r="J3968" s="2">
        <v>18347</v>
      </c>
      <c r="K3968" s="2">
        <v>8256.15</v>
      </c>
    </row>
    <row r="3969" spans="1:11" x14ac:dyDescent="0.25">
      <c r="A3969" t="s">
        <v>25811</v>
      </c>
      <c r="B3969" t="s">
        <v>25810</v>
      </c>
      <c r="C3969" t="s">
        <v>25812</v>
      </c>
      <c r="D3969" t="s">
        <v>25813</v>
      </c>
      <c r="E3969" t="s">
        <v>13694</v>
      </c>
      <c r="F3969" t="s">
        <v>718</v>
      </c>
      <c r="G3969" s="1">
        <v>43804</v>
      </c>
      <c r="H3969">
        <v>512458</v>
      </c>
      <c r="I3969">
        <v>512384</v>
      </c>
      <c r="J3969" s="2">
        <v>512384</v>
      </c>
      <c r="K3969" s="2">
        <v>263114.40000000002</v>
      </c>
    </row>
    <row r="3970" spans="1:11" x14ac:dyDescent="0.25">
      <c r="A3970" t="s">
        <v>25815</v>
      </c>
      <c r="B3970" t="s">
        <v>25814</v>
      </c>
      <c r="C3970" t="s">
        <v>25816</v>
      </c>
      <c r="D3970" t="s">
        <v>25817</v>
      </c>
      <c r="E3970" t="s">
        <v>13694</v>
      </c>
      <c r="F3970" t="s">
        <v>718</v>
      </c>
      <c r="G3970" s="1">
        <v>43788</v>
      </c>
      <c r="I3970">
        <v>310948</v>
      </c>
      <c r="J3970" s="2">
        <v>310948</v>
      </c>
      <c r="K3970" s="2">
        <v>144087.38</v>
      </c>
    </row>
    <row r="3971" spans="1:11" x14ac:dyDescent="0.25">
      <c r="A3971" t="s">
        <v>25819</v>
      </c>
      <c r="B3971" t="s">
        <v>25818</v>
      </c>
      <c r="C3971" t="s">
        <v>4860</v>
      </c>
      <c r="D3971" t="s">
        <v>4861</v>
      </c>
      <c r="E3971" t="s">
        <v>13694</v>
      </c>
      <c r="F3971" t="s">
        <v>718</v>
      </c>
      <c r="G3971" s="1">
        <v>43782</v>
      </c>
      <c r="H3971">
        <v>390662</v>
      </c>
      <c r="I3971">
        <v>388921</v>
      </c>
      <c r="J3971" s="2">
        <v>388921</v>
      </c>
      <c r="K3971" s="2">
        <v>178214.68</v>
      </c>
    </row>
    <row r="3972" spans="1:11" x14ac:dyDescent="0.25">
      <c r="A3972" t="s">
        <v>25821</v>
      </c>
      <c r="B3972" t="s">
        <v>25820</v>
      </c>
      <c r="C3972" t="s">
        <v>25822</v>
      </c>
      <c r="D3972" t="s">
        <v>25823</v>
      </c>
      <c r="E3972" t="s">
        <v>13694</v>
      </c>
      <c r="F3972" t="s">
        <v>718</v>
      </c>
      <c r="G3972" s="1">
        <v>43791</v>
      </c>
      <c r="H3972">
        <v>136076</v>
      </c>
      <c r="I3972">
        <v>136043</v>
      </c>
      <c r="J3972" s="2">
        <v>136043</v>
      </c>
      <c r="K3972" s="2">
        <v>78904.94</v>
      </c>
    </row>
    <row r="3973" spans="1:11" x14ac:dyDescent="0.25">
      <c r="A3973" t="s">
        <v>25825</v>
      </c>
      <c r="B3973" t="s">
        <v>25824</v>
      </c>
      <c r="C3973" t="s">
        <v>12950</v>
      </c>
      <c r="D3973" t="s">
        <v>12951</v>
      </c>
      <c r="E3973" t="s">
        <v>13694</v>
      </c>
      <c r="F3973" t="s">
        <v>7</v>
      </c>
      <c r="G3973" s="1">
        <v>43759</v>
      </c>
      <c r="H3973">
        <v>29792</v>
      </c>
      <c r="I3973">
        <v>29762</v>
      </c>
      <c r="J3973" s="2">
        <v>29762</v>
      </c>
      <c r="K3973" s="2">
        <v>13392.9</v>
      </c>
    </row>
    <row r="3974" spans="1:11" x14ac:dyDescent="0.25">
      <c r="A3974" t="s">
        <v>25829</v>
      </c>
      <c r="B3974" t="s">
        <v>25828</v>
      </c>
      <c r="C3974" t="s">
        <v>25830</v>
      </c>
      <c r="D3974" t="s">
        <v>25831</v>
      </c>
      <c r="E3974" t="s">
        <v>13694</v>
      </c>
      <c r="F3974" t="s">
        <v>718</v>
      </c>
      <c r="G3974" s="1">
        <v>43787</v>
      </c>
      <c r="H3974">
        <v>25352</v>
      </c>
      <c r="I3974">
        <v>25310</v>
      </c>
      <c r="J3974" s="2">
        <v>25310</v>
      </c>
      <c r="K3974" s="2">
        <v>11389.5</v>
      </c>
    </row>
    <row r="3975" spans="1:11" x14ac:dyDescent="0.25">
      <c r="A3975" t="s">
        <v>25833</v>
      </c>
      <c r="B3975" t="s">
        <v>25832</v>
      </c>
      <c r="C3975" t="s">
        <v>6404</v>
      </c>
      <c r="D3975" t="s">
        <v>6405</v>
      </c>
      <c r="E3975" t="s">
        <v>13694</v>
      </c>
      <c r="F3975" t="s">
        <v>718</v>
      </c>
      <c r="G3975" s="1">
        <v>43791</v>
      </c>
      <c r="H3975">
        <v>474062</v>
      </c>
      <c r="I3975">
        <v>470105</v>
      </c>
      <c r="J3975" s="2">
        <v>470105</v>
      </c>
      <c r="K3975" s="2">
        <v>220974.95</v>
      </c>
    </row>
    <row r="3976" spans="1:11" x14ac:dyDescent="0.25">
      <c r="A3976" t="s">
        <v>25835</v>
      </c>
      <c r="B3976" t="s">
        <v>25834</v>
      </c>
      <c r="C3976" t="s">
        <v>5244</v>
      </c>
      <c r="D3976" t="s">
        <v>5245</v>
      </c>
      <c r="E3976" t="s">
        <v>13694</v>
      </c>
      <c r="F3976" t="s">
        <v>7</v>
      </c>
      <c r="G3976" s="1">
        <v>43755</v>
      </c>
      <c r="H3976">
        <v>45046</v>
      </c>
      <c r="I3976">
        <v>42934</v>
      </c>
      <c r="J3976" s="2">
        <v>42934</v>
      </c>
      <c r="K3976" s="2">
        <v>20060.8</v>
      </c>
    </row>
    <row r="3977" spans="1:11" x14ac:dyDescent="0.25">
      <c r="A3977" t="s">
        <v>25837</v>
      </c>
      <c r="B3977" t="s">
        <v>25836</v>
      </c>
      <c r="C3977" t="s">
        <v>25838</v>
      </c>
      <c r="D3977" t="s">
        <v>25839</v>
      </c>
      <c r="E3977" t="s">
        <v>13694</v>
      </c>
      <c r="F3977" t="s">
        <v>718</v>
      </c>
      <c r="G3977" s="1">
        <v>43797</v>
      </c>
      <c r="H3977">
        <v>11027</v>
      </c>
      <c r="I3977">
        <v>10982</v>
      </c>
      <c r="J3977" s="2">
        <v>10982</v>
      </c>
      <c r="K3977" s="2">
        <v>4941.8999999999996</v>
      </c>
    </row>
    <row r="3978" spans="1:11" x14ac:dyDescent="0.25">
      <c r="A3978" t="s">
        <v>25841</v>
      </c>
      <c r="B3978" t="s">
        <v>25840</v>
      </c>
      <c r="C3978" t="s">
        <v>5466</v>
      </c>
      <c r="D3978" t="s">
        <v>5467</v>
      </c>
      <c r="E3978" t="s">
        <v>13694</v>
      </c>
      <c r="F3978" t="s">
        <v>718</v>
      </c>
      <c r="G3978" s="1">
        <v>43787</v>
      </c>
      <c r="H3978">
        <v>38856</v>
      </c>
      <c r="I3978">
        <v>37960</v>
      </c>
      <c r="J3978" s="2">
        <v>37960</v>
      </c>
      <c r="K3978" s="2">
        <v>18370.7</v>
      </c>
    </row>
    <row r="3979" spans="1:11" x14ac:dyDescent="0.25">
      <c r="A3979" t="s">
        <v>25843</v>
      </c>
      <c r="B3979" t="s">
        <v>25842</v>
      </c>
      <c r="C3979" t="s">
        <v>25844</v>
      </c>
      <c r="D3979" t="s">
        <v>25845</v>
      </c>
      <c r="E3979" t="s">
        <v>13694</v>
      </c>
      <c r="F3979" t="s">
        <v>718</v>
      </c>
      <c r="G3979" s="1">
        <v>43784</v>
      </c>
      <c r="I3979">
        <v>288847</v>
      </c>
      <c r="J3979" s="2">
        <v>288847</v>
      </c>
      <c r="K3979" s="2">
        <v>129981.15</v>
      </c>
    </row>
    <row r="3980" spans="1:11" x14ac:dyDescent="0.25">
      <c r="A3980" t="s">
        <v>25847</v>
      </c>
      <c r="B3980" t="s">
        <v>25846</v>
      </c>
      <c r="C3980" t="s">
        <v>25848</v>
      </c>
      <c r="D3980" t="s">
        <v>25849</v>
      </c>
      <c r="E3980" t="s">
        <v>13694</v>
      </c>
      <c r="F3980" t="s">
        <v>7</v>
      </c>
      <c r="G3980" s="1">
        <v>43782</v>
      </c>
      <c r="H3980">
        <v>10966</v>
      </c>
      <c r="I3980">
        <v>10966</v>
      </c>
      <c r="J3980" s="2">
        <v>10966</v>
      </c>
      <c r="K3980" s="2">
        <v>5146.2</v>
      </c>
    </row>
    <row r="3981" spans="1:11" x14ac:dyDescent="0.25">
      <c r="A3981" t="s">
        <v>25851</v>
      </c>
      <c r="B3981" t="s">
        <v>25850</v>
      </c>
      <c r="C3981" t="s">
        <v>25852</v>
      </c>
      <c r="D3981" t="s">
        <v>25853</v>
      </c>
      <c r="E3981" t="s">
        <v>13694</v>
      </c>
      <c r="F3981" t="s">
        <v>718</v>
      </c>
      <c r="G3981" s="1">
        <v>43803</v>
      </c>
      <c r="I3981">
        <v>54984</v>
      </c>
      <c r="J3981" s="2">
        <v>54984</v>
      </c>
      <c r="K3981" s="2">
        <v>25787.599999999999</v>
      </c>
    </row>
    <row r="3982" spans="1:11" x14ac:dyDescent="0.25">
      <c r="A3982" t="s">
        <v>25855</v>
      </c>
      <c r="B3982" t="s">
        <v>25854</v>
      </c>
      <c r="C3982" t="s">
        <v>10780</v>
      </c>
      <c r="D3982" t="s">
        <v>10781</v>
      </c>
      <c r="E3982" t="s">
        <v>13694</v>
      </c>
      <c r="F3982" t="s">
        <v>718</v>
      </c>
      <c r="G3982" s="1">
        <v>43803</v>
      </c>
      <c r="H3982">
        <v>54513</v>
      </c>
      <c r="I3982">
        <v>54406</v>
      </c>
      <c r="J3982" s="2">
        <v>54406</v>
      </c>
      <c r="K3982" s="2">
        <v>24482.7</v>
      </c>
    </row>
    <row r="3983" spans="1:11" x14ac:dyDescent="0.25">
      <c r="A3983" t="s">
        <v>25863</v>
      </c>
      <c r="B3983" t="s">
        <v>25862</v>
      </c>
      <c r="C3983" t="s">
        <v>5354</v>
      </c>
      <c r="D3983" t="s">
        <v>5355</v>
      </c>
      <c r="E3983" t="s">
        <v>13694</v>
      </c>
      <c r="F3983" t="s">
        <v>7</v>
      </c>
      <c r="G3983" s="1">
        <v>43762</v>
      </c>
      <c r="H3983">
        <v>35841</v>
      </c>
      <c r="I3983">
        <v>35693</v>
      </c>
      <c r="J3983" s="2">
        <v>35693</v>
      </c>
      <c r="K3983" s="2">
        <v>16061.85</v>
      </c>
    </row>
    <row r="3984" spans="1:11" x14ac:dyDescent="0.25">
      <c r="A3984" t="s">
        <v>25865</v>
      </c>
      <c r="B3984" t="s">
        <v>25864</v>
      </c>
      <c r="C3984" t="s">
        <v>25866</v>
      </c>
      <c r="D3984" t="s">
        <v>25867</v>
      </c>
      <c r="E3984" t="s">
        <v>13694</v>
      </c>
      <c r="F3984" t="s">
        <v>7</v>
      </c>
      <c r="G3984" s="1">
        <v>43762</v>
      </c>
      <c r="H3984">
        <v>13309</v>
      </c>
      <c r="I3984">
        <v>13303</v>
      </c>
      <c r="J3984" s="2">
        <v>13303</v>
      </c>
      <c r="K3984" s="2">
        <v>5986.35</v>
      </c>
    </row>
    <row r="3985" spans="1:11" x14ac:dyDescent="0.25">
      <c r="A3985" t="s">
        <v>25869</v>
      </c>
      <c r="B3985" t="s">
        <v>25868</v>
      </c>
      <c r="C3985" t="s">
        <v>25870</v>
      </c>
      <c r="D3985" t="s">
        <v>25871</v>
      </c>
      <c r="E3985" t="s">
        <v>13694</v>
      </c>
      <c r="F3985" t="s">
        <v>7</v>
      </c>
      <c r="G3985" s="1">
        <v>43781</v>
      </c>
      <c r="H3985">
        <v>31340</v>
      </c>
      <c r="I3985">
        <v>31340</v>
      </c>
      <c r="J3985" s="2">
        <v>31340</v>
      </c>
      <c r="K3985" s="2">
        <v>15097.25</v>
      </c>
    </row>
    <row r="3986" spans="1:11" x14ac:dyDescent="0.25">
      <c r="A3986" t="s">
        <v>25873</v>
      </c>
      <c r="B3986" t="s">
        <v>25872</v>
      </c>
      <c r="C3986" t="s">
        <v>25874</v>
      </c>
      <c r="D3986" t="s">
        <v>25875</v>
      </c>
      <c r="E3986" t="s">
        <v>13694</v>
      </c>
      <c r="F3986" t="s">
        <v>718</v>
      </c>
      <c r="G3986" s="1">
        <v>43791</v>
      </c>
      <c r="H3986">
        <v>49024</v>
      </c>
      <c r="I3986">
        <v>49176</v>
      </c>
      <c r="J3986" s="2">
        <v>49176</v>
      </c>
      <c r="K3986" s="2">
        <v>27349.200000000001</v>
      </c>
    </row>
    <row r="3987" spans="1:11" x14ac:dyDescent="0.25">
      <c r="A3987" t="s">
        <v>25877</v>
      </c>
      <c r="B3987" t="s">
        <v>25876</v>
      </c>
      <c r="C3987" t="s">
        <v>867</v>
      </c>
      <c r="D3987" t="s">
        <v>868</v>
      </c>
      <c r="E3987" t="s">
        <v>13694</v>
      </c>
      <c r="F3987" t="s">
        <v>718</v>
      </c>
      <c r="G3987" s="1">
        <v>43774</v>
      </c>
      <c r="I3987">
        <v>771265</v>
      </c>
      <c r="J3987" s="2">
        <v>771265</v>
      </c>
      <c r="K3987" s="2">
        <v>368282</v>
      </c>
    </row>
    <row r="3988" spans="1:11" x14ac:dyDescent="0.25">
      <c r="A3988" t="s">
        <v>25879</v>
      </c>
      <c r="B3988" t="s">
        <v>25878</v>
      </c>
      <c r="C3988" t="s">
        <v>25880</v>
      </c>
      <c r="D3988" t="s">
        <v>25881</v>
      </c>
      <c r="E3988" t="s">
        <v>13694</v>
      </c>
      <c r="F3988" t="s">
        <v>718</v>
      </c>
      <c r="G3988" s="1">
        <v>43776</v>
      </c>
      <c r="I3988">
        <v>105156</v>
      </c>
      <c r="J3988" s="2">
        <v>105156</v>
      </c>
      <c r="K3988" s="2">
        <v>47320.2</v>
      </c>
    </row>
    <row r="3989" spans="1:11" x14ac:dyDescent="0.25">
      <c r="A3989" t="s">
        <v>25883</v>
      </c>
      <c r="B3989" t="s">
        <v>25882</v>
      </c>
      <c r="C3989" t="s">
        <v>25884</v>
      </c>
      <c r="D3989" t="s">
        <v>25885</v>
      </c>
      <c r="E3989" t="s">
        <v>13694</v>
      </c>
      <c r="F3989" t="s">
        <v>718</v>
      </c>
      <c r="G3989" s="1">
        <v>43782</v>
      </c>
      <c r="I3989">
        <v>467568</v>
      </c>
      <c r="J3989" s="2">
        <v>467568</v>
      </c>
      <c r="K3989" s="2">
        <v>271189.44</v>
      </c>
    </row>
    <row r="3990" spans="1:11" x14ac:dyDescent="0.25">
      <c r="A3990" t="s">
        <v>25887</v>
      </c>
      <c r="B3990" t="s">
        <v>25886</v>
      </c>
      <c r="C3990" t="s">
        <v>3846</v>
      </c>
      <c r="D3990" t="s">
        <v>3847</v>
      </c>
      <c r="E3990" t="s">
        <v>13694</v>
      </c>
      <c r="F3990" t="s">
        <v>718</v>
      </c>
      <c r="G3990" s="1">
        <v>43810</v>
      </c>
      <c r="I3990">
        <v>1884225</v>
      </c>
      <c r="J3990" s="2">
        <v>1884225</v>
      </c>
      <c r="K3990" s="2">
        <v>880377.53</v>
      </c>
    </row>
    <row r="3991" spans="1:11" x14ac:dyDescent="0.25">
      <c r="A3991" t="s">
        <v>25889</v>
      </c>
      <c r="B3991" t="s">
        <v>25888</v>
      </c>
      <c r="C3991" t="s">
        <v>25890</v>
      </c>
      <c r="D3991" t="s">
        <v>25891</v>
      </c>
      <c r="E3991" t="s">
        <v>13694</v>
      </c>
      <c r="F3991" t="s">
        <v>718</v>
      </c>
      <c r="G3991" s="1">
        <v>43781</v>
      </c>
      <c r="H3991">
        <v>52789</v>
      </c>
      <c r="I3991">
        <v>52754</v>
      </c>
      <c r="J3991" s="2">
        <v>52754</v>
      </c>
      <c r="K3991" s="2">
        <v>23739.3</v>
      </c>
    </row>
    <row r="3992" spans="1:11" x14ac:dyDescent="0.25">
      <c r="A3992" t="s">
        <v>25893</v>
      </c>
      <c r="B3992" t="s">
        <v>25892</v>
      </c>
      <c r="C3992" t="s">
        <v>25894</v>
      </c>
      <c r="D3992" t="s">
        <v>25895</v>
      </c>
      <c r="E3992" t="s">
        <v>13694</v>
      </c>
      <c r="F3992" t="s">
        <v>718</v>
      </c>
      <c r="G3992" s="1">
        <v>43776</v>
      </c>
      <c r="H3992">
        <v>11710</v>
      </c>
      <c r="I3992">
        <v>11707</v>
      </c>
      <c r="J3992" s="2">
        <v>11707</v>
      </c>
      <c r="K3992" s="2">
        <v>6790.06</v>
      </c>
    </row>
    <row r="3993" spans="1:11" x14ac:dyDescent="0.25">
      <c r="A3993" t="s">
        <v>25897</v>
      </c>
      <c r="B3993" t="s">
        <v>25896</v>
      </c>
      <c r="C3993" t="s">
        <v>25898</v>
      </c>
      <c r="D3993" t="s">
        <v>25899</v>
      </c>
      <c r="E3993" t="s">
        <v>13694</v>
      </c>
      <c r="F3993" t="s">
        <v>718</v>
      </c>
      <c r="G3993" s="1">
        <v>43776</v>
      </c>
      <c r="H3993">
        <v>11660</v>
      </c>
      <c r="I3993">
        <v>11657</v>
      </c>
      <c r="J3993" s="2">
        <v>11657</v>
      </c>
      <c r="K3993" s="2">
        <v>6761.06</v>
      </c>
    </row>
    <row r="3994" spans="1:11" x14ac:dyDescent="0.25">
      <c r="A3994" t="s">
        <v>25901</v>
      </c>
      <c r="B3994" t="s">
        <v>25900</v>
      </c>
      <c r="C3994" t="s">
        <v>6930</v>
      </c>
      <c r="D3994" t="s">
        <v>6931</v>
      </c>
      <c r="E3994" t="s">
        <v>13694</v>
      </c>
      <c r="F3994" t="s">
        <v>718</v>
      </c>
      <c r="G3994" s="1">
        <v>43781</v>
      </c>
      <c r="H3994">
        <v>40402</v>
      </c>
      <c r="I3994">
        <v>40321</v>
      </c>
      <c r="J3994" s="2">
        <v>40321</v>
      </c>
      <c r="K3994" s="2">
        <v>18144.45</v>
      </c>
    </row>
    <row r="3995" spans="1:11" x14ac:dyDescent="0.25">
      <c r="A3995" t="s">
        <v>25903</v>
      </c>
      <c r="B3995" t="s">
        <v>25902</v>
      </c>
      <c r="C3995" t="s">
        <v>25904</v>
      </c>
      <c r="D3995" t="s">
        <v>25905</v>
      </c>
      <c r="E3995" t="s">
        <v>13694</v>
      </c>
      <c r="F3995" t="s">
        <v>718</v>
      </c>
      <c r="G3995" s="1">
        <v>43782</v>
      </c>
      <c r="H3995">
        <v>69361</v>
      </c>
      <c r="I3995">
        <v>69313</v>
      </c>
      <c r="J3995" s="2">
        <v>69313</v>
      </c>
      <c r="K3995" s="2">
        <v>31190.85</v>
      </c>
    </row>
    <row r="3996" spans="1:11" x14ac:dyDescent="0.25">
      <c r="A3996" t="s">
        <v>25907</v>
      </c>
      <c r="B3996" t="s">
        <v>25906</v>
      </c>
      <c r="C3996" t="s">
        <v>25908</v>
      </c>
      <c r="D3996" t="s">
        <v>25909</v>
      </c>
      <c r="E3996" t="s">
        <v>13694</v>
      </c>
      <c r="F3996" t="s">
        <v>7</v>
      </c>
      <c r="G3996" s="1">
        <v>43768</v>
      </c>
      <c r="H3996">
        <v>36404</v>
      </c>
      <c r="I3996">
        <v>36378</v>
      </c>
      <c r="J3996" s="2">
        <v>36378</v>
      </c>
      <c r="K3996" s="2">
        <v>16370.1</v>
      </c>
    </row>
    <row r="3997" spans="1:11" x14ac:dyDescent="0.25">
      <c r="A3997" t="s">
        <v>25911</v>
      </c>
      <c r="B3997" t="s">
        <v>25910</v>
      </c>
      <c r="C3997" t="s">
        <v>25912</v>
      </c>
      <c r="D3997" t="s">
        <v>25913</v>
      </c>
      <c r="E3997" t="s">
        <v>13694</v>
      </c>
      <c r="F3997" t="s">
        <v>718</v>
      </c>
      <c r="G3997" s="1">
        <v>43768</v>
      </c>
      <c r="H3997">
        <v>42831</v>
      </c>
      <c r="I3997">
        <v>42801</v>
      </c>
      <c r="J3997" s="2">
        <v>42801</v>
      </c>
      <c r="K3997" s="2">
        <v>19260.45</v>
      </c>
    </row>
    <row r="3998" spans="1:11" x14ac:dyDescent="0.25">
      <c r="A3998" t="s">
        <v>25915</v>
      </c>
      <c r="B3998" t="s">
        <v>25914</v>
      </c>
      <c r="C3998" t="s">
        <v>4062</v>
      </c>
      <c r="D3998" t="s">
        <v>4063</v>
      </c>
      <c r="E3998" t="s">
        <v>13694</v>
      </c>
      <c r="F3998" t="s">
        <v>718</v>
      </c>
      <c r="G3998" s="1">
        <v>43787</v>
      </c>
      <c r="H3998">
        <v>146805</v>
      </c>
      <c r="I3998">
        <v>146733</v>
      </c>
      <c r="J3998" s="2">
        <v>146733</v>
      </c>
      <c r="K3998" s="2">
        <v>66029.850000000006</v>
      </c>
    </row>
    <row r="3999" spans="1:11" x14ac:dyDescent="0.25">
      <c r="A3999" t="s">
        <v>25917</v>
      </c>
      <c r="B3999" t="s">
        <v>25916</v>
      </c>
      <c r="C3999" t="s">
        <v>12381</v>
      </c>
      <c r="D3999" t="s">
        <v>12382</v>
      </c>
      <c r="E3999" t="s">
        <v>13694</v>
      </c>
      <c r="F3999" t="s">
        <v>718</v>
      </c>
      <c r="G3999" s="1">
        <v>43782</v>
      </c>
      <c r="H3999">
        <v>37376</v>
      </c>
      <c r="I3999">
        <v>50239</v>
      </c>
      <c r="J3999" s="2">
        <v>50239</v>
      </c>
      <c r="K3999" s="2">
        <v>22607.55</v>
      </c>
    </row>
    <row r="4000" spans="1:11" x14ac:dyDescent="0.25">
      <c r="A4000" t="s">
        <v>25919</v>
      </c>
      <c r="B4000" t="s">
        <v>25918</v>
      </c>
      <c r="C4000" t="s">
        <v>12387</v>
      </c>
      <c r="D4000" t="s">
        <v>12388</v>
      </c>
      <c r="E4000" t="s">
        <v>13694</v>
      </c>
      <c r="F4000" t="s">
        <v>718</v>
      </c>
      <c r="G4000" s="1">
        <v>43803</v>
      </c>
      <c r="H4000">
        <v>506824</v>
      </c>
      <c r="I4000">
        <v>810578</v>
      </c>
      <c r="J4000" s="2">
        <v>810578</v>
      </c>
      <c r="K4000" s="2">
        <v>371005.82</v>
      </c>
    </row>
    <row r="4001" spans="1:11" x14ac:dyDescent="0.25">
      <c r="A4001" t="s">
        <v>25921</v>
      </c>
      <c r="B4001" t="s">
        <v>25920</v>
      </c>
      <c r="C4001" t="s">
        <v>25922</v>
      </c>
      <c r="D4001" t="s">
        <v>25923</v>
      </c>
      <c r="E4001" t="s">
        <v>13694</v>
      </c>
      <c r="F4001" t="s">
        <v>7</v>
      </c>
      <c r="G4001" s="1">
        <v>43782</v>
      </c>
      <c r="H4001">
        <v>16858</v>
      </c>
      <c r="I4001">
        <v>15846</v>
      </c>
      <c r="J4001" s="2">
        <v>15846</v>
      </c>
      <c r="K4001" s="2">
        <v>7923</v>
      </c>
    </row>
    <row r="4002" spans="1:11" x14ac:dyDescent="0.25">
      <c r="A4002" t="s">
        <v>25925</v>
      </c>
      <c r="B4002" t="s">
        <v>25924</v>
      </c>
      <c r="C4002" t="s">
        <v>25926</v>
      </c>
      <c r="D4002" t="s">
        <v>25927</v>
      </c>
      <c r="E4002" t="s">
        <v>13694</v>
      </c>
      <c r="F4002" t="s">
        <v>718</v>
      </c>
      <c r="G4002" s="1">
        <v>43782</v>
      </c>
      <c r="H4002">
        <v>61464</v>
      </c>
      <c r="I4002">
        <v>61464</v>
      </c>
      <c r="J4002" s="2">
        <v>61464</v>
      </c>
      <c r="K4002" s="2">
        <v>27658.799999999999</v>
      </c>
    </row>
    <row r="4003" spans="1:11" x14ac:dyDescent="0.25">
      <c r="A4003" t="s">
        <v>25931</v>
      </c>
      <c r="B4003" t="s">
        <v>25930</v>
      </c>
      <c r="C4003" t="s">
        <v>25932</v>
      </c>
      <c r="D4003" t="s">
        <v>25933</v>
      </c>
      <c r="E4003" t="s">
        <v>13694</v>
      </c>
      <c r="F4003" t="s">
        <v>718</v>
      </c>
      <c r="G4003" s="1">
        <v>43768</v>
      </c>
      <c r="H4003">
        <v>31730</v>
      </c>
      <c r="I4003">
        <v>31708</v>
      </c>
      <c r="J4003" s="2">
        <v>31708</v>
      </c>
      <c r="K4003" s="2">
        <v>14268.6</v>
      </c>
    </row>
    <row r="4004" spans="1:11" x14ac:dyDescent="0.25">
      <c r="A4004" t="s">
        <v>25938</v>
      </c>
      <c r="B4004" t="s">
        <v>25936</v>
      </c>
      <c r="C4004" t="s">
        <v>25940</v>
      </c>
      <c r="D4004" t="s">
        <v>25941</v>
      </c>
      <c r="E4004" t="s">
        <v>13694</v>
      </c>
      <c r="F4004" t="s">
        <v>718</v>
      </c>
      <c r="G4004" s="1">
        <v>43752</v>
      </c>
      <c r="H4004">
        <v>51508</v>
      </c>
      <c r="I4004">
        <v>51413</v>
      </c>
      <c r="J4004" s="2">
        <v>51413</v>
      </c>
      <c r="K4004" s="2">
        <v>24637.09</v>
      </c>
    </row>
    <row r="4005" spans="1:11" x14ac:dyDescent="0.25">
      <c r="A4005" t="s">
        <v>25945</v>
      </c>
      <c r="B4005" t="s">
        <v>25944</v>
      </c>
      <c r="C4005" t="s">
        <v>25946</v>
      </c>
      <c r="D4005" t="s">
        <v>25947</v>
      </c>
      <c r="E4005" t="s">
        <v>13694</v>
      </c>
      <c r="F4005" t="s">
        <v>718</v>
      </c>
      <c r="G4005" s="1">
        <v>43752</v>
      </c>
      <c r="H4005">
        <v>21258</v>
      </c>
      <c r="I4005">
        <v>21161</v>
      </c>
      <c r="J4005" s="2">
        <v>21161</v>
      </c>
      <c r="K4005" s="2">
        <v>10290.36</v>
      </c>
    </row>
    <row r="4006" spans="1:11" x14ac:dyDescent="0.25">
      <c r="A4006" t="s">
        <v>25949</v>
      </c>
      <c r="B4006" t="s">
        <v>25948</v>
      </c>
      <c r="C4006" t="s">
        <v>25950</v>
      </c>
      <c r="D4006" t="s">
        <v>25951</v>
      </c>
      <c r="E4006" t="s">
        <v>13694</v>
      </c>
      <c r="F4006" t="s">
        <v>718</v>
      </c>
      <c r="G4006" s="1">
        <v>43752</v>
      </c>
      <c r="H4006">
        <v>73406</v>
      </c>
      <c r="I4006">
        <v>73268</v>
      </c>
      <c r="J4006" s="2">
        <v>73268</v>
      </c>
      <c r="K4006" s="2">
        <v>34475.089999999997</v>
      </c>
    </row>
    <row r="4007" spans="1:11" x14ac:dyDescent="0.25">
      <c r="A4007" t="s">
        <v>25953</v>
      </c>
      <c r="B4007" t="s">
        <v>25952</v>
      </c>
      <c r="C4007" t="s">
        <v>1430</v>
      </c>
      <c r="D4007" t="s">
        <v>1431</v>
      </c>
      <c r="E4007" t="s">
        <v>13694</v>
      </c>
      <c r="F4007" t="s">
        <v>718</v>
      </c>
      <c r="G4007" s="1">
        <v>43776</v>
      </c>
      <c r="I4007">
        <v>37498</v>
      </c>
      <c r="J4007" s="2">
        <v>37498</v>
      </c>
      <c r="K4007" s="2">
        <v>16922.72</v>
      </c>
    </row>
    <row r="4008" spans="1:11" x14ac:dyDescent="0.25">
      <c r="A4008" t="s">
        <v>25955</v>
      </c>
      <c r="B4008" t="s">
        <v>25954</v>
      </c>
      <c r="C4008" t="s">
        <v>25956</v>
      </c>
      <c r="D4008" t="s">
        <v>25957</v>
      </c>
      <c r="E4008" t="s">
        <v>13694</v>
      </c>
      <c r="F4008" t="s">
        <v>718</v>
      </c>
      <c r="G4008" s="1">
        <v>43782</v>
      </c>
      <c r="I4008">
        <v>54882</v>
      </c>
      <c r="J4008" s="2">
        <v>54882</v>
      </c>
      <c r="K4008" s="2">
        <v>24696.9</v>
      </c>
    </row>
    <row r="4009" spans="1:11" x14ac:dyDescent="0.25">
      <c r="A4009" t="s">
        <v>25959</v>
      </c>
      <c r="B4009" t="s">
        <v>25958</v>
      </c>
      <c r="C4009" t="s">
        <v>25960</v>
      </c>
      <c r="D4009" t="s">
        <v>25961</v>
      </c>
      <c r="E4009" t="s">
        <v>13694</v>
      </c>
      <c r="F4009" t="s">
        <v>718</v>
      </c>
      <c r="G4009" s="1">
        <v>43784</v>
      </c>
      <c r="I4009">
        <v>3204</v>
      </c>
      <c r="J4009" s="2">
        <v>3204</v>
      </c>
      <c r="K4009" s="2">
        <v>1441.8</v>
      </c>
    </row>
    <row r="4010" spans="1:11" x14ac:dyDescent="0.25">
      <c r="A4010" t="s">
        <v>25963</v>
      </c>
      <c r="B4010" t="s">
        <v>25962</v>
      </c>
      <c r="C4010" t="s">
        <v>25964</v>
      </c>
      <c r="D4010" t="s">
        <v>25965</v>
      </c>
      <c r="E4010" t="s">
        <v>13694</v>
      </c>
      <c r="F4010" t="s">
        <v>718</v>
      </c>
      <c r="G4010" s="1">
        <v>43782</v>
      </c>
      <c r="I4010">
        <v>3762</v>
      </c>
      <c r="J4010" s="2">
        <v>3762</v>
      </c>
      <c r="K4010" s="2">
        <v>1692.9</v>
      </c>
    </row>
    <row r="4011" spans="1:11" x14ac:dyDescent="0.25">
      <c r="A4011" t="s">
        <v>25967</v>
      </c>
      <c r="B4011" t="s">
        <v>25966</v>
      </c>
      <c r="C4011" t="s">
        <v>25968</v>
      </c>
      <c r="D4011" t="s">
        <v>25969</v>
      </c>
      <c r="E4011" t="s">
        <v>13694</v>
      </c>
      <c r="F4011" t="s">
        <v>718</v>
      </c>
      <c r="G4011" s="1">
        <v>43776</v>
      </c>
      <c r="I4011">
        <v>7056</v>
      </c>
      <c r="J4011" s="2">
        <v>7056</v>
      </c>
      <c r="K4011" s="2">
        <v>3181.96</v>
      </c>
    </row>
    <row r="4012" spans="1:11" x14ac:dyDescent="0.25">
      <c r="A4012" t="s">
        <v>25971</v>
      </c>
      <c r="B4012" t="s">
        <v>25970</v>
      </c>
      <c r="C4012" t="s">
        <v>25972</v>
      </c>
      <c r="D4012" t="s">
        <v>25973</v>
      </c>
      <c r="E4012" t="s">
        <v>13694</v>
      </c>
      <c r="F4012" t="s">
        <v>718</v>
      </c>
      <c r="G4012" s="1">
        <v>43782</v>
      </c>
      <c r="I4012">
        <v>24246</v>
      </c>
      <c r="J4012" s="2">
        <v>24246</v>
      </c>
      <c r="K4012" s="2">
        <v>11005.6</v>
      </c>
    </row>
    <row r="4013" spans="1:11" x14ac:dyDescent="0.25">
      <c r="A4013" t="s">
        <v>25975</v>
      </c>
      <c r="B4013" t="s">
        <v>25974</v>
      </c>
      <c r="C4013" t="s">
        <v>25976</v>
      </c>
      <c r="D4013" t="s">
        <v>25977</v>
      </c>
      <c r="E4013" t="s">
        <v>13694</v>
      </c>
      <c r="F4013" t="s">
        <v>718</v>
      </c>
      <c r="G4013" s="1">
        <v>43782</v>
      </c>
      <c r="I4013">
        <v>9727</v>
      </c>
      <c r="J4013" s="2">
        <v>9727</v>
      </c>
      <c r="K4013" s="2">
        <v>4377.1499999999996</v>
      </c>
    </row>
    <row r="4014" spans="1:11" x14ac:dyDescent="0.25">
      <c r="A4014" t="s">
        <v>25984</v>
      </c>
      <c r="B4014" t="s">
        <v>25982</v>
      </c>
      <c r="C4014" t="s">
        <v>3586</v>
      </c>
      <c r="D4014" t="s">
        <v>3587</v>
      </c>
      <c r="E4014" t="s">
        <v>13694</v>
      </c>
      <c r="F4014" t="s">
        <v>7</v>
      </c>
      <c r="G4014" s="1">
        <v>43770</v>
      </c>
      <c r="H4014">
        <v>87452</v>
      </c>
      <c r="I4014">
        <v>87251</v>
      </c>
      <c r="J4014" s="2">
        <v>87251</v>
      </c>
      <c r="K4014" s="2">
        <v>39493.949999999997</v>
      </c>
    </row>
    <row r="4015" spans="1:11" x14ac:dyDescent="0.25">
      <c r="A4015" t="s">
        <v>25987</v>
      </c>
      <c r="B4015" t="s">
        <v>25986</v>
      </c>
      <c r="C4015" t="s">
        <v>25988</v>
      </c>
      <c r="D4015" t="s">
        <v>25989</v>
      </c>
      <c r="E4015" t="s">
        <v>13694</v>
      </c>
      <c r="F4015" t="s">
        <v>7</v>
      </c>
      <c r="G4015" s="1">
        <v>43746</v>
      </c>
      <c r="H4015">
        <v>5390</v>
      </c>
      <c r="I4015">
        <v>4432</v>
      </c>
      <c r="J4015" s="2">
        <v>4432</v>
      </c>
      <c r="K4015" s="2">
        <v>2216</v>
      </c>
    </row>
    <row r="4016" spans="1:11" x14ac:dyDescent="0.25">
      <c r="A4016" t="s">
        <v>25991</v>
      </c>
      <c r="B4016" t="s">
        <v>25990</v>
      </c>
      <c r="C4016" t="s">
        <v>25992</v>
      </c>
      <c r="D4016" t="s">
        <v>25993</v>
      </c>
      <c r="E4016" t="s">
        <v>13694</v>
      </c>
      <c r="F4016" t="s">
        <v>7</v>
      </c>
      <c r="G4016" s="1">
        <v>43740</v>
      </c>
      <c r="H4016">
        <v>51235</v>
      </c>
      <c r="I4016">
        <v>51193</v>
      </c>
      <c r="J4016" s="2">
        <v>51193</v>
      </c>
      <c r="K4016" s="2">
        <v>23036.85</v>
      </c>
    </row>
    <row r="4017" spans="1:11" x14ac:dyDescent="0.25">
      <c r="A4017" t="s">
        <v>25995</v>
      </c>
      <c r="B4017" t="s">
        <v>25994</v>
      </c>
      <c r="C4017" t="s">
        <v>25996</v>
      </c>
      <c r="D4017" t="s">
        <v>25997</v>
      </c>
      <c r="E4017" t="s">
        <v>13694</v>
      </c>
      <c r="F4017" t="s">
        <v>7</v>
      </c>
      <c r="G4017" s="1">
        <v>43770</v>
      </c>
      <c r="H4017">
        <v>63478</v>
      </c>
      <c r="I4017">
        <v>63400</v>
      </c>
      <c r="J4017" s="2">
        <v>63400</v>
      </c>
      <c r="K4017" s="2">
        <v>30355.200000000001</v>
      </c>
    </row>
    <row r="4018" spans="1:11" x14ac:dyDescent="0.25">
      <c r="A4018" t="s">
        <v>25999</v>
      </c>
      <c r="B4018" t="s">
        <v>25998</v>
      </c>
      <c r="C4018" t="s">
        <v>26000</v>
      </c>
      <c r="D4018" t="s">
        <v>26001</v>
      </c>
      <c r="E4018" t="s">
        <v>13694</v>
      </c>
      <c r="F4018" t="s">
        <v>7</v>
      </c>
      <c r="G4018" s="1">
        <v>43770</v>
      </c>
      <c r="H4018">
        <v>104857</v>
      </c>
      <c r="I4018">
        <v>102550</v>
      </c>
      <c r="J4018" s="2">
        <v>102550</v>
      </c>
      <c r="K4018" s="2">
        <v>46691.16</v>
      </c>
    </row>
    <row r="4019" spans="1:11" x14ac:dyDescent="0.25">
      <c r="A4019" t="s">
        <v>26003</v>
      </c>
      <c r="B4019" t="s">
        <v>26002</v>
      </c>
      <c r="C4019" t="s">
        <v>26004</v>
      </c>
      <c r="D4019" t="s">
        <v>26005</v>
      </c>
      <c r="E4019" t="s">
        <v>13694</v>
      </c>
      <c r="F4019" t="s">
        <v>718</v>
      </c>
      <c r="G4019" s="1">
        <v>43788</v>
      </c>
      <c r="H4019">
        <v>296069</v>
      </c>
      <c r="I4019">
        <v>296069</v>
      </c>
      <c r="J4019" s="2">
        <v>296069</v>
      </c>
      <c r="K4019" s="2">
        <v>140749.99</v>
      </c>
    </row>
    <row r="4020" spans="1:11" x14ac:dyDescent="0.25">
      <c r="A4020" t="s">
        <v>26007</v>
      </c>
      <c r="B4020" t="s">
        <v>26006</v>
      </c>
      <c r="C4020" t="s">
        <v>8549</v>
      </c>
      <c r="D4020" t="s">
        <v>8550</v>
      </c>
      <c r="E4020" t="s">
        <v>13694</v>
      </c>
      <c r="F4020" t="s">
        <v>7</v>
      </c>
      <c r="G4020" s="1">
        <v>43789</v>
      </c>
      <c r="H4020">
        <v>207745</v>
      </c>
      <c r="I4020">
        <v>195903</v>
      </c>
      <c r="J4020" s="2">
        <v>195903</v>
      </c>
      <c r="K4020" s="2">
        <v>91406.5</v>
      </c>
    </row>
    <row r="4021" spans="1:11" x14ac:dyDescent="0.25">
      <c r="A4021" t="s">
        <v>26009</v>
      </c>
      <c r="B4021" t="s">
        <v>26008</v>
      </c>
      <c r="C4021" t="s">
        <v>26010</v>
      </c>
      <c r="D4021" t="s">
        <v>26011</v>
      </c>
      <c r="E4021" t="s">
        <v>13694</v>
      </c>
      <c r="F4021" t="s">
        <v>718</v>
      </c>
      <c r="G4021" s="1">
        <v>43796</v>
      </c>
      <c r="H4021">
        <v>25401</v>
      </c>
      <c r="I4021">
        <v>25353</v>
      </c>
      <c r="J4021" s="2">
        <v>25353</v>
      </c>
      <c r="K4021" s="2">
        <v>11408.85</v>
      </c>
    </row>
    <row r="4022" spans="1:11" x14ac:dyDescent="0.25">
      <c r="A4022" t="s">
        <v>26013</v>
      </c>
      <c r="B4022" t="s">
        <v>26012</v>
      </c>
      <c r="C4022" t="s">
        <v>26014</v>
      </c>
      <c r="D4022" t="s">
        <v>26015</v>
      </c>
      <c r="E4022" t="s">
        <v>13694</v>
      </c>
      <c r="F4022" t="s">
        <v>7</v>
      </c>
      <c r="G4022" s="1">
        <v>43788</v>
      </c>
      <c r="H4022">
        <v>11422</v>
      </c>
      <c r="I4022">
        <v>11263</v>
      </c>
      <c r="J4022" s="2">
        <v>11263</v>
      </c>
      <c r="K4022" s="2">
        <v>5577.71</v>
      </c>
    </row>
    <row r="4023" spans="1:11" x14ac:dyDescent="0.25">
      <c r="A4023" t="s">
        <v>26021</v>
      </c>
      <c r="B4023" t="s">
        <v>26020</v>
      </c>
      <c r="C4023" t="s">
        <v>26022</v>
      </c>
      <c r="D4023" t="s">
        <v>26023</v>
      </c>
      <c r="E4023" t="s">
        <v>13694</v>
      </c>
      <c r="F4023" t="s">
        <v>7</v>
      </c>
      <c r="G4023" s="1">
        <v>43791</v>
      </c>
      <c r="H4023">
        <v>24709</v>
      </c>
      <c r="I4023">
        <v>24691</v>
      </c>
      <c r="J4023" s="2">
        <v>24691</v>
      </c>
      <c r="K4023" s="2">
        <v>13380.75</v>
      </c>
    </row>
    <row r="4024" spans="1:11" x14ac:dyDescent="0.25">
      <c r="A4024" t="s">
        <v>26029</v>
      </c>
      <c r="B4024" t="s">
        <v>26028</v>
      </c>
      <c r="C4024" t="s">
        <v>26030</v>
      </c>
      <c r="D4024" t="s">
        <v>26031</v>
      </c>
      <c r="E4024" t="s">
        <v>13694</v>
      </c>
      <c r="F4024" t="s">
        <v>7</v>
      </c>
      <c r="G4024" s="1">
        <v>43759</v>
      </c>
      <c r="H4024">
        <v>276654</v>
      </c>
      <c r="I4024">
        <v>276651</v>
      </c>
      <c r="J4024" s="2">
        <v>276651</v>
      </c>
      <c r="K4024" s="2">
        <v>160457.57999999999</v>
      </c>
    </row>
    <row r="4025" spans="1:11" x14ac:dyDescent="0.25">
      <c r="A4025" t="s">
        <v>26033</v>
      </c>
      <c r="B4025" t="s">
        <v>26032</v>
      </c>
      <c r="C4025" t="s">
        <v>26034</v>
      </c>
      <c r="D4025" t="s">
        <v>26035</v>
      </c>
      <c r="E4025" t="s">
        <v>13694</v>
      </c>
      <c r="F4025" t="s">
        <v>718</v>
      </c>
      <c r="G4025" s="1">
        <v>43759</v>
      </c>
      <c r="H4025">
        <v>206215</v>
      </c>
      <c r="I4025">
        <v>206167</v>
      </c>
      <c r="J4025" s="2">
        <v>206167</v>
      </c>
      <c r="K4025" s="2">
        <v>119576.86</v>
      </c>
    </row>
    <row r="4026" spans="1:11" x14ac:dyDescent="0.25">
      <c r="A4026" t="s">
        <v>26037</v>
      </c>
      <c r="B4026" t="s">
        <v>26036</v>
      </c>
      <c r="C4026" t="s">
        <v>1758</v>
      </c>
      <c r="D4026" t="s">
        <v>26038</v>
      </c>
      <c r="E4026" t="s">
        <v>13694</v>
      </c>
      <c r="F4026" t="s">
        <v>7</v>
      </c>
      <c r="G4026" s="1">
        <v>43776</v>
      </c>
      <c r="H4026">
        <v>29404</v>
      </c>
      <c r="I4026">
        <v>26424</v>
      </c>
      <c r="J4026" s="2">
        <v>26424</v>
      </c>
      <c r="K4026" s="2">
        <v>13212</v>
      </c>
    </row>
    <row r="4027" spans="1:11" x14ac:dyDescent="0.25">
      <c r="A4027" t="s">
        <v>26040</v>
      </c>
      <c r="B4027" t="s">
        <v>26039</v>
      </c>
      <c r="C4027" t="s">
        <v>26041</v>
      </c>
      <c r="D4027" t="s">
        <v>26042</v>
      </c>
      <c r="E4027" t="s">
        <v>13694</v>
      </c>
      <c r="F4027" t="s">
        <v>7</v>
      </c>
      <c r="G4027" s="1">
        <v>43782</v>
      </c>
      <c r="H4027">
        <v>9068</v>
      </c>
      <c r="I4027">
        <v>9065</v>
      </c>
      <c r="J4027" s="2">
        <v>9065</v>
      </c>
      <c r="K4027" s="2">
        <v>4079.25</v>
      </c>
    </row>
    <row r="4028" spans="1:11" x14ac:dyDescent="0.25">
      <c r="A4028" t="s">
        <v>26045</v>
      </c>
      <c r="B4028" t="s">
        <v>26043</v>
      </c>
      <c r="C4028" t="s">
        <v>2712</v>
      </c>
      <c r="D4028" t="s">
        <v>2713</v>
      </c>
      <c r="E4028" t="s">
        <v>13694</v>
      </c>
      <c r="F4028" t="s">
        <v>7</v>
      </c>
      <c r="G4028" s="1">
        <v>43769</v>
      </c>
      <c r="H4028">
        <v>111328</v>
      </c>
      <c r="I4028">
        <v>110601</v>
      </c>
      <c r="J4028" s="2">
        <v>110601</v>
      </c>
      <c r="K4028" s="2">
        <v>50911.18</v>
      </c>
    </row>
    <row r="4029" spans="1:11" x14ac:dyDescent="0.25">
      <c r="A4029" t="s">
        <v>26048</v>
      </c>
      <c r="B4029" t="s">
        <v>26047</v>
      </c>
      <c r="C4029" t="s">
        <v>26049</v>
      </c>
      <c r="D4029" t="s">
        <v>26050</v>
      </c>
      <c r="E4029" t="s">
        <v>13694</v>
      </c>
      <c r="F4029" t="s">
        <v>7</v>
      </c>
      <c r="G4029" s="1">
        <v>43782</v>
      </c>
      <c r="H4029">
        <v>4176</v>
      </c>
      <c r="I4029">
        <v>3876</v>
      </c>
      <c r="J4029" s="2">
        <v>3876</v>
      </c>
      <c r="K4029" s="2">
        <v>1852.65</v>
      </c>
    </row>
    <row r="4030" spans="1:11" x14ac:dyDescent="0.25">
      <c r="A4030" t="s">
        <v>26052</v>
      </c>
      <c r="B4030" t="s">
        <v>26051</v>
      </c>
      <c r="C4030" t="s">
        <v>26053</v>
      </c>
      <c r="D4030" t="s">
        <v>26054</v>
      </c>
      <c r="E4030" t="s">
        <v>13694</v>
      </c>
      <c r="F4030" t="s">
        <v>7</v>
      </c>
      <c r="G4030" s="1">
        <v>43782</v>
      </c>
      <c r="H4030">
        <v>2387</v>
      </c>
      <c r="I4030">
        <v>2385</v>
      </c>
      <c r="J4030" s="2">
        <v>2385</v>
      </c>
      <c r="K4030" s="2">
        <v>1073.25</v>
      </c>
    </row>
    <row r="4031" spans="1:11" x14ac:dyDescent="0.25">
      <c r="A4031" t="s">
        <v>26056</v>
      </c>
      <c r="B4031" t="s">
        <v>26055</v>
      </c>
      <c r="C4031" t="s">
        <v>26057</v>
      </c>
      <c r="D4031" t="s">
        <v>26058</v>
      </c>
      <c r="E4031" t="s">
        <v>13694</v>
      </c>
      <c r="F4031" t="s">
        <v>7</v>
      </c>
      <c r="G4031" s="1">
        <v>43782</v>
      </c>
      <c r="H4031">
        <v>32072</v>
      </c>
      <c r="I4031">
        <v>29491</v>
      </c>
      <c r="J4031" s="2">
        <v>29491</v>
      </c>
      <c r="K4031" s="2">
        <v>14204.65</v>
      </c>
    </row>
    <row r="4032" spans="1:11" x14ac:dyDescent="0.25">
      <c r="A4032" t="s">
        <v>26061</v>
      </c>
      <c r="B4032" t="s">
        <v>26059</v>
      </c>
      <c r="C4032" t="s">
        <v>26063</v>
      </c>
      <c r="D4032" t="s">
        <v>26064</v>
      </c>
      <c r="E4032" t="s">
        <v>13694</v>
      </c>
      <c r="F4032" t="s">
        <v>7</v>
      </c>
      <c r="G4032" s="1">
        <v>43776</v>
      </c>
      <c r="H4032">
        <v>9640</v>
      </c>
      <c r="I4032">
        <v>9610</v>
      </c>
      <c r="J4032" s="2">
        <v>9610</v>
      </c>
      <c r="K4032" s="2">
        <v>4324.5</v>
      </c>
    </row>
    <row r="4033" spans="1:11" x14ac:dyDescent="0.25">
      <c r="A4033" t="s">
        <v>26069</v>
      </c>
      <c r="B4033" t="s">
        <v>26067</v>
      </c>
      <c r="C4033" t="s">
        <v>26071</v>
      </c>
      <c r="D4033" t="s">
        <v>26072</v>
      </c>
      <c r="E4033" t="s">
        <v>13694</v>
      </c>
      <c r="F4033" t="s">
        <v>718</v>
      </c>
      <c r="G4033" s="1">
        <v>43782</v>
      </c>
      <c r="H4033">
        <v>4730</v>
      </c>
      <c r="I4033">
        <v>4716</v>
      </c>
      <c r="J4033" s="2">
        <v>4716</v>
      </c>
      <c r="K4033" s="2">
        <v>2122.1999999999998</v>
      </c>
    </row>
    <row r="4034" spans="1:11" x14ac:dyDescent="0.25">
      <c r="A4034" t="s">
        <v>26074</v>
      </c>
      <c r="B4034" t="s">
        <v>26073</v>
      </c>
      <c r="C4034" t="s">
        <v>26075</v>
      </c>
      <c r="D4034" t="s">
        <v>26076</v>
      </c>
      <c r="E4034" t="s">
        <v>13694</v>
      </c>
      <c r="F4034" t="s">
        <v>7</v>
      </c>
      <c r="G4034" s="1">
        <v>43782</v>
      </c>
      <c r="H4034">
        <v>28520</v>
      </c>
      <c r="I4034">
        <v>28458</v>
      </c>
      <c r="J4034" s="2">
        <v>28458</v>
      </c>
      <c r="K4034" s="2">
        <v>12911.27</v>
      </c>
    </row>
    <row r="4035" spans="1:11" x14ac:dyDescent="0.25">
      <c r="A4035" t="s">
        <v>26078</v>
      </c>
      <c r="B4035" t="s">
        <v>26077</v>
      </c>
      <c r="C4035" t="s">
        <v>10682</v>
      </c>
      <c r="D4035" t="s">
        <v>10683</v>
      </c>
      <c r="E4035" t="s">
        <v>13694</v>
      </c>
      <c r="F4035" t="s">
        <v>7</v>
      </c>
      <c r="G4035" s="1">
        <v>43788</v>
      </c>
      <c r="H4035">
        <v>28065</v>
      </c>
      <c r="I4035">
        <v>28024</v>
      </c>
      <c r="J4035" s="2">
        <v>28024</v>
      </c>
      <c r="K4035" s="2">
        <v>12610.8</v>
      </c>
    </row>
    <row r="4036" spans="1:11" x14ac:dyDescent="0.25">
      <c r="A4036" t="s">
        <v>26083</v>
      </c>
      <c r="B4036" t="s">
        <v>26081</v>
      </c>
      <c r="C4036" t="s">
        <v>26085</v>
      </c>
      <c r="D4036" t="s">
        <v>26086</v>
      </c>
      <c r="E4036" t="s">
        <v>13694</v>
      </c>
      <c r="F4036" t="s">
        <v>718</v>
      </c>
      <c r="G4036" s="1">
        <v>43797</v>
      </c>
      <c r="H4036">
        <v>131322</v>
      </c>
      <c r="I4036">
        <v>128698</v>
      </c>
      <c r="J4036" s="2">
        <v>128698</v>
      </c>
      <c r="K4036" s="2">
        <v>61709.48</v>
      </c>
    </row>
    <row r="4037" spans="1:11" x14ac:dyDescent="0.25">
      <c r="A4037" t="s">
        <v>26091</v>
      </c>
      <c r="B4037" t="s">
        <v>26089</v>
      </c>
      <c r="C4037" t="s">
        <v>8306</v>
      </c>
      <c r="D4037" t="s">
        <v>8307</v>
      </c>
      <c r="E4037" t="s">
        <v>13694</v>
      </c>
      <c r="F4037" t="s">
        <v>7</v>
      </c>
      <c r="G4037" s="1">
        <v>43784</v>
      </c>
      <c r="H4037">
        <v>49416</v>
      </c>
      <c r="I4037">
        <v>49298</v>
      </c>
      <c r="J4037" s="2">
        <v>49298</v>
      </c>
      <c r="K4037" s="2">
        <v>22322.55</v>
      </c>
    </row>
    <row r="4038" spans="1:11" x14ac:dyDescent="0.25">
      <c r="A4038" t="s">
        <v>26111</v>
      </c>
      <c r="B4038" t="s">
        <v>26109</v>
      </c>
      <c r="C4038" t="s">
        <v>8828</v>
      </c>
      <c r="D4038" t="s">
        <v>8829</v>
      </c>
      <c r="E4038" t="s">
        <v>13694</v>
      </c>
      <c r="F4038" t="s">
        <v>7</v>
      </c>
      <c r="G4038" s="1">
        <v>43733</v>
      </c>
      <c r="H4038">
        <v>26072</v>
      </c>
      <c r="I4038">
        <v>97069</v>
      </c>
      <c r="J4038" s="2">
        <v>97069</v>
      </c>
      <c r="K4038" s="2">
        <v>46314.2</v>
      </c>
    </row>
    <row r="4039" spans="1:11" x14ac:dyDescent="0.25">
      <c r="A4039" t="s">
        <v>26114</v>
      </c>
      <c r="B4039" t="s">
        <v>26113</v>
      </c>
      <c r="C4039" t="s">
        <v>26115</v>
      </c>
      <c r="D4039" t="s">
        <v>26116</v>
      </c>
      <c r="E4039" t="s">
        <v>13694</v>
      </c>
      <c r="F4039" t="s">
        <v>7</v>
      </c>
      <c r="G4039" s="1">
        <v>43733</v>
      </c>
      <c r="H4039">
        <v>10773</v>
      </c>
      <c r="I4039">
        <v>24676</v>
      </c>
      <c r="J4039" s="2">
        <v>24676</v>
      </c>
      <c r="K4039" s="2">
        <v>11104.2</v>
      </c>
    </row>
    <row r="4040" spans="1:11" x14ac:dyDescent="0.25">
      <c r="A4040" t="s">
        <v>26118</v>
      </c>
      <c r="B4040" t="s">
        <v>26117</v>
      </c>
      <c r="C4040" t="s">
        <v>26119</v>
      </c>
      <c r="D4040" t="s">
        <v>26120</v>
      </c>
      <c r="E4040" t="s">
        <v>13694</v>
      </c>
      <c r="F4040" t="s">
        <v>7</v>
      </c>
      <c r="G4040" s="1">
        <v>43733</v>
      </c>
      <c r="H4040">
        <v>48359</v>
      </c>
      <c r="I4040">
        <v>48233</v>
      </c>
      <c r="J4040" s="2">
        <v>48233</v>
      </c>
      <c r="K4040" s="2">
        <v>23507.95</v>
      </c>
    </row>
    <row r="4041" spans="1:11" x14ac:dyDescent="0.25">
      <c r="A4041" t="s">
        <v>26122</v>
      </c>
      <c r="B4041" t="s">
        <v>26121</v>
      </c>
      <c r="C4041" t="s">
        <v>22548</v>
      </c>
      <c r="D4041" t="s">
        <v>22549</v>
      </c>
      <c r="E4041" t="s">
        <v>13694</v>
      </c>
      <c r="F4041" t="s">
        <v>7</v>
      </c>
      <c r="G4041" s="1">
        <v>43745</v>
      </c>
      <c r="H4041">
        <v>45550</v>
      </c>
      <c r="I4041">
        <v>31692</v>
      </c>
      <c r="J4041" s="2">
        <v>31692</v>
      </c>
      <c r="K4041" s="2">
        <v>14261.4</v>
      </c>
    </row>
    <row r="4042" spans="1:11" x14ac:dyDescent="0.25">
      <c r="A4042" t="s">
        <v>26124</v>
      </c>
      <c r="B4042" t="s">
        <v>26123</v>
      </c>
      <c r="C4042" t="s">
        <v>26125</v>
      </c>
      <c r="D4042" t="s">
        <v>26126</v>
      </c>
      <c r="E4042" t="s">
        <v>13694</v>
      </c>
      <c r="F4042" t="s">
        <v>718</v>
      </c>
      <c r="G4042" s="1">
        <v>43781</v>
      </c>
      <c r="H4042">
        <v>5172</v>
      </c>
      <c r="I4042">
        <v>5169</v>
      </c>
      <c r="J4042" s="2">
        <v>5169</v>
      </c>
      <c r="K4042" s="2">
        <v>2326.0500000000002</v>
      </c>
    </row>
    <row r="4043" spans="1:11" x14ac:dyDescent="0.25">
      <c r="A4043" t="s">
        <v>26128</v>
      </c>
      <c r="B4043" t="s">
        <v>26127</v>
      </c>
      <c r="C4043" t="s">
        <v>26129</v>
      </c>
      <c r="D4043" t="s">
        <v>26130</v>
      </c>
      <c r="E4043" t="s">
        <v>13694</v>
      </c>
      <c r="F4043" t="s">
        <v>718</v>
      </c>
      <c r="G4043" s="1">
        <v>43770</v>
      </c>
      <c r="H4043">
        <v>34460</v>
      </c>
      <c r="I4043">
        <v>34374</v>
      </c>
      <c r="J4043" s="2">
        <v>34374</v>
      </c>
      <c r="K4043" s="2">
        <v>15468.3</v>
      </c>
    </row>
    <row r="4044" spans="1:11" x14ac:dyDescent="0.25">
      <c r="A4044" t="s">
        <v>26132</v>
      </c>
      <c r="B4044" t="s">
        <v>26131</v>
      </c>
      <c r="C4044" t="s">
        <v>26133</v>
      </c>
      <c r="D4044" t="s">
        <v>26134</v>
      </c>
      <c r="E4044" t="s">
        <v>13694</v>
      </c>
      <c r="F4044" t="s">
        <v>718</v>
      </c>
      <c r="G4044" s="1">
        <v>43781</v>
      </c>
      <c r="H4044">
        <v>46813</v>
      </c>
      <c r="I4044">
        <v>46688</v>
      </c>
      <c r="J4044" s="2">
        <v>46688</v>
      </c>
      <c r="K4044" s="2">
        <v>21656.87</v>
      </c>
    </row>
    <row r="4045" spans="1:11" x14ac:dyDescent="0.25">
      <c r="A4045" t="s">
        <v>26136</v>
      </c>
      <c r="B4045" t="s">
        <v>26135</v>
      </c>
      <c r="C4045" t="s">
        <v>26137</v>
      </c>
      <c r="D4045" t="s">
        <v>26138</v>
      </c>
      <c r="E4045" t="s">
        <v>13694</v>
      </c>
      <c r="F4045" t="s">
        <v>718</v>
      </c>
      <c r="G4045" s="1">
        <v>43734</v>
      </c>
      <c r="H4045">
        <v>190866</v>
      </c>
      <c r="I4045">
        <v>47785</v>
      </c>
      <c r="J4045" s="2">
        <v>47785</v>
      </c>
      <c r="K4045" s="2">
        <v>26745.759999999998</v>
      </c>
    </row>
    <row r="4046" spans="1:11" x14ac:dyDescent="0.25">
      <c r="A4046" t="s">
        <v>26140</v>
      </c>
      <c r="B4046" t="s">
        <v>26139</v>
      </c>
      <c r="C4046" t="s">
        <v>2968</v>
      </c>
      <c r="D4046" t="s">
        <v>2969</v>
      </c>
      <c r="E4046" t="s">
        <v>13694</v>
      </c>
      <c r="F4046" t="s">
        <v>718</v>
      </c>
      <c r="G4046" s="1">
        <v>43788</v>
      </c>
      <c r="H4046">
        <v>141654</v>
      </c>
      <c r="I4046">
        <v>141228</v>
      </c>
      <c r="J4046" s="2">
        <v>141228</v>
      </c>
      <c r="K4046" s="2">
        <v>63552.6</v>
      </c>
    </row>
    <row r="4047" spans="1:11" x14ac:dyDescent="0.25">
      <c r="A4047" t="s">
        <v>26142</v>
      </c>
      <c r="B4047" t="s">
        <v>26141</v>
      </c>
      <c r="C4047" t="s">
        <v>26143</v>
      </c>
      <c r="D4047" t="s">
        <v>26144</v>
      </c>
      <c r="E4047" t="s">
        <v>13694</v>
      </c>
      <c r="F4047" t="s">
        <v>7</v>
      </c>
      <c r="G4047" s="1">
        <v>43768</v>
      </c>
      <c r="H4047">
        <v>93758</v>
      </c>
      <c r="I4047">
        <v>93758</v>
      </c>
      <c r="J4047" s="2">
        <v>93758</v>
      </c>
      <c r="K4047" s="2">
        <v>43192.88</v>
      </c>
    </row>
    <row r="4048" spans="1:11" x14ac:dyDescent="0.25">
      <c r="A4048" t="s">
        <v>26146</v>
      </c>
      <c r="B4048" t="s">
        <v>26145</v>
      </c>
      <c r="C4048" t="s">
        <v>6742</v>
      </c>
      <c r="D4048" t="s">
        <v>6743</v>
      </c>
      <c r="E4048" t="s">
        <v>13694</v>
      </c>
      <c r="F4048" t="s">
        <v>7</v>
      </c>
      <c r="G4048" s="1">
        <v>43768</v>
      </c>
      <c r="H4048">
        <v>444341</v>
      </c>
      <c r="I4048">
        <v>444252</v>
      </c>
      <c r="J4048" s="2">
        <v>444252</v>
      </c>
      <c r="K4048" s="2">
        <v>237236.66</v>
      </c>
    </row>
    <row r="4049" spans="1:11" x14ac:dyDescent="0.25">
      <c r="A4049" t="s">
        <v>26148</v>
      </c>
      <c r="B4049" t="s">
        <v>26147</v>
      </c>
      <c r="C4049" t="s">
        <v>6742</v>
      </c>
      <c r="D4049" t="s">
        <v>26149</v>
      </c>
      <c r="E4049" t="s">
        <v>13694</v>
      </c>
      <c r="F4049" t="s">
        <v>7</v>
      </c>
      <c r="G4049" s="1">
        <v>43768</v>
      </c>
      <c r="H4049">
        <v>43046</v>
      </c>
      <c r="I4049">
        <v>42929</v>
      </c>
      <c r="J4049" s="2">
        <v>42929</v>
      </c>
      <c r="K4049" s="2">
        <v>19353.93</v>
      </c>
    </row>
    <row r="4050" spans="1:11" x14ac:dyDescent="0.25">
      <c r="A4050" t="s">
        <v>26151</v>
      </c>
      <c r="B4050" t="s">
        <v>26150</v>
      </c>
      <c r="C4050" t="s">
        <v>8256</v>
      </c>
      <c r="D4050" t="s">
        <v>8257</v>
      </c>
      <c r="E4050" t="s">
        <v>13694</v>
      </c>
      <c r="F4050" t="s">
        <v>7</v>
      </c>
      <c r="G4050" s="1">
        <v>43769</v>
      </c>
      <c r="H4050">
        <v>25792</v>
      </c>
      <c r="I4050">
        <v>25730</v>
      </c>
      <c r="J4050" s="2">
        <v>25730</v>
      </c>
      <c r="K4050" s="2">
        <v>11578.5</v>
      </c>
    </row>
    <row r="4051" spans="1:11" x14ac:dyDescent="0.25">
      <c r="A4051" t="s">
        <v>26153</v>
      </c>
      <c r="B4051" t="s">
        <v>26152</v>
      </c>
      <c r="C4051" t="s">
        <v>26154</v>
      </c>
      <c r="D4051" t="s">
        <v>26155</v>
      </c>
      <c r="E4051" t="s">
        <v>13694</v>
      </c>
      <c r="F4051" t="s">
        <v>7</v>
      </c>
      <c r="G4051" s="1">
        <v>43759</v>
      </c>
      <c r="H4051">
        <v>2080</v>
      </c>
      <c r="I4051">
        <v>2080</v>
      </c>
      <c r="J4051" s="2">
        <v>2080</v>
      </c>
      <c r="K4051" s="2">
        <v>1040</v>
      </c>
    </row>
    <row r="4052" spans="1:11" x14ac:dyDescent="0.25">
      <c r="A4052" t="s">
        <v>26157</v>
      </c>
      <c r="B4052" t="s">
        <v>26156</v>
      </c>
      <c r="C4052" t="s">
        <v>26158</v>
      </c>
      <c r="D4052" t="s">
        <v>26159</v>
      </c>
      <c r="E4052" t="s">
        <v>13694</v>
      </c>
      <c r="F4052" t="s">
        <v>7</v>
      </c>
      <c r="G4052" s="1">
        <v>43752</v>
      </c>
      <c r="H4052">
        <v>368260</v>
      </c>
      <c r="J4052" s="2">
        <v>368260</v>
      </c>
      <c r="K4052" s="2">
        <v>178717</v>
      </c>
    </row>
    <row r="4053" spans="1:11" x14ac:dyDescent="0.25">
      <c r="A4053" t="s">
        <v>26161</v>
      </c>
      <c r="B4053" t="s">
        <v>26160</v>
      </c>
      <c r="C4053" t="s">
        <v>26162</v>
      </c>
      <c r="D4053" t="s">
        <v>26163</v>
      </c>
      <c r="E4053" t="s">
        <v>13694</v>
      </c>
      <c r="F4053" t="s">
        <v>718</v>
      </c>
      <c r="G4053" s="1">
        <v>43752</v>
      </c>
      <c r="I4053">
        <v>317444</v>
      </c>
      <c r="J4053" s="2">
        <v>317444</v>
      </c>
      <c r="K4053" s="2">
        <v>182611.47</v>
      </c>
    </row>
    <row r="4054" spans="1:11" x14ac:dyDescent="0.25">
      <c r="A4054" t="s">
        <v>26165</v>
      </c>
      <c r="B4054" t="s">
        <v>26164</v>
      </c>
      <c r="C4054" t="s">
        <v>26166</v>
      </c>
      <c r="D4054" t="s">
        <v>26167</v>
      </c>
      <c r="E4054" t="s">
        <v>13694</v>
      </c>
      <c r="F4054" t="s">
        <v>7</v>
      </c>
      <c r="G4054" s="1">
        <v>43769</v>
      </c>
      <c r="I4054">
        <v>15788</v>
      </c>
      <c r="J4054" s="2">
        <v>15788</v>
      </c>
      <c r="K4054" s="2">
        <v>7104.6</v>
      </c>
    </row>
    <row r="4055" spans="1:11" x14ac:dyDescent="0.25">
      <c r="A4055" t="s">
        <v>26169</v>
      </c>
      <c r="B4055" t="s">
        <v>26168</v>
      </c>
      <c r="C4055" t="s">
        <v>26170</v>
      </c>
      <c r="D4055" t="s">
        <v>26171</v>
      </c>
      <c r="E4055" t="s">
        <v>13694</v>
      </c>
      <c r="F4055" t="s">
        <v>718</v>
      </c>
      <c r="G4055" s="1">
        <v>43769</v>
      </c>
      <c r="I4055">
        <v>2340</v>
      </c>
      <c r="J4055" s="2">
        <v>2340</v>
      </c>
      <c r="K4055" s="2">
        <v>1053</v>
      </c>
    </row>
    <row r="4056" spans="1:11" x14ac:dyDescent="0.25">
      <c r="A4056" t="s">
        <v>26173</v>
      </c>
      <c r="B4056" t="s">
        <v>26172</v>
      </c>
      <c r="C4056" t="s">
        <v>26174</v>
      </c>
      <c r="D4056" t="s">
        <v>26175</v>
      </c>
      <c r="E4056" t="s">
        <v>13694</v>
      </c>
      <c r="F4056" t="s">
        <v>718</v>
      </c>
      <c r="G4056" s="1">
        <v>43801</v>
      </c>
      <c r="I4056">
        <v>49788</v>
      </c>
      <c r="J4056" s="2">
        <v>49788</v>
      </c>
      <c r="K4056" s="2">
        <v>25739.49</v>
      </c>
    </row>
    <row r="4057" spans="1:11" x14ac:dyDescent="0.25">
      <c r="A4057" t="s">
        <v>26177</v>
      </c>
      <c r="B4057" t="s">
        <v>26176</v>
      </c>
      <c r="C4057" t="s">
        <v>26178</v>
      </c>
      <c r="D4057" t="s">
        <v>26179</v>
      </c>
      <c r="E4057" t="s">
        <v>13694</v>
      </c>
      <c r="F4057" t="s">
        <v>718</v>
      </c>
      <c r="G4057" s="1">
        <v>43768</v>
      </c>
      <c r="I4057">
        <v>40470</v>
      </c>
      <c r="J4057" s="2">
        <v>40470</v>
      </c>
      <c r="K4057" s="2">
        <v>18211.5</v>
      </c>
    </row>
    <row r="4058" spans="1:11" x14ac:dyDescent="0.25">
      <c r="A4058" t="s">
        <v>26181</v>
      </c>
      <c r="B4058" t="s">
        <v>26180</v>
      </c>
      <c r="C4058" t="s">
        <v>10038</v>
      </c>
      <c r="D4058" t="s">
        <v>10039</v>
      </c>
      <c r="E4058" t="s">
        <v>13694</v>
      </c>
      <c r="F4058" t="s">
        <v>718</v>
      </c>
      <c r="G4058" s="1">
        <v>43768</v>
      </c>
      <c r="I4058">
        <v>31975</v>
      </c>
      <c r="J4058" s="2">
        <v>31975</v>
      </c>
      <c r="K4058" s="2">
        <v>14388.75</v>
      </c>
    </row>
    <row r="4059" spans="1:11" x14ac:dyDescent="0.25">
      <c r="A4059" t="s">
        <v>26183</v>
      </c>
      <c r="B4059" t="s">
        <v>26182</v>
      </c>
      <c r="C4059" t="s">
        <v>26184</v>
      </c>
      <c r="D4059" t="s">
        <v>26185</v>
      </c>
      <c r="E4059" t="s">
        <v>13694</v>
      </c>
      <c r="F4059" t="s">
        <v>718</v>
      </c>
      <c r="G4059" s="1">
        <v>43774</v>
      </c>
      <c r="H4059">
        <v>5642</v>
      </c>
      <c r="I4059">
        <v>5619</v>
      </c>
      <c r="J4059" s="2">
        <v>5619</v>
      </c>
      <c r="K4059" s="2">
        <v>2528.5500000000002</v>
      </c>
    </row>
    <row r="4060" spans="1:11" x14ac:dyDescent="0.25">
      <c r="A4060" t="s">
        <v>26187</v>
      </c>
      <c r="B4060" t="s">
        <v>26186</v>
      </c>
      <c r="C4060" t="s">
        <v>26188</v>
      </c>
      <c r="D4060" t="s">
        <v>26189</v>
      </c>
      <c r="E4060" t="s">
        <v>13694</v>
      </c>
      <c r="F4060" t="s">
        <v>718</v>
      </c>
      <c r="G4060" s="1">
        <v>43774</v>
      </c>
      <c r="H4060">
        <v>3734</v>
      </c>
      <c r="I4060">
        <v>3719</v>
      </c>
      <c r="J4060" s="2">
        <v>3719</v>
      </c>
      <c r="K4060" s="2">
        <v>1673.55</v>
      </c>
    </row>
    <row r="4061" spans="1:11" x14ac:dyDescent="0.25">
      <c r="A4061" t="s">
        <v>26191</v>
      </c>
      <c r="B4061" t="s">
        <v>26190</v>
      </c>
      <c r="C4061" t="s">
        <v>26192</v>
      </c>
      <c r="D4061" t="s">
        <v>26193</v>
      </c>
      <c r="E4061" t="s">
        <v>13694</v>
      </c>
      <c r="F4061" t="s">
        <v>718</v>
      </c>
      <c r="G4061" s="1">
        <v>43774</v>
      </c>
      <c r="H4061">
        <v>27978</v>
      </c>
      <c r="I4061">
        <v>27391</v>
      </c>
      <c r="J4061" s="2">
        <v>27391</v>
      </c>
      <c r="K4061" s="2">
        <v>12969.9</v>
      </c>
    </row>
    <row r="4062" spans="1:11" x14ac:dyDescent="0.25">
      <c r="A4062" t="s">
        <v>26195</v>
      </c>
      <c r="B4062" t="s">
        <v>26194</v>
      </c>
      <c r="C4062" t="s">
        <v>26196</v>
      </c>
      <c r="D4062" t="s">
        <v>26197</v>
      </c>
      <c r="E4062" t="s">
        <v>13694</v>
      </c>
      <c r="F4062" t="s">
        <v>718</v>
      </c>
      <c r="G4062" s="1">
        <v>43788</v>
      </c>
      <c r="H4062">
        <v>40558</v>
      </c>
      <c r="I4062">
        <v>40537</v>
      </c>
      <c r="J4062" s="2">
        <v>40537</v>
      </c>
      <c r="K4062" s="2">
        <v>19717.54</v>
      </c>
    </row>
    <row r="4063" spans="1:11" x14ac:dyDescent="0.25">
      <c r="A4063" t="s">
        <v>26199</v>
      </c>
      <c r="B4063" t="s">
        <v>26198</v>
      </c>
      <c r="C4063" t="s">
        <v>2782</v>
      </c>
      <c r="D4063" t="s">
        <v>2783</v>
      </c>
      <c r="E4063" t="s">
        <v>13694</v>
      </c>
      <c r="F4063" t="s">
        <v>7</v>
      </c>
      <c r="G4063" s="1">
        <v>43788</v>
      </c>
      <c r="H4063">
        <v>77162</v>
      </c>
      <c r="I4063">
        <v>77162</v>
      </c>
      <c r="J4063" s="2">
        <v>77162</v>
      </c>
      <c r="K4063" s="2">
        <v>35121.1</v>
      </c>
    </row>
    <row r="4064" spans="1:11" x14ac:dyDescent="0.25">
      <c r="A4064" t="s">
        <v>26201</v>
      </c>
      <c r="B4064" t="s">
        <v>26200</v>
      </c>
      <c r="C4064" t="s">
        <v>26202</v>
      </c>
      <c r="D4064" t="s">
        <v>26203</v>
      </c>
      <c r="E4064" t="s">
        <v>13694</v>
      </c>
      <c r="F4064" t="s">
        <v>718</v>
      </c>
      <c r="G4064" s="1">
        <v>43784</v>
      </c>
      <c r="I4064">
        <v>338530</v>
      </c>
      <c r="J4064" s="2">
        <v>338530</v>
      </c>
      <c r="K4064" s="2">
        <v>196088.18</v>
      </c>
    </row>
    <row r="4065" spans="1:11" x14ac:dyDescent="0.25">
      <c r="A4065" t="s">
        <v>26207</v>
      </c>
      <c r="B4065" t="s">
        <v>26206</v>
      </c>
      <c r="C4065" t="s">
        <v>26208</v>
      </c>
      <c r="D4065" t="s">
        <v>26209</v>
      </c>
      <c r="E4065" t="s">
        <v>13694</v>
      </c>
      <c r="F4065" t="s">
        <v>7</v>
      </c>
      <c r="G4065" s="1">
        <v>43734</v>
      </c>
      <c r="H4065">
        <v>120876</v>
      </c>
      <c r="I4065">
        <v>120703</v>
      </c>
      <c r="J4065" s="2">
        <v>120703</v>
      </c>
      <c r="K4065" s="2">
        <v>58687.08</v>
      </c>
    </row>
    <row r="4066" spans="1:11" x14ac:dyDescent="0.25">
      <c r="A4066" t="s">
        <v>26211</v>
      </c>
      <c r="B4066" t="s">
        <v>26210</v>
      </c>
      <c r="C4066" t="s">
        <v>2824</v>
      </c>
      <c r="D4066" t="s">
        <v>2825</v>
      </c>
      <c r="E4066" t="s">
        <v>13694</v>
      </c>
      <c r="F4066" t="s">
        <v>718</v>
      </c>
      <c r="G4066" s="1">
        <v>43784</v>
      </c>
      <c r="H4066">
        <v>9535</v>
      </c>
      <c r="I4066">
        <v>9151</v>
      </c>
      <c r="J4066" s="2">
        <v>9151</v>
      </c>
      <c r="K4066" s="2">
        <v>4449</v>
      </c>
    </row>
    <row r="4067" spans="1:11" x14ac:dyDescent="0.25">
      <c r="A4067" t="s">
        <v>26217</v>
      </c>
      <c r="B4067" t="s">
        <v>26216</v>
      </c>
      <c r="C4067" t="s">
        <v>26218</v>
      </c>
      <c r="D4067" t="s">
        <v>26219</v>
      </c>
      <c r="E4067" t="s">
        <v>13694</v>
      </c>
      <c r="F4067" t="s">
        <v>7</v>
      </c>
      <c r="G4067" s="1">
        <v>43752</v>
      </c>
      <c r="H4067">
        <v>85063</v>
      </c>
      <c r="I4067">
        <v>84904</v>
      </c>
      <c r="J4067" s="2">
        <v>84904</v>
      </c>
      <c r="K4067" s="2">
        <v>38206.800000000003</v>
      </c>
    </row>
    <row r="4068" spans="1:11" x14ac:dyDescent="0.25">
      <c r="A4068" t="s">
        <v>26221</v>
      </c>
      <c r="B4068" t="s">
        <v>26220</v>
      </c>
      <c r="C4068" t="s">
        <v>26222</v>
      </c>
      <c r="D4068" t="s">
        <v>26223</v>
      </c>
      <c r="E4068" t="s">
        <v>13694</v>
      </c>
      <c r="F4068" t="s">
        <v>7</v>
      </c>
      <c r="G4068" s="1">
        <v>43787</v>
      </c>
      <c r="H4068">
        <v>8909</v>
      </c>
      <c r="I4068">
        <v>8901</v>
      </c>
      <c r="J4068" s="2">
        <v>8901</v>
      </c>
      <c r="K4068" s="2">
        <v>4005.45</v>
      </c>
    </row>
    <row r="4069" spans="1:11" x14ac:dyDescent="0.25">
      <c r="A4069" t="s">
        <v>26225</v>
      </c>
      <c r="B4069" t="s">
        <v>26224</v>
      </c>
      <c r="C4069" t="s">
        <v>26226</v>
      </c>
      <c r="D4069" t="s">
        <v>26227</v>
      </c>
      <c r="E4069" t="s">
        <v>13694</v>
      </c>
      <c r="F4069" t="s">
        <v>7</v>
      </c>
      <c r="G4069" s="1">
        <v>43787</v>
      </c>
      <c r="H4069">
        <v>110863</v>
      </c>
      <c r="I4069">
        <v>110700</v>
      </c>
      <c r="J4069" s="2">
        <v>110700</v>
      </c>
      <c r="K4069" s="2">
        <v>51122.67</v>
      </c>
    </row>
    <row r="4070" spans="1:11" x14ac:dyDescent="0.25">
      <c r="A4070" t="s">
        <v>26229</v>
      </c>
      <c r="B4070" t="s">
        <v>26228</v>
      </c>
      <c r="C4070" t="s">
        <v>4214</v>
      </c>
      <c r="D4070" t="s">
        <v>4215</v>
      </c>
      <c r="E4070" t="s">
        <v>13694</v>
      </c>
      <c r="F4070" t="s">
        <v>7</v>
      </c>
      <c r="G4070" s="1">
        <v>43759</v>
      </c>
      <c r="H4070">
        <v>44352</v>
      </c>
      <c r="I4070">
        <v>1512</v>
      </c>
      <c r="J4070" s="2">
        <v>1512</v>
      </c>
      <c r="K4070" s="2">
        <v>5796</v>
      </c>
    </row>
    <row r="4071" spans="1:11" x14ac:dyDescent="0.25">
      <c r="A4071" t="s">
        <v>26231</v>
      </c>
      <c r="B4071" t="s">
        <v>26230</v>
      </c>
      <c r="C4071" t="s">
        <v>26232</v>
      </c>
      <c r="D4071" t="s">
        <v>26233</v>
      </c>
      <c r="E4071" t="s">
        <v>13694</v>
      </c>
      <c r="F4071" t="s">
        <v>7</v>
      </c>
      <c r="G4071" s="1">
        <v>43759</v>
      </c>
      <c r="H4071">
        <v>43830</v>
      </c>
      <c r="I4071">
        <v>43830</v>
      </c>
      <c r="J4071" s="2">
        <v>43830</v>
      </c>
      <c r="K4071" s="2">
        <v>19723.5</v>
      </c>
    </row>
    <row r="4072" spans="1:11" x14ac:dyDescent="0.25">
      <c r="A4072" t="s">
        <v>26236</v>
      </c>
      <c r="B4072" t="s">
        <v>26234</v>
      </c>
      <c r="C4072" t="s">
        <v>11261</v>
      </c>
      <c r="D4072" t="s">
        <v>11262</v>
      </c>
      <c r="E4072" t="s">
        <v>13694</v>
      </c>
      <c r="F4072" t="s">
        <v>7</v>
      </c>
      <c r="G4072" s="1">
        <v>43788</v>
      </c>
      <c r="H4072">
        <v>87714</v>
      </c>
      <c r="I4072">
        <v>87536</v>
      </c>
      <c r="J4072" s="2">
        <v>87536</v>
      </c>
      <c r="K4072" s="2">
        <v>39391.199999999997</v>
      </c>
    </row>
    <row r="4073" spans="1:11" x14ac:dyDescent="0.25">
      <c r="A4073" t="s">
        <v>26239</v>
      </c>
      <c r="B4073" t="s">
        <v>26238</v>
      </c>
      <c r="C4073" t="s">
        <v>5620</v>
      </c>
      <c r="D4073" t="s">
        <v>5621</v>
      </c>
      <c r="E4073" t="s">
        <v>13694</v>
      </c>
      <c r="F4073" t="s">
        <v>7</v>
      </c>
      <c r="G4073" s="1">
        <v>43794</v>
      </c>
      <c r="H4073">
        <v>127849</v>
      </c>
      <c r="I4073">
        <v>159811</v>
      </c>
      <c r="J4073" s="2">
        <v>159811</v>
      </c>
      <c r="K4073" s="2">
        <v>71914.95</v>
      </c>
    </row>
    <row r="4074" spans="1:11" x14ac:dyDescent="0.25">
      <c r="A4074" t="s">
        <v>26241</v>
      </c>
      <c r="B4074" t="s">
        <v>26240</v>
      </c>
      <c r="C4074" t="s">
        <v>2110</v>
      </c>
      <c r="D4074" t="s">
        <v>26242</v>
      </c>
      <c r="E4074" t="s">
        <v>13694</v>
      </c>
      <c r="F4074" t="s">
        <v>718</v>
      </c>
      <c r="G4074" s="1">
        <v>43788</v>
      </c>
      <c r="H4074">
        <v>75912</v>
      </c>
      <c r="I4074">
        <v>75912</v>
      </c>
      <c r="J4074" s="2">
        <v>75912</v>
      </c>
      <c r="K4074" s="2">
        <v>34160.400000000001</v>
      </c>
    </row>
    <row r="4075" spans="1:11" x14ac:dyDescent="0.25">
      <c r="A4075" t="s">
        <v>26244</v>
      </c>
      <c r="B4075" t="s">
        <v>26243</v>
      </c>
      <c r="C4075" t="s">
        <v>26245</v>
      </c>
      <c r="D4075" t="s">
        <v>26246</v>
      </c>
      <c r="E4075" t="s">
        <v>13694</v>
      </c>
      <c r="F4075" t="s">
        <v>718</v>
      </c>
      <c r="G4075" s="1">
        <v>43788</v>
      </c>
      <c r="H4075">
        <v>1475432</v>
      </c>
      <c r="I4075">
        <v>1408054</v>
      </c>
      <c r="J4075" s="2">
        <v>1408054</v>
      </c>
      <c r="K4075" s="2">
        <v>709130.42</v>
      </c>
    </row>
    <row r="4076" spans="1:11" x14ac:dyDescent="0.25">
      <c r="A4076" t="s">
        <v>26252</v>
      </c>
      <c r="B4076" t="s">
        <v>26251</v>
      </c>
      <c r="C4076" t="s">
        <v>26253</v>
      </c>
      <c r="D4076" t="s">
        <v>26254</v>
      </c>
      <c r="E4076" t="s">
        <v>13694</v>
      </c>
      <c r="F4076" t="s">
        <v>718</v>
      </c>
      <c r="G4076" s="1">
        <v>43784</v>
      </c>
      <c r="H4076">
        <v>2856</v>
      </c>
      <c r="I4076">
        <v>2758</v>
      </c>
      <c r="J4076" s="2">
        <v>2758</v>
      </c>
      <c r="K4076" s="2">
        <v>1379</v>
      </c>
    </row>
    <row r="4077" spans="1:11" x14ac:dyDescent="0.25">
      <c r="A4077" t="s">
        <v>26256</v>
      </c>
      <c r="B4077" t="s">
        <v>26255</v>
      </c>
      <c r="C4077" t="s">
        <v>7399</v>
      </c>
      <c r="D4077" t="s">
        <v>7400</v>
      </c>
      <c r="E4077" t="s">
        <v>13694</v>
      </c>
      <c r="F4077" t="s">
        <v>7</v>
      </c>
      <c r="G4077" s="1">
        <v>43748</v>
      </c>
      <c r="H4077">
        <v>314840</v>
      </c>
      <c r="I4077">
        <v>276081</v>
      </c>
      <c r="J4077" s="2">
        <v>276081</v>
      </c>
      <c r="K4077" s="2">
        <v>138040.5</v>
      </c>
    </row>
    <row r="4078" spans="1:11" x14ac:dyDescent="0.25">
      <c r="A4078" t="s">
        <v>26258</v>
      </c>
      <c r="B4078" t="s">
        <v>26257</v>
      </c>
      <c r="C4078" t="s">
        <v>26259</v>
      </c>
      <c r="D4078" t="s">
        <v>26260</v>
      </c>
      <c r="E4078" t="s">
        <v>13694</v>
      </c>
      <c r="F4078" t="s">
        <v>7</v>
      </c>
      <c r="G4078" s="1">
        <v>43803</v>
      </c>
      <c r="H4078">
        <v>36432</v>
      </c>
      <c r="I4078">
        <v>36422</v>
      </c>
      <c r="J4078" s="2">
        <v>36422</v>
      </c>
      <c r="K4078" s="2">
        <v>18962.599999999999</v>
      </c>
    </row>
    <row r="4079" spans="1:11" x14ac:dyDescent="0.25">
      <c r="A4079" t="s">
        <v>26262</v>
      </c>
      <c r="B4079" t="s">
        <v>26261</v>
      </c>
      <c r="C4079" t="s">
        <v>26263</v>
      </c>
      <c r="D4079" t="s">
        <v>26264</v>
      </c>
      <c r="E4079" t="s">
        <v>13694</v>
      </c>
      <c r="F4079" t="s">
        <v>718</v>
      </c>
      <c r="G4079" s="1">
        <v>43784</v>
      </c>
      <c r="H4079">
        <v>5063</v>
      </c>
      <c r="I4079">
        <v>5020</v>
      </c>
      <c r="J4079" s="2">
        <v>5020</v>
      </c>
      <c r="K4079" s="2">
        <v>2456.08</v>
      </c>
    </row>
    <row r="4080" spans="1:11" x14ac:dyDescent="0.25">
      <c r="A4080" t="s">
        <v>26266</v>
      </c>
      <c r="B4080" t="s">
        <v>26265</v>
      </c>
      <c r="C4080" t="s">
        <v>12669</v>
      </c>
      <c r="D4080" t="s">
        <v>12670</v>
      </c>
      <c r="E4080" t="s">
        <v>13694</v>
      </c>
      <c r="F4080" t="s">
        <v>7</v>
      </c>
      <c r="G4080" s="1">
        <v>43791</v>
      </c>
      <c r="H4080">
        <v>13666</v>
      </c>
      <c r="I4080">
        <v>13633</v>
      </c>
      <c r="J4080" s="2">
        <v>13633</v>
      </c>
      <c r="K4080" s="2">
        <v>6134.85</v>
      </c>
    </row>
    <row r="4081" spans="1:11" x14ac:dyDescent="0.25">
      <c r="A4081" t="s">
        <v>26268</v>
      </c>
      <c r="B4081" t="s">
        <v>26267</v>
      </c>
      <c r="C4081" t="s">
        <v>26269</v>
      </c>
      <c r="D4081" t="s">
        <v>26270</v>
      </c>
      <c r="E4081" t="s">
        <v>13694</v>
      </c>
      <c r="F4081" t="s">
        <v>718</v>
      </c>
      <c r="G4081" s="1">
        <v>43784</v>
      </c>
      <c r="H4081">
        <v>17027</v>
      </c>
      <c r="I4081">
        <v>16994</v>
      </c>
      <c r="J4081" s="2">
        <v>16994</v>
      </c>
      <c r="K4081" s="2">
        <v>7647.3</v>
      </c>
    </row>
    <row r="4082" spans="1:11" x14ac:dyDescent="0.25">
      <c r="A4082" t="s">
        <v>26272</v>
      </c>
      <c r="B4082" t="s">
        <v>26271</v>
      </c>
      <c r="C4082" t="s">
        <v>26273</v>
      </c>
      <c r="D4082" t="s">
        <v>26274</v>
      </c>
      <c r="E4082" t="s">
        <v>13694</v>
      </c>
      <c r="F4082" t="s">
        <v>718</v>
      </c>
      <c r="G4082" s="1">
        <v>43787</v>
      </c>
      <c r="H4082">
        <v>51434</v>
      </c>
      <c r="I4082">
        <v>51353</v>
      </c>
      <c r="J4082" s="2">
        <v>51353</v>
      </c>
      <c r="K4082" s="2">
        <v>23986.22</v>
      </c>
    </row>
    <row r="4083" spans="1:11" x14ac:dyDescent="0.25">
      <c r="A4083" t="s">
        <v>26276</v>
      </c>
      <c r="B4083" t="s">
        <v>26275</v>
      </c>
      <c r="C4083" t="s">
        <v>4054</v>
      </c>
      <c r="D4083" t="s">
        <v>4055</v>
      </c>
      <c r="E4083" t="s">
        <v>13694</v>
      </c>
      <c r="F4083" t="s">
        <v>718</v>
      </c>
      <c r="G4083" s="1">
        <v>43763</v>
      </c>
      <c r="H4083">
        <v>106691</v>
      </c>
      <c r="I4083">
        <v>106625</v>
      </c>
      <c r="J4083" s="2">
        <v>106625</v>
      </c>
      <c r="K4083" s="2">
        <v>47981.25</v>
      </c>
    </row>
    <row r="4084" spans="1:11" x14ac:dyDescent="0.25">
      <c r="A4084" t="s">
        <v>26278</v>
      </c>
      <c r="B4084" t="s">
        <v>26277</v>
      </c>
      <c r="C4084" t="s">
        <v>26279</v>
      </c>
      <c r="D4084" t="s">
        <v>26280</v>
      </c>
      <c r="E4084" t="s">
        <v>13694</v>
      </c>
      <c r="F4084" t="s">
        <v>718</v>
      </c>
      <c r="G4084" s="1">
        <v>43763</v>
      </c>
      <c r="H4084">
        <v>32833</v>
      </c>
      <c r="I4084">
        <v>32767</v>
      </c>
      <c r="J4084" s="2">
        <v>32767</v>
      </c>
      <c r="K4084" s="2">
        <v>14799.88</v>
      </c>
    </row>
    <row r="4085" spans="1:11" x14ac:dyDescent="0.25">
      <c r="A4085" t="s">
        <v>26290</v>
      </c>
      <c r="B4085" t="s">
        <v>26289</v>
      </c>
      <c r="C4085" t="s">
        <v>26291</v>
      </c>
      <c r="D4085" t="s">
        <v>26292</v>
      </c>
      <c r="E4085" t="s">
        <v>13694</v>
      </c>
      <c r="F4085" t="s">
        <v>718</v>
      </c>
      <c r="G4085" s="1">
        <v>43788</v>
      </c>
      <c r="H4085">
        <v>24608</v>
      </c>
      <c r="I4085">
        <v>24560</v>
      </c>
      <c r="J4085" s="2">
        <v>24560</v>
      </c>
      <c r="K4085" s="2">
        <v>11052</v>
      </c>
    </row>
    <row r="4086" spans="1:11" x14ac:dyDescent="0.25">
      <c r="A4086" t="s">
        <v>26294</v>
      </c>
      <c r="B4086" t="s">
        <v>26293</v>
      </c>
      <c r="C4086" t="s">
        <v>25743</v>
      </c>
      <c r="D4086" t="s">
        <v>25744</v>
      </c>
      <c r="E4086" t="s">
        <v>13694</v>
      </c>
      <c r="F4086" t="s">
        <v>7</v>
      </c>
      <c r="G4086" s="1">
        <v>43774</v>
      </c>
      <c r="H4086">
        <v>17434</v>
      </c>
      <c r="I4086">
        <v>17347</v>
      </c>
      <c r="J4086" s="2">
        <v>17347</v>
      </c>
      <c r="K4086" s="2">
        <v>8673.5</v>
      </c>
    </row>
    <row r="4087" spans="1:11" x14ac:dyDescent="0.25">
      <c r="A4087" t="s">
        <v>26296</v>
      </c>
      <c r="B4087" t="s">
        <v>26295</v>
      </c>
      <c r="C4087" t="s">
        <v>26297</v>
      </c>
      <c r="D4087" t="s">
        <v>26298</v>
      </c>
      <c r="E4087" t="s">
        <v>13694</v>
      </c>
      <c r="F4087" t="s">
        <v>718</v>
      </c>
      <c r="G4087" s="1">
        <v>43815</v>
      </c>
      <c r="H4087">
        <v>1702</v>
      </c>
      <c r="I4087">
        <v>1701</v>
      </c>
      <c r="J4087" s="2">
        <v>1701</v>
      </c>
      <c r="K4087" s="2">
        <v>826.16</v>
      </c>
    </row>
    <row r="4088" spans="1:11" x14ac:dyDescent="0.25">
      <c r="A4088" t="s">
        <v>26301</v>
      </c>
      <c r="B4088" t="s">
        <v>26299</v>
      </c>
      <c r="C4088" t="s">
        <v>26303</v>
      </c>
      <c r="D4088" t="s">
        <v>26304</v>
      </c>
      <c r="E4088" t="s">
        <v>13694</v>
      </c>
      <c r="F4088" t="s">
        <v>7</v>
      </c>
      <c r="G4088" s="1">
        <v>43789</v>
      </c>
      <c r="H4088">
        <v>158522</v>
      </c>
      <c r="I4088">
        <v>137287</v>
      </c>
      <c r="J4088" s="2">
        <v>137287</v>
      </c>
      <c r="K4088" s="2">
        <v>66975.45</v>
      </c>
    </row>
    <row r="4089" spans="1:11" x14ac:dyDescent="0.25">
      <c r="A4089" t="s">
        <v>26309</v>
      </c>
      <c r="B4089" t="s">
        <v>26307</v>
      </c>
      <c r="C4089" t="s">
        <v>26311</v>
      </c>
      <c r="D4089" t="s">
        <v>26312</v>
      </c>
      <c r="E4089" t="s">
        <v>13694</v>
      </c>
      <c r="F4089" t="s">
        <v>7</v>
      </c>
      <c r="G4089" s="1">
        <v>43789</v>
      </c>
      <c r="H4089">
        <v>244832</v>
      </c>
      <c r="I4089">
        <v>243715</v>
      </c>
      <c r="J4089" s="2">
        <v>243715</v>
      </c>
      <c r="K4089" s="2">
        <v>109671.75</v>
      </c>
    </row>
    <row r="4090" spans="1:11" x14ac:dyDescent="0.25">
      <c r="A4090" t="s">
        <v>26316</v>
      </c>
      <c r="B4090" t="s">
        <v>26315</v>
      </c>
      <c r="C4090" t="s">
        <v>6276</v>
      </c>
      <c r="D4090" t="s">
        <v>6277</v>
      </c>
      <c r="E4090" t="s">
        <v>13694</v>
      </c>
      <c r="F4090" t="s">
        <v>718</v>
      </c>
      <c r="G4090" s="1">
        <v>43788</v>
      </c>
      <c r="H4090">
        <v>127252</v>
      </c>
      <c r="I4090">
        <v>124842</v>
      </c>
      <c r="J4090" s="2">
        <v>124842</v>
      </c>
      <c r="K4090" s="2">
        <v>59631.3</v>
      </c>
    </row>
    <row r="4091" spans="1:11" x14ac:dyDescent="0.25">
      <c r="A4091" t="s">
        <v>26319</v>
      </c>
      <c r="B4091" t="s">
        <v>26317</v>
      </c>
      <c r="C4091" t="s">
        <v>11963</v>
      </c>
      <c r="D4091" t="s">
        <v>11964</v>
      </c>
      <c r="E4091" t="s">
        <v>13694</v>
      </c>
      <c r="F4091" t="s">
        <v>718</v>
      </c>
      <c r="G4091" s="1">
        <v>43781</v>
      </c>
      <c r="H4091">
        <v>8191</v>
      </c>
      <c r="I4091">
        <v>8189</v>
      </c>
      <c r="J4091" s="2">
        <v>8189</v>
      </c>
      <c r="K4091" s="2">
        <v>4749.62</v>
      </c>
    </row>
    <row r="4092" spans="1:11" x14ac:dyDescent="0.25">
      <c r="A4092" t="s">
        <v>26325</v>
      </c>
      <c r="B4092" t="s">
        <v>26323</v>
      </c>
      <c r="C4092" t="s">
        <v>26327</v>
      </c>
      <c r="D4092" t="s">
        <v>26328</v>
      </c>
      <c r="E4092" t="s">
        <v>13694</v>
      </c>
      <c r="F4092" t="s">
        <v>718</v>
      </c>
      <c r="G4092" s="1">
        <v>43794</v>
      </c>
      <c r="H4092">
        <v>52923</v>
      </c>
      <c r="I4092">
        <v>52857</v>
      </c>
      <c r="J4092" s="2">
        <v>52857</v>
      </c>
      <c r="K4092" s="2">
        <v>23785.65</v>
      </c>
    </row>
    <row r="4093" spans="1:11" x14ac:dyDescent="0.25">
      <c r="A4093" t="s">
        <v>26330</v>
      </c>
      <c r="B4093" t="s">
        <v>26329</v>
      </c>
      <c r="C4093" t="s">
        <v>26331</v>
      </c>
      <c r="D4093" t="s">
        <v>26332</v>
      </c>
      <c r="E4093" t="s">
        <v>13694</v>
      </c>
      <c r="F4093" t="s">
        <v>718</v>
      </c>
      <c r="G4093" s="1">
        <v>43803</v>
      </c>
      <c r="H4093">
        <v>267012</v>
      </c>
      <c r="I4093">
        <v>266879</v>
      </c>
      <c r="J4093" s="2">
        <v>266879</v>
      </c>
      <c r="K4093" s="2">
        <v>121239.29</v>
      </c>
    </row>
    <row r="4094" spans="1:11" x14ac:dyDescent="0.25">
      <c r="A4094" t="s">
        <v>26335</v>
      </c>
      <c r="B4094" t="s">
        <v>26333</v>
      </c>
      <c r="C4094" t="s">
        <v>26337</v>
      </c>
      <c r="D4094" t="s">
        <v>26338</v>
      </c>
      <c r="E4094" t="s">
        <v>13694</v>
      </c>
      <c r="F4094" t="s">
        <v>718</v>
      </c>
      <c r="G4094" s="1">
        <v>43791</v>
      </c>
      <c r="H4094">
        <v>1574</v>
      </c>
      <c r="I4094">
        <v>1573</v>
      </c>
      <c r="J4094" s="2">
        <v>1573</v>
      </c>
      <c r="K4094" s="2">
        <v>707.85</v>
      </c>
    </row>
    <row r="4095" spans="1:11" x14ac:dyDescent="0.25">
      <c r="A4095" t="s">
        <v>26342</v>
      </c>
      <c r="B4095" t="s">
        <v>26341</v>
      </c>
      <c r="C4095" t="s">
        <v>26343</v>
      </c>
      <c r="D4095" t="s">
        <v>26344</v>
      </c>
      <c r="E4095" t="s">
        <v>13694</v>
      </c>
      <c r="F4095" t="s">
        <v>718</v>
      </c>
      <c r="G4095" s="1">
        <v>43791</v>
      </c>
      <c r="H4095">
        <v>226953</v>
      </c>
      <c r="I4095">
        <v>226925</v>
      </c>
      <c r="J4095" s="2">
        <v>226925</v>
      </c>
      <c r="K4095" s="2">
        <v>131616.5</v>
      </c>
    </row>
    <row r="4096" spans="1:11" x14ac:dyDescent="0.25">
      <c r="A4096" t="s">
        <v>26346</v>
      </c>
      <c r="B4096" t="s">
        <v>26345</v>
      </c>
      <c r="C4096" t="s">
        <v>10760</v>
      </c>
      <c r="D4096" t="s">
        <v>10761</v>
      </c>
      <c r="E4096" t="s">
        <v>13694</v>
      </c>
      <c r="F4096" t="s">
        <v>718</v>
      </c>
      <c r="G4096" s="1">
        <v>43781</v>
      </c>
      <c r="H4096">
        <v>14491</v>
      </c>
      <c r="I4096">
        <v>13669</v>
      </c>
      <c r="J4096" s="2">
        <v>13669</v>
      </c>
      <c r="K4096" s="2">
        <v>6482.65</v>
      </c>
    </row>
    <row r="4097" spans="1:11" x14ac:dyDescent="0.25">
      <c r="A4097" t="s">
        <v>26352</v>
      </c>
      <c r="B4097" t="s">
        <v>26351</v>
      </c>
      <c r="C4097" t="s">
        <v>3568</v>
      </c>
      <c r="D4097" t="s">
        <v>3569</v>
      </c>
      <c r="E4097" t="s">
        <v>13694</v>
      </c>
      <c r="F4097" t="s">
        <v>718</v>
      </c>
      <c r="G4097" s="1">
        <v>43763</v>
      </c>
      <c r="H4097">
        <v>4624948</v>
      </c>
      <c r="I4097">
        <v>4624948</v>
      </c>
      <c r="J4097" s="2">
        <v>4624948</v>
      </c>
      <c r="K4097" s="2">
        <v>2682469.84</v>
      </c>
    </row>
    <row r="4098" spans="1:11" x14ac:dyDescent="0.25">
      <c r="A4098" t="s">
        <v>26354</v>
      </c>
      <c r="B4098" t="s">
        <v>26353</v>
      </c>
      <c r="C4098" t="s">
        <v>26355</v>
      </c>
      <c r="D4098" t="s">
        <v>26356</v>
      </c>
      <c r="E4098" t="s">
        <v>13694</v>
      </c>
      <c r="F4098" t="s">
        <v>718</v>
      </c>
      <c r="G4098" s="1">
        <v>43781</v>
      </c>
      <c r="H4098">
        <v>83438</v>
      </c>
      <c r="I4098">
        <v>83305</v>
      </c>
      <c r="J4098" s="2">
        <v>83305</v>
      </c>
      <c r="K4098" s="2">
        <v>37487.25</v>
      </c>
    </row>
    <row r="4099" spans="1:11" x14ac:dyDescent="0.25">
      <c r="A4099" t="s">
        <v>26359</v>
      </c>
      <c r="B4099" t="s">
        <v>26357</v>
      </c>
      <c r="C4099" t="s">
        <v>11736</v>
      </c>
      <c r="D4099" t="s">
        <v>11737</v>
      </c>
      <c r="E4099" t="s">
        <v>13694</v>
      </c>
      <c r="F4099" t="s">
        <v>7</v>
      </c>
      <c r="G4099" s="1">
        <v>43787</v>
      </c>
      <c r="H4099">
        <v>84688</v>
      </c>
      <c r="I4099">
        <v>81863</v>
      </c>
      <c r="J4099" s="2">
        <v>81863</v>
      </c>
      <c r="K4099" s="2">
        <v>40931.5</v>
      </c>
    </row>
    <row r="4100" spans="1:11" x14ac:dyDescent="0.25">
      <c r="A4100" t="s">
        <v>26363</v>
      </c>
      <c r="B4100" t="s">
        <v>26361</v>
      </c>
      <c r="C4100" t="s">
        <v>26365</v>
      </c>
      <c r="D4100" t="s">
        <v>26366</v>
      </c>
      <c r="E4100" t="s">
        <v>13694</v>
      </c>
      <c r="F4100" t="s">
        <v>7</v>
      </c>
      <c r="G4100" s="1">
        <v>43763</v>
      </c>
      <c r="H4100">
        <v>119858</v>
      </c>
      <c r="I4100">
        <v>59929</v>
      </c>
      <c r="J4100" s="2">
        <v>59929</v>
      </c>
      <c r="K4100" s="2">
        <v>34758.82</v>
      </c>
    </row>
    <row r="4101" spans="1:11" x14ac:dyDescent="0.25">
      <c r="A4101" t="s">
        <v>26385</v>
      </c>
      <c r="B4101" t="s">
        <v>26383</v>
      </c>
      <c r="C4101" t="s">
        <v>11846</v>
      </c>
      <c r="D4101" t="s">
        <v>11847</v>
      </c>
      <c r="E4101" t="s">
        <v>13694</v>
      </c>
      <c r="F4101" t="s">
        <v>718</v>
      </c>
      <c r="G4101" s="1">
        <v>43788</v>
      </c>
      <c r="H4101">
        <v>361218</v>
      </c>
      <c r="I4101">
        <v>361218</v>
      </c>
      <c r="J4101" s="2">
        <v>361218</v>
      </c>
      <c r="K4101" s="2">
        <v>172609.85</v>
      </c>
    </row>
    <row r="4102" spans="1:11" x14ac:dyDescent="0.25">
      <c r="A4102" t="s">
        <v>26389</v>
      </c>
      <c r="B4102" t="s">
        <v>26387</v>
      </c>
      <c r="C4102" t="s">
        <v>26391</v>
      </c>
      <c r="D4102" t="s">
        <v>26392</v>
      </c>
      <c r="E4102" t="s">
        <v>13694</v>
      </c>
      <c r="F4102" t="s">
        <v>7</v>
      </c>
      <c r="G4102" s="1">
        <v>43788</v>
      </c>
      <c r="H4102">
        <v>31200</v>
      </c>
      <c r="I4102">
        <v>30160</v>
      </c>
      <c r="J4102" s="2">
        <v>30160</v>
      </c>
      <c r="K4102" s="2">
        <v>15080</v>
      </c>
    </row>
    <row r="4103" spans="1:11" x14ac:dyDescent="0.25">
      <c r="A4103" t="s">
        <v>26397</v>
      </c>
      <c r="B4103" t="s">
        <v>26395</v>
      </c>
      <c r="C4103" t="s">
        <v>26399</v>
      </c>
      <c r="D4103" t="s">
        <v>26400</v>
      </c>
      <c r="E4103" t="s">
        <v>13694</v>
      </c>
      <c r="F4103" t="s">
        <v>718</v>
      </c>
      <c r="G4103" s="1">
        <v>43782</v>
      </c>
      <c r="H4103">
        <v>54732</v>
      </c>
      <c r="I4103">
        <v>54705</v>
      </c>
      <c r="J4103" s="2">
        <v>54705</v>
      </c>
      <c r="K4103" s="2">
        <v>31728.9</v>
      </c>
    </row>
    <row r="4104" spans="1:11" x14ac:dyDescent="0.25">
      <c r="A4104" t="s">
        <v>26410</v>
      </c>
      <c r="B4104" t="s">
        <v>26409</v>
      </c>
      <c r="C4104" t="s">
        <v>26411</v>
      </c>
      <c r="D4104" t="s">
        <v>26412</v>
      </c>
      <c r="E4104" t="s">
        <v>13694</v>
      </c>
      <c r="F4104" t="s">
        <v>7</v>
      </c>
      <c r="G4104" s="1">
        <v>43794</v>
      </c>
      <c r="H4104">
        <v>15330</v>
      </c>
      <c r="I4104">
        <v>15315</v>
      </c>
      <c r="J4104" s="2">
        <v>15315</v>
      </c>
      <c r="K4104" s="2">
        <v>8882.7000000000007</v>
      </c>
    </row>
    <row r="4105" spans="1:11" x14ac:dyDescent="0.25">
      <c r="A4105" t="s">
        <v>26414</v>
      </c>
      <c r="B4105" t="s">
        <v>26413</v>
      </c>
      <c r="C4105" t="s">
        <v>4862</v>
      </c>
      <c r="D4105" t="s">
        <v>4863</v>
      </c>
      <c r="E4105" t="s">
        <v>13694</v>
      </c>
      <c r="F4105" t="s">
        <v>718</v>
      </c>
      <c r="G4105" s="1">
        <v>43782</v>
      </c>
      <c r="H4105">
        <v>92898</v>
      </c>
      <c r="I4105">
        <v>76407</v>
      </c>
      <c r="J4105" s="2">
        <v>76407</v>
      </c>
      <c r="K4105" s="2">
        <v>38203.5</v>
      </c>
    </row>
    <row r="4106" spans="1:11" x14ac:dyDescent="0.25">
      <c r="A4106" t="s">
        <v>26418</v>
      </c>
      <c r="B4106" t="s">
        <v>26417</v>
      </c>
      <c r="C4106" t="s">
        <v>1069</v>
      </c>
      <c r="D4106" t="s">
        <v>1070</v>
      </c>
      <c r="E4106" t="s">
        <v>13694</v>
      </c>
      <c r="F4106" t="s">
        <v>718</v>
      </c>
      <c r="G4106" s="1">
        <v>43781</v>
      </c>
      <c r="I4106">
        <v>18685</v>
      </c>
      <c r="J4106" s="2">
        <v>18685</v>
      </c>
      <c r="K4106" s="2">
        <v>8408.25</v>
      </c>
    </row>
    <row r="4107" spans="1:11" x14ac:dyDescent="0.25">
      <c r="A4107" t="s">
        <v>26421</v>
      </c>
      <c r="B4107" t="s">
        <v>26419</v>
      </c>
      <c r="C4107" t="s">
        <v>26423</v>
      </c>
      <c r="D4107" t="s">
        <v>26424</v>
      </c>
      <c r="E4107" t="s">
        <v>13694</v>
      </c>
      <c r="F4107" t="s">
        <v>718</v>
      </c>
      <c r="G4107" s="1">
        <v>43781</v>
      </c>
      <c r="I4107">
        <v>34228</v>
      </c>
      <c r="J4107" s="2">
        <v>34228</v>
      </c>
      <c r="K4107" s="2">
        <v>15402.6</v>
      </c>
    </row>
    <row r="4108" spans="1:11" x14ac:dyDescent="0.25">
      <c r="A4108" t="s">
        <v>26429</v>
      </c>
      <c r="B4108" t="s">
        <v>26427</v>
      </c>
      <c r="C4108" t="s">
        <v>26431</v>
      </c>
      <c r="D4108" t="s">
        <v>26432</v>
      </c>
      <c r="E4108" t="s">
        <v>13694</v>
      </c>
      <c r="F4108" t="s">
        <v>718</v>
      </c>
      <c r="G4108" s="1">
        <v>43810</v>
      </c>
      <c r="H4108">
        <v>413136</v>
      </c>
      <c r="I4108">
        <v>412236</v>
      </c>
      <c r="J4108" s="2">
        <v>412236</v>
      </c>
      <c r="K4108" s="2">
        <v>186525.7</v>
      </c>
    </row>
    <row r="4109" spans="1:11" x14ac:dyDescent="0.25">
      <c r="A4109" t="s">
        <v>26436</v>
      </c>
      <c r="B4109" t="s">
        <v>26435</v>
      </c>
      <c r="C4109" t="s">
        <v>26437</v>
      </c>
      <c r="D4109" t="s">
        <v>26438</v>
      </c>
      <c r="E4109" t="s">
        <v>13694</v>
      </c>
      <c r="F4109" t="s">
        <v>7</v>
      </c>
      <c r="G4109" s="1">
        <v>43769</v>
      </c>
      <c r="I4109">
        <v>43464</v>
      </c>
      <c r="J4109" s="2">
        <v>43464</v>
      </c>
      <c r="K4109" s="2">
        <v>19744.310000000001</v>
      </c>
    </row>
    <row r="4110" spans="1:11" x14ac:dyDescent="0.25">
      <c r="A4110" t="s">
        <v>26441</v>
      </c>
      <c r="B4110" t="s">
        <v>26439</v>
      </c>
      <c r="C4110" t="s">
        <v>26443</v>
      </c>
      <c r="D4110" t="s">
        <v>26444</v>
      </c>
      <c r="E4110" t="s">
        <v>13694</v>
      </c>
      <c r="F4110" t="s">
        <v>718</v>
      </c>
      <c r="G4110" s="1">
        <v>43803</v>
      </c>
      <c r="I4110">
        <v>20524</v>
      </c>
      <c r="J4110" s="2">
        <v>20524</v>
      </c>
      <c r="K4110" s="2">
        <v>10262</v>
      </c>
    </row>
    <row r="4111" spans="1:11" x14ac:dyDescent="0.25">
      <c r="A4111" t="s">
        <v>26447</v>
      </c>
      <c r="B4111" t="s">
        <v>26445</v>
      </c>
      <c r="C4111" t="s">
        <v>26449</v>
      </c>
      <c r="D4111" t="s">
        <v>26450</v>
      </c>
      <c r="E4111" t="s">
        <v>13694</v>
      </c>
      <c r="F4111" t="s">
        <v>7</v>
      </c>
      <c r="G4111" s="1">
        <v>43759</v>
      </c>
      <c r="H4111">
        <v>51618</v>
      </c>
      <c r="I4111">
        <v>51592</v>
      </c>
      <c r="J4111" s="2">
        <v>51592</v>
      </c>
      <c r="K4111" s="2">
        <v>23216.400000000001</v>
      </c>
    </row>
    <row r="4112" spans="1:11" x14ac:dyDescent="0.25">
      <c r="A4112" t="s">
        <v>26453</v>
      </c>
      <c r="B4112" t="s">
        <v>26451</v>
      </c>
      <c r="C4112" t="s">
        <v>26449</v>
      </c>
      <c r="D4112" t="s">
        <v>26455</v>
      </c>
      <c r="E4112" t="s">
        <v>13694</v>
      </c>
      <c r="F4112" t="s">
        <v>7</v>
      </c>
      <c r="G4112" s="1">
        <v>43759</v>
      </c>
      <c r="H4112">
        <v>43810</v>
      </c>
      <c r="I4112">
        <v>43788</v>
      </c>
      <c r="J4112" s="2">
        <v>43788</v>
      </c>
      <c r="K4112" s="2">
        <v>19704.599999999999</v>
      </c>
    </row>
    <row r="4113" spans="1:11" x14ac:dyDescent="0.25">
      <c r="A4113" t="s">
        <v>26460</v>
      </c>
      <c r="B4113" t="s">
        <v>26458</v>
      </c>
      <c r="C4113" t="s">
        <v>26462</v>
      </c>
      <c r="D4113" t="s">
        <v>26463</v>
      </c>
      <c r="E4113" t="s">
        <v>13694</v>
      </c>
      <c r="F4113" t="s">
        <v>7</v>
      </c>
      <c r="G4113" s="1">
        <v>43759</v>
      </c>
      <c r="H4113">
        <v>75956</v>
      </c>
      <c r="I4113">
        <v>75664</v>
      </c>
      <c r="J4113" s="2">
        <v>75664</v>
      </c>
      <c r="K4113" s="2">
        <v>34048.800000000003</v>
      </c>
    </row>
    <row r="4114" spans="1:11" x14ac:dyDescent="0.25">
      <c r="A4114" t="s">
        <v>26466</v>
      </c>
      <c r="B4114" t="s">
        <v>26464</v>
      </c>
      <c r="C4114" t="s">
        <v>26468</v>
      </c>
      <c r="D4114" t="s">
        <v>26469</v>
      </c>
      <c r="E4114" t="s">
        <v>13694</v>
      </c>
      <c r="F4114" t="s">
        <v>7</v>
      </c>
      <c r="G4114" s="1">
        <v>43787</v>
      </c>
      <c r="H4114">
        <v>14614</v>
      </c>
      <c r="I4114">
        <v>14608</v>
      </c>
      <c r="J4114" s="2">
        <v>14608</v>
      </c>
      <c r="K4114" s="2">
        <v>6961</v>
      </c>
    </row>
    <row r="4115" spans="1:11" x14ac:dyDescent="0.25">
      <c r="A4115" t="s">
        <v>26473</v>
      </c>
      <c r="B4115" t="s">
        <v>26472</v>
      </c>
      <c r="C4115" t="s">
        <v>26474</v>
      </c>
      <c r="D4115" t="s">
        <v>26475</v>
      </c>
      <c r="E4115" t="s">
        <v>13694</v>
      </c>
      <c r="F4115" t="s">
        <v>7</v>
      </c>
      <c r="G4115" s="1">
        <v>43794</v>
      </c>
      <c r="H4115">
        <v>2676</v>
      </c>
      <c r="J4115" s="2">
        <v>2676</v>
      </c>
      <c r="K4115" s="2">
        <v>1338</v>
      </c>
    </row>
    <row r="4116" spans="1:11" x14ac:dyDescent="0.25">
      <c r="A4116" t="s">
        <v>26477</v>
      </c>
      <c r="B4116" t="s">
        <v>26476</v>
      </c>
      <c r="C4116" t="s">
        <v>26478</v>
      </c>
      <c r="D4116" t="s">
        <v>26479</v>
      </c>
      <c r="E4116" t="s">
        <v>13694</v>
      </c>
      <c r="F4116" t="s">
        <v>7</v>
      </c>
      <c r="G4116" s="1">
        <v>43788</v>
      </c>
      <c r="H4116">
        <v>1306</v>
      </c>
      <c r="J4116" s="2">
        <v>1306</v>
      </c>
      <c r="K4116" s="2">
        <v>653</v>
      </c>
    </row>
    <row r="4117" spans="1:11" x14ac:dyDescent="0.25">
      <c r="A4117" t="s">
        <v>26481</v>
      </c>
      <c r="B4117" t="s">
        <v>26480</v>
      </c>
      <c r="C4117" t="s">
        <v>26482</v>
      </c>
      <c r="D4117" t="s">
        <v>26483</v>
      </c>
      <c r="E4117" t="s">
        <v>13694</v>
      </c>
      <c r="F4117" t="s">
        <v>7</v>
      </c>
      <c r="G4117" s="1">
        <v>43788</v>
      </c>
      <c r="H4117">
        <v>21378</v>
      </c>
      <c r="J4117" s="2">
        <v>21378</v>
      </c>
      <c r="K4117" s="2">
        <v>9620.1</v>
      </c>
    </row>
    <row r="4118" spans="1:11" x14ac:dyDescent="0.25">
      <c r="A4118" t="s">
        <v>26488</v>
      </c>
      <c r="B4118" t="s">
        <v>26486</v>
      </c>
      <c r="C4118" t="s">
        <v>1109</v>
      </c>
      <c r="D4118" t="s">
        <v>1110</v>
      </c>
      <c r="E4118" t="s">
        <v>13694</v>
      </c>
      <c r="F4118" t="s">
        <v>718</v>
      </c>
      <c r="G4118" s="1">
        <v>43791</v>
      </c>
      <c r="H4118">
        <v>108167</v>
      </c>
      <c r="I4118">
        <v>108005</v>
      </c>
      <c r="J4118" s="2">
        <v>108005</v>
      </c>
      <c r="K4118" s="2">
        <v>49915.9</v>
      </c>
    </row>
    <row r="4119" spans="1:11" x14ac:dyDescent="0.25">
      <c r="A4119" t="s">
        <v>26502</v>
      </c>
      <c r="B4119" t="s">
        <v>26500</v>
      </c>
      <c r="C4119" t="s">
        <v>8742</v>
      </c>
      <c r="D4119" t="s">
        <v>8743</v>
      </c>
      <c r="E4119" t="s">
        <v>13694</v>
      </c>
      <c r="F4119" t="s">
        <v>7</v>
      </c>
      <c r="G4119" s="1">
        <v>43740</v>
      </c>
      <c r="H4119">
        <v>74694</v>
      </c>
      <c r="I4119">
        <v>74657</v>
      </c>
      <c r="J4119" s="2">
        <v>74657</v>
      </c>
      <c r="K4119" s="2">
        <v>33595.65</v>
      </c>
    </row>
    <row r="4120" spans="1:11" x14ac:dyDescent="0.25">
      <c r="A4120" t="s">
        <v>26506</v>
      </c>
      <c r="B4120" t="s">
        <v>26504</v>
      </c>
      <c r="C4120" t="s">
        <v>1003</v>
      </c>
      <c r="D4120" t="s">
        <v>1004</v>
      </c>
      <c r="E4120" t="s">
        <v>13694</v>
      </c>
      <c r="F4120" t="s">
        <v>7</v>
      </c>
      <c r="G4120" s="1">
        <v>43740</v>
      </c>
      <c r="H4120">
        <v>171080</v>
      </c>
      <c r="I4120">
        <v>170476</v>
      </c>
      <c r="J4120" s="2">
        <v>170476</v>
      </c>
      <c r="K4120" s="2">
        <v>77475.399999999994</v>
      </c>
    </row>
    <row r="4121" spans="1:11" x14ac:dyDescent="0.25">
      <c r="A4121" t="s">
        <v>26542</v>
      </c>
      <c r="B4121" t="s">
        <v>26540</v>
      </c>
      <c r="C4121" t="s">
        <v>26544</v>
      </c>
      <c r="D4121" t="s">
        <v>26545</v>
      </c>
      <c r="E4121" t="s">
        <v>13694</v>
      </c>
      <c r="F4121" t="s">
        <v>718</v>
      </c>
      <c r="G4121" s="1">
        <v>43804</v>
      </c>
      <c r="H4121">
        <v>30672</v>
      </c>
      <c r="I4121">
        <v>30672</v>
      </c>
      <c r="J4121" s="2">
        <v>30672</v>
      </c>
      <c r="K4121" s="2">
        <v>13802.4</v>
      </c>
    </row>
    <row r="4122" spans="1:11" x14ac:dyDescent="0.25">
      <c r="A4122" t="s">
        <v>26548</v>
      </c>
      <c r="B4122" t="s">
        <v>26546</v>
      </c>
      <c r="C4122" t="s">
        <v>173</v>
      </c>
      <c r="D4122" t="s">
        <v>174</v>
      </c>
      <c r="E4122" t="s">
        <v>13694</v>
      </c>
      <c r="F4122" t="s">
        <v>7</v>
      </c>
      <c r="G4122" s="1">
        <v>43770</v>
      </c>
      <c r="H4122">
        <v>557752</v>
      </c>
      <c r="I4122">
        <v>557752</v>
      </c>
      <c r="J4122" s="2">
        <v>557752</v>
      </c>
      <c r="K4122" s="2">
        <v>269408.23</v>
      </c>
    </row>
    <row r="4123" spans="1:11" x14ac:dyDescent="0.25">
      <c r="A4123" t="s">
        <v>26552</v>
      </c>
      <c r="B4123" t="s">
        <v>26550</v>
      </c>
      <c r="C4123" t="s">
        <v>26554</v>
      </c>
      <c r="D4123" t="s">
        <v>26555</v>
      </c>
      <c r="E4123" t="s">
        <v>13694</v>
      </c>
      <c r="F4123" t="s">
        <v>7</v>
      </c>
      <c r="G4123" s="1">
        <v>43762</v>
      </c>
      <c r="H4123">
        <v>13018</v>
      </c>
      <c r="I4123">
        <v>13018</v>
      </c>
      <c r="J4123" s="2">
        <v>13018</v>
      </c>
      <c r="K4123" s="2">
        <v>5910.23</v>
      </c>
    </row>
    <row r="4124" spans="1:11" x14ac:dyDescent="0.25">
      <c r="A4124" t="s">
        <v>26558</v>
      </c>
      <c r="B4124" t="s">
        <v>26556</v>
      </c>
      <c r="C4124" t="s">
        <v>26560</v>
      </c>
      <c r="D4124" t="s">
        <v>26561</v>
      </c>
      <c r="E4124" t="s">
        <v>13694</v>
      </c>
      <c r="F4124" t="s">
        <v>7</v>
      </c>
      <c r="G4124" s="1">
        <v>43762</v>
      </c>
      <c r="H4124">
        <v>27989</v>
      </c>
      <c r="I4124">
        <v>27944</v>
      </c>
      <c r="J4124" s="2">
        <v>27944</v>
      </c>
      <c r="K4124" s="2">
        <v>12574.8</v>
      </c>
    </row>
    <row r="4125" spans="1:11" x14ac:dyDescent="0.25">
      <c r="A4125" t="s">
        <v>26570</v>
      </c>
      <c r="B4125" t="s">
        <v>26568</v>
      </c>
      <c r="C4125" t="s">
        <v>26572</v>
      </c>
      <c r="D4125" t="s">
        <v>26573</v>
      </c>
      <c r="E4125" t="s">
        <v>13694</v>
      </c>
      <c r="F4125" t="s">
        <v>7</v>
      </c>
      <c r="G4125" s="1">
        <v>43752</v>
      </c>
      <c r="H4125">
        <v>46142</v>
      </c>
      <c r="I4125">
        <v>45219</v>
      </c>
      <c r="J4125" s="2">
        <v>45219</v>
      </c>
      <c r="K4125" s="2">
        <v>22609.5</v>
      </c>
    </row>
    <row r="4126" spans="1:11" x14ac:dyDescent="0.25">
      <c r="A4126" t="s">
        <v>26578</v>
      </c>
      <c r="B4126" t="s">
        <v>26576</v>
      </c>
      <c r="C4126" t="s">
        <v>26580</v>
      </c>
      <c r="D4126" t="s">
        <v>26581</v>
      </c>
      <c r="E4126" t="s">
        <v>13694</v>
      </c>
      <c r="F4126" t="s">
        <v>7</v>
      </c>
      <c r="G4126" s="1">
        <v>43788</v>
      </c>
      <c r="H4126">
        <v>15009</v>
      </c>
      <c r="I4126">
        <v>15004</v>
      </c>
      <c r="J4126" s="2">
        <v>15004</v>
      </c>
      <c r="K4126" s="2">
        <v>8702.32</v>
      </c>
    </row>
    <row r="4127" spans="1:11" x14ac:dyDescent="0.25">
      <c r="A4127" t="s">
        <v>26586</v>
      </c>
      <c r="B4127" t="s">
        <v>26584</v>
      </c>
      <c r="C4127" t="s">
        <v>26588</v>
      </c>
      <c r="D4127" t="s">
        <v>26589</v>
      </c>
      <c r="E4127" t="s">
        <v>13694</v>
      </c>
      <c r="F4127" t="s">
        <v>7</v>
      </c>
      <c r="G4127" s="1">
        <v>43803</v>
      </c>
      <c r="H4127">
        <v>7799</v>
      </c>
      <c r="I4127">
        <v>7786</v>
      </c>
      <c r="J4127" s="2">
        <v>7786</v>
      </c>
      <c r="K4127" s="2">
        <v>3503.7</v>
      </c>
    </row>
    <row r="4128" spans="1:11" x14ac:dyDescent="0.25">
      <c r="A4128" t="s">
        <v>26594</v>
      </c>
      <c r="B4128" t="s">
        <v>26592</v>
      </c>
      <c r="C4128" t="s">
        <v>26596</v>
      </c>
      <c r="D4128" t="s">
        <v>26597</v>
      </c>
      <c r="E4128" t="s">
        <v>13694</v>
      </c>
      <c r="F4128" t="s">
        <v>7</v>
      </c>
      <c r="G4128" s="1">
        <v>43752</v>
      </c>
      <c r="H4128">
        <v>4506</v>
      </c>
      <c r="I4128">
        <v>4480</v>
      </c>
      <c r="J4128" s="2">
        <v>4480</v>
      </c>
      <c r="K4128" s="2">
        <v>2016</v>
      </c>
    </row>
    <row r="4129" spans="1:11" x14ac:dyDescent="0.25">
      <c r="A4129" t="s">
        <v>26600</v>
      </c>
      <c r="B4129" t="s">
        <v>26598</v>
      </c>
      <c r="C4129" t="s">
        <v>26602</v>
      </c>
      <c r="D4129" t="s">
        <v>26603</v>
      </c>
      <c r="E4129" t="s">
        <v>13694</v>
      </c>
      <c r="F4129" t="s">
        <v>718</v>
      </c>
      <c r="G4129" s="1">
        <v>43782</v>
      </c>
      <c r="I4129">
        <v>12211</v>
      </c>
      <c r="J4129" s="2">
        <v>12211</v>
      </c>
      <c r="K4129" s="2">
        <v>7082.38</v>
      </c>
    </row>
    <row r="4130" spans="1:11" x14ac:dyDescent="0.25">
      <c r="A4130" t="s">
        <v>26610</v>
      </c>
      <c r="B4130" t="s">
        <v>26608</v>
      </c>
      <c r="C4130" t="s">
        <v>23699</v>
      </c>
      <c r="D4130" t="s">
        <v>23700</v>
      </c>
      <c r="E4130" t="s">
        <v>13694</v>
      </c>
      <c r="F4130" t="s">
        <v>718</v>
      </c>
      <c r="G4130" s="1">
        <v>43812</v>
      </c>
      <c r="H4130">
        <v>54434</v>
      </c>
      <c r="I4130">
        <v>54407</v>
      </c>
      <c r="J4130" s="2">
        <v>54407</v>
      </c>
      <c r="K4130" s="2">
        <v>24483.15</v>
      </c>
    </row>
    <row r="4131" spans="1:11" x14ac:dyDescent="0.25">
      <c r="A4131" t="s">
        <v>26616</v>
      </c>
      <c r="B4131" t="s">
        <v>26614</v>
      </c>
      <c r="C4131" t="s">
        <v>26618</v>
      </c>
      <c r="D4131" t="s">
        <v>26619</v>
      </c>
      <c r="E4131" t="s">
        <v>13694</v>
      </c>
      <c r="F4131" t="s">
        <v>7</v>
      </c>
      <c r="G4131" s="1">
        <v>43794</v>
      </c>
      <c r="H4131">
        <v>775790</v>
      </c>
      <c r="I4131">
        <v>758233</v>
      </c>
      <c r="J4131" s="2">
        <v>758233</v>
      </c>
      <c r="K4131" s="2">
        <v>360759.91</v>
      </c>
    </row>
    <row r="4132" spans="1:11" x14ac:dyDescent="0.25">
      <c r="A4132" t="s">
        <v>26621</v>
      </c>
      <c r="B4132" t="s">
        <v>26620</v>
      </c>
      <c r="C4132" t="s">
        <v>26622</v>
      </c>
      <c r="D4132" t="s">
        <v>26623</v>
      </c>
      <c r="E4132" t="s">
        <v>13694</v>
      </c>
      <c r="F4132" t="s">
        <v>718</v>
      </c>
      <c r="G4132" s="1">
        <v>43752</v>
      </c>
      <c r="H4132">
        <v>6178</v>
      </c>
      <c r="I4132">
        <v>6160</v>
      </c>
      <c r="J4132" s="2">
        <v>6160</v>
      </c>
      <c r="K4132" s="2">
        <v>2772</v>
      </c>
    </row>
    <row r="4133" spans="1:11" x14ac:dyDescent="0.25">
      <c r="A4133" t="s">
        <v>26625</v>
      </c>
      <c r="B4133" t="s">
        <v>26624</v>
      </c>
      <c r="C4133" t="s">
        <v>26626</v>
      </c>
      <c r="D4133" t="s">
        <v>26627</v>
      </c>
      <c r="E4133" t="s">
        <v>13694</v>
      </c>
      <c r="F4133" t="s">
        <v>718</v>
      </c>
      <c r="G4133" s="1">
        <v>43752</v>
      </c>
      <c r="H4133">
        <v>25608</v>
      </c>
      <c r="I4133">
        <v>21189</v>
      </c>
      <c r="J4133" s="2">
        <v>21189</v>
      </c>
      <c r="K4133" s="2">
        <v>10594.5</v>
      </c>
    </row>
    <row r="4134" spans="1:11" x14ac:dyDescent="0.25">
      <c r="A4134" t="s">
        <v>26630</v>
      </c>
      <c r="B4134" t="s">
        <v>26628</v>
      </c>
      <c r="C4134" t="s">
        <v>12982</v>
      </c>
      <c r="D4134" t="s">
        <v>12983</v>
      </c>
      <c r="E4134" t="s">
        <v>13694</v>
      </c>
      <c r="F4134" t="s">
        <v>7</v>
      </c>
      <c r="G4134" s="1">
        <v>43788</v>
      </c>
      <c r="H4134">
        <v>35664</v>
      </c>
      <c r="I4134">
        <v>35656</v>
      </c>
      <c r="J4134" s="2">
        <v>35656</v>
      </c>
      <c r="K4134" s="2">
        <v>20680.48</v>
      </c>
    </row>
    <row r="4135" spans="1:11" x14ac:dyDescent="0.25">
      <c r="A4135" t="s">
        <v>26634</v>
      </c>
      <c r="B4135" t="s">
        <v>26632</v>
      </c>
      <c r="C4135" t="s">
        <v>26636</v>
      </c>
      <c r="D4135" t="s">
        <v>26637</v>
      </c>
      <c r="E4135" t="s">
        <v>13694</v>
      </c>
      <c r="F4135" t="s">
        <v>718</v>
      </c>
      <c r="G4135" s="1">
        <v>43788</v>
      </c>
      <c r="H4135">
        <v>401758</v>
      </c>
      <c r="I4135">
        <v>401670</v>
      </c>
      <c r="J4135" s="2">
        <v>401670</v>
      </c>
      <c r="K4135" s="2">
        <v>232968.6</v>
      </c>
    </row>
    <row r="4136" spans="1:11" x14ac:dyDescent="0.25">
      <c r="A4136" t="s">
        <v>26642</v>
      </c>
      <c r="B4136" t="s">
        <v>26640</v>
      </c>
      <c r="C4136" t="s">
        <v>26644</v>
      </c>
      <c r="D4136" t="s">
        <v>26645</v>
      </c>
      <c r="E4136" t="s">
        <v>13694</v>
      </c>
      <c r="F4136" t="s">
        <v>7</v>
      </c>
      <c r="G4136" s="1">
        <v>43776</v>
      </c>
      <c r="H4136">
        <v>658879</v>
      </c>
      <c r="I4136">
        <v>644869</v>
      </c>
      <c r="J4136" s="2">
        <v>644869</v>
      </c>
      <c r="K4136" s="2">
        <v>377896.02</v>
      </c>
    </row>
    <row r="4137" spans="1:11" x14ac:dyDescent="0.25">
      <c r="A4137" t="s">
        <v>26650</v>
      </c>
      <c r="B4137" t="s">
        <v>26648</v>
      </c>
      <c r="C4137" t="s">
        <v>26652</v>
      </c>
      <c r="D4137" t="s">
        <v>26653</v>
      </c>
      <c r="E4137" t="s">
        <v>13694</v>
      </c>
      <c r="F4137" t="s">
        <v>718</v>
      </c>
      <c r="G4137" s="1">
        <v>43788</v>
      </c>
      <c r="H4137">
        <v>112708</v>
      </c>
      <c r="I4137">
        <v>112652</v>
      </c>
      <c r="J4137" s="2">
        <v>112652</v>
      </c>
      <c r="K4137" s="2">
        <v>65338.16</v>
      </c>
    </row>
    <row r="4138" spans="1:11" x14ac:dyDescent="0.25">
      <c r="A4138" t="s">
        <v>26658</v>
      </c>
      <c r="B4138" t="s">
        <v>26656</v>
      </c>
      <c r="C4138" t="s">
        <v>5584</v>
      </c>
      <c r="D4138" t="s">
        <v>5585</v>
      </c>
      <c r="E4138" t="s">
        <v>13694</v>
      </c>
      <c r="F4138" t="s">
        <v>718</v>
      </c>
      <c r="G4138" s="1">
        <v>43789</v>
      </c>
      <c r="H4138">
        <v>349058</v>
      </c>
      <c r="I4138">
        <v>334182</v>
      </c>
      <c r="J4138" s="2">
        <v>334182</v>
      </c>
      <c r="K4138" s="2">
        <v>153876.85</v>
      </c>
    </row>
    <row r="4139" spans="1:11" x14ac:dyDescent="0.25">
      <c r="A4139" t="s">
        <v>26680</v>
      </c>
      <c r="B4139" t="s">
        <v>26678</v>
      </c>
      <c r="C4139" t="s">
        <v>3838</v>
      </c>
      <c r="D4139" t="s">
        <v>3839</v>
      </c>
      <c r="E4139" t="s">
        <v>13694</v>
      </c>
      <c r="F4139" t="s">
        <v>718</v>
      </c>
      <c r="G4139" s="1">
        <v>43812</v>
      </c>
      <c r="I4139">
        <v>30603</v>
      </c>
      <c r="J4139" s="2">
        <v>30603</v>
      </c>
      <c r="K4139" s="2">
        <v>13771.35</v>
      </c>
    </row>
    <row r="4140" spans="1:11" x14ac:dyDescent="0.25">
      <c r="A4140" t="s">
        <v>26692</v>
      </c>
      <c r="B4140" t="s">
        <v>26690</v>
      </c>
      <c r="C4140" t="s">
        <v>8457</v>
      </c>
      <c r="D4140" t="s">
        <v>8458</v>
      </c>
      <c r="E4140" t="s">
        <v>13694</v>
      </c>
      <c r="F4140" t="s">
        <v>718</v>
      </c>
      <c r="G4140" s="1">
        <v>43788</v>
      </c>
      <c r="H4140">
        <v>695224</v>
      </c>
      <c r="I4140">
        <v>692788</v>
      </c>
      <c r="J4140" s="2">
        <v>692788</v>
      </c>
      <c r="K4140" s="2">
        <v>314273.15000000002</v>
      </c>
    </row>
    <row r="4141" spans="1:11" x14ac:dyDescent="0.25">
      <c r="A4141" t="s">
        <v>26698</v>
      </c>
      <c r="B4141" t="s">
        <v>26696</v>
      </c>
      <c r="C4141" t="s">
        <v>4838</v>
      </c>
      <c r="D4141" t="s">
        <v>4839</v>
      </c>
      <c r="E4141" t="s">
        <v>13694</v>
      </c>
      <c r="F4141" t="s">
        <v>7</v>
      </c>
      <c r="G4141" s="1">
        <v>43787</v>
      </c>
      <c r="H4141">
        <v>306837</v>
      </c>
      <c r="I4141">
        <v>431111</v>
      </c>
      <c r="J4141" s="2">
        <v>431111</v>
      </c>
      <c r="K4141" s="2">
        <v>199548.7</v>
      </c>
    </row>
    <row r="4142" spans="1:11" x14ac:dyDescent="0.25">
      <c r="A4142" t="s">
        <v>26705</v>
      </c>
      <c r="B4142" t="s">
        <v>26704</v>
      </c>
      <c r="C4142" t="s">
        <v>6040</v>
      </c>
      <c r="D4142" t="s">
        <v>6041</v>
      </c>
      <c r="E4142" t="s">
        <v>13694</v>
      </c>
      <c r="F4142" t="s">
        <v>718</v>
      </c>
      <c r="G4142" s="1">
        <v>43812</v>
      </c>
      <c r="I4142">
        <v>1415764</v>
      </c>
      <c r="J4142" s="2">
        <v>1415764</v>
      </c>
      <c r="K4142" s="2">
        <v>648501.81999999995</v>
      </c>
    </row>
    <row r="4143" spans="1:11" x14ac:dyDescent="0.25">
      <c r="A4143" t="s">
        <v>26708</v>
      </c>
      <c r="B4143" t="s">
        <v>26706</v>
      </c>
      <c r="C4143" t="s">
        <v>1746</v>
      </c>
      <c r="D4143" t="s">
        <v>1747</v>
      </c>
      <c r="E4143" t="s">
        <v>13694</v>
      </c>
      <c r="F4143" t="s">
        <v>7</v>
      </c>
      <c r="G4143" s="1">
        <v>43784</v>
      </c>
      <c r="H4143">
        <v>141037</v>
      </c>
      <c r="I4143">
        <v>140601</v>
      </c>
      <c r="J4143" s="2">
        <v>140601</v>
      </c>
      <c r="K4143" s="2">
        <v>63270.45</v>
      </c>
    </row>
    <row r="4144" spans="1:11" x14ac:dyDescent="0.25">
      <c r="A4144" t="s">
        <v>26716</v>
      </c>
      <c r="B4144" t="s">
        <v>26714</v>
      </c>
      <c r="C4144" t="s">
        <v>26718</v>
      </c>
      <c r="D4144" t="s">
        <v>26719</v>
      </c>
      <c r="E4144" t="s">
        <v>13694</v>
      </c>
      <c r="F4144" t="s">
        <v>718</v>
      </c>
      <c r="G4144" s="1">
        <v>43787</v>
      </c>
      <c r="H4144">
        <v>229555</v>
      </c>
      <c r="I4144">
        <v>224836</v>
      </c>
      <c r="J4144" s="2">
        <v>224836</v>
      </c>
      <c r="K4144" s="2">
        <v>101176.2</v>
      </c>
    </row>
    <row r="4145" spans="1:11" x14ac:dyDescent="0.25">
      <c r="A4145" t="s">
        <v>26738</v>
      </c>
      <c r="B4145" t="s">
        <v>26736</v>
      </c>
      <c r="C4145" t="s">
        <v>26740</v>
      </c>
      <c r="D4145" t="s">
        <v>26741</v>
      </c>
      <c r="E4145" t="s">
        <v>13694</v>
      </c>
      <c r="F4145" t="s">
        <v>7</v>
      </c>
      <c r="G4145" s="1">
        <v>43770</v>
      </c>
      <c r="H4145">
        <v>863686</v>
      </c>
      <c r="I4145">
        <v>863641</v>
      </c>
      <c r="J4145" s="2">
        <v>863641</v>
      </c>
      <c r="K4145" s="2">
        <v>500911.78</v>
      </c>
    </row>
    <row r="4146" spans="1:11" x14ac:dyDescent="0.25">
      <c r="A4146" t="s">
        <v>26746</v>
      </c>
      <c r="B4146" t="s">
        <v>26744</v>
      </c>
      <c r="C4146" t="s">
        <v>1450</v>
      </c>
      <c r="D4146" t="s">
        <v>1451</v>
      </c>
      <c r="E4146" t="s">
        <v>13694</v>
      </c>
      <c r="F4146" t="s">
        <v>7</v>
      </c>
      <c r="G4146" s="1">
        <v>43763</v>
      </c>
      <c r="H4146">
        <v>2482583</v>
      </c>
      <c r="I4146">
        <v>0</v>
      </c>
      <c r="J4146" s="2">
        <v>2482583</v>
      </c>
      <c r="K4146" s="2">
        <v>1117162.3500000001</v>
      </c>
    </row>
    <row r="4147" spans="1:11" x14ac:dyDescent="0.25">
      <c r="A4147" t="s">
        <v>26752</v>
      </c>
      <c r="B4147" t="s">
        <v>26750</v>
      </c>
      <c r="C4147" t="s">
        <v>26754</v>
      </c>
      <c r="D4147" t="s">
        <v>26755</v>
      </c>
      <c r="E4147" t="s">
        <v>13694</v>
      </c>
      <c r="F4147" t="s">
        <v>7</v>
      </c>
      <c r="G4147" s="1">
        <v>43763</v>
      </c>
      <c r="H4147">
        <v>60469</v>
      </c>
      <c r="I4147">
        <v>60469</v>
      </c>
      <c r="J4147" s="2">
        <v>60469</v>
      </c>
      <c r="K4147" s="2">
        <v>27223.14</v>
      </c>
    </row>
    <row r="4148" spans="1:11" x14ac:dyDescent="0.25">
      <c r="A4148" t="s">
        <v>26760</v>
      </c>
      <c r="B4148" t="s">
        <v>26758</v>
      </c>
      <c r="C4148" t="s">
        <v>26762</v>
      </c>
      <c r="D4148" t="s">
        <v>26763</v>
      </c>
      <c r="E4148" t="s">
        <v>13694</v>
      </c>
      <c r="F4148" t="s">
        <v>7</v>
      </c>
      <c r="G4148" s="1">
        <v>43770</v>
      </c>
      <c r="H4148">
        <v>12741</v>
      </c>
      <c r="I4148">
        <v>12736</v>
      </c>
      <c r="J4148" s="2">
        <v>12736</v>
      </c>
      <c r="K4148" s="2">
        <v>7386.88</v>
      </c>
    </row>
    <row r="4149" spans="1:11" x14ac:dyDescent="0.25">
      <c r="A4149" t="s">
        <v>26768</v>
      </c>
      <c r="B4149" t="s">
        <v>26766</v>
      </c>
      <c r="C4149" t="s">
        <v>26456</v>
      </c>
      <c r="D4149" t="s">
        <v>26457</v>
      </c>
      <c r="E4149" t="s">
        <v>13694</v>
      </c>
      <c r="F4149" t="s">
        <v>7</v>
      </c>
      <c r="G4149" s="1">
        <v>43776</v>
      </c>
      <c r="H4149">
        <v>63378</v>
      </c>
      <c r="I4149">
        <v>63229</v>
      </c>
      <c r="J4149" s="2">
        <v>63229</v>
      </c>
      <c r="K4149" s="2">
        <v>28453.05</v>
      </c>
    </row>
    <row r="4150" spans="1:11" x14ac:dyDescent="0.25">
      <c r="A4150" t="s">
        <v>26772</v>
      </c>
      <c r="B4150" t="s">
        <v>26770</v>
      </c>
      <c r="C4150" t="s">
        <v>26774</v>
      </c>
      <c r="D4150" t="s">
        <v>26775</v>
      </c>
      <c r="E4150" t="s">
        <v>13694</v>
      </c>
      <c r="F4150" t="s">
        <v>7</v>
      </c>
      <c r="G4150" s="1">
        <v>43770</v>
      </c>
      <c r="H4150">
        <v>192814</v>
      </c>
      <c r="I4150">
        <v>192366</v>
      </c>
      <c r="J4150" s="2">
        <v>192366</v>
      </c>
      <c r="K4150" s="2">
        <v>86564.7</v>
      </c>
    </row>
    <row r="4151" spans="1:11" x14ac:dyDescent="0.25">
      <c r="A4151" t="s">
        <v>26778</v>
      </c>
      <c r="B4151" t="s">
        <v>26776</v>
      </c>
      <c r="C4151" t="s">
        <v>26780</v>
      </c>
      <c r="D4151" t="s">
        <v>26781</v>
      </c>
      <c r="E4151" t="s">
        <v>13694</v>
      </c>
      <c r="F4151" t="s">
        <v>718</v>
      </c>
      <c r="G4151" s="1">
        <v>43812</v>
      </c>
      <c r="H4151">
        <v>4150</v>
      </c>
      <c r="I4151">
        <v>3718</v>
      </c>
      <c r="J4151" s="2">
        <v>3718</v>
      </c>
      <c r="K4151" s="2">
        <v>1829.6</v>
      </c>
    </row>
    <row r="4152" spans="1:11" x14ac:dyDescent="0.25">
      <c r="A4152" t="s">
        <v>26786</v>
      </c>
      <c r="B4152" t="s">
        <v>26784</v>
      </c>
      <c r="C4152" t="s">
        <v>26788</v>
      </c>
      <c r="D4152" t="s">
        <v>26789</v>
      </c>
      <c r="E4152" t="s">
        <v>13694</v>
      </c>
      <c r="F4152" t="s">
        <v>718</v>
      </c>
      <c r="G4152" s="1">
        <v>43812</v>
      </c>
      <c r="H4152">
        <v>3279</v>
      </c>
      <c r="I4152">
        <v>2953</v>
      </c>
      <c r="J4152" s="2">
        <v>2953</v>
      </c>
      <c r="K4152" s="2">
        <v>1447.1</v>
      </c>
    </row>
    <row r="4153" spans="1:11" x14ac:dyDescent="0.25">
      <c r="A4153" t="s">
        <v>26794</v>
      </c>
      <c r="B4153" t="s">
        <v>26792</v>
      </c>
      <c r="C4153" t="s">
        <v>15669</v>
      </c>
      <c r="D4153" t="s">
        <v>26796</v>
      </c>
      <c r="E4153" t="s">
        <v>13694</v>
      </c>
      <c r="F4153" t="s">
        <v>7</v>
      </c>
      <c r="G4153" s="1">
        <v>43767</v>
      </c>
      <c r="H4153">
        <v>3950</v>
      </c>
      <c r="I4153">
        <v>3543</v>
      </c>
      <c r="J4153" s="2">
        <v>3543</v>
      </c>
      <c r="K4153" s="2">
        <v>1742.1</v>
      </c>
    </row>
    <row r="4154" spans="1:11" x14ac:dyDescent="0.25">
      <c r="A4154" t="s">
        <v>26801</v>
      </c>
      <c r="B4154" t="s">
        <v>26799</v>
      </c>
      <c r="C4154" t="s">
        <v>26803</v>
      </c>
      <c r="D4154" t="s">
        <v>26804</v>
      </c>
      <c r="E4154" t="s">
        <v>13694</v>
      </c>
      <c r="F4154" t="s">
        <v>7</v>
      </c>
      <c r="G4154" s="1">
        <v>43767</v>
      </c>
      <c r="H4154">
        <v>3279</v>
      </c>
      <c r="I4154">
        <v>2953</v>
      </c>
      <c r="J4154" s="2">
        <v>2953</v>
      </c>
      <c r="K4154" s="2">
        <v>1447.1</v>
      </c>
    </row>
    <row r="4155" spans="1:11" x14ac:dyDescent="0.25">
      <c r="A4155" t="s">
        <v>26807</v>
      </c>
      <c r="B4155" t="s">
        <v>26805</v>
      </c>
      <c r="C4155" t="s">
        <v>26742</v>
      </c>
      <c r="D4155" t="s">
        <v>26743</v>
      </c>
      <c r="E4155" t="s">
        <v>13694</v>
      </c>
      <c r="F4155" t="s">
        <v>7</v>
      </c>
      <c r="G4155" s="1">
        <v>43767</v>
      </c>
      <c r="H4155">
        <v>58449</v>
      </c>
      <c r="I4155">
        <v>58414</v>
      </c>
      <c r="J4155" s="2">
        <v>58414</v>
      </c>
      <c r="K4155" s="2">
        <v>26286.3</v>
      </c>
    </row>
    <row r="4156" spans="1:11" x14ac:dyDescent="0.25">
      <c r="A4156" t="s">
        <v>26813</v>
      </c>
      <c r="B4156" t="s">
        <v>26811</v>
      </c>
      <c r="C4156" t="s">
        <v>26815</v>
      </c>
      <c r="D4156" t="s">
        <v>26816</v>
      </c>
      <c r="E4156" t="s">
        <v>13694</v>
      </c>
      <c r="F4156" t="s">
        <v>718</v>
      </c>
      <c r="G4156" s="1">
        <v>43752</v>
      </c>
      <c r="I4156">
        <v>16262</v>
      </c>
      <c r="J4156" s="2">
        <v>16262</v>
      </c>
      <c r="K4156" s="2">
        <v>7824.77</v>
      </c>
    </row>
    <row r="4157" spans="1:11" x14ac:dyDescent="0.25">
      <c r="A4157" t="s">
        <v>26821</v>
      </c>
      <c r="B4157" t="s">
        <v>26819</v>
      </c>
      <c r="C4157" t="s">
        <v>26823</v>
      </c>
      <c r="D4157" t="s">
        <v>26824</v>
      </c>
      <c r="E4157" t="s">
        <v>13694</v>
      </c>
      <c r="F4157" t="s">
        <v>7</v>
      </c>
      <c r="G4157" s="1">
        <v>43752</v>
      </c>
      <c r="I4157">
        <v>433244</v>
      </c>
      <c r="J4157" s="2">
        <v>433244</v>
      </c>
      <c r="K4157" s="2">
        <v>194959.8</v>
      </c>
    </row>
    <row r="4158" spans="1:11" x14ac:dyDescent="0.25">
      <c r="A4158" t="s">
        <v>26829</v>
      </c>
      <c r="B4158" t="s">
        <v>26827</v>
      </c>
      <c r="C4158" t="s">
        <v>26831</v>
      </c>
      <c r="D4158" t="s">
        <v>26832</v>
      </c>
      <c r="E4158" t="s">
        <v>13694</v>
      </c>
      <c r="F4158" t="s">
        <v>7</v>
      </c>
      <c r="G4158" s="1">
        <v>43752</v>
      </c>
      <c r="I4158">
        <v>4830</v>
      </c>
      <c r="J4158" s="2">
        <v>4830</v>
      </c>
      <c r="K4158" s="2">
        <v>2173.5</v>
      </c>
    </row>
    <row r="4159" spans="1:11" x14ac:dyDescent="0.25">
      <c r="A4159" t="s">
        <v>26835</v>
      </c>
      <c r="B4159" t="s">
        <v>26833</v>
      </c>
      <c r="C4159" t="s">
        <v>26638</v>
      </c>
      <c r="D4159" t="s">
        <v>26639</v>
      </c>
      <c r="E4159" t="s">
        <v>13694</v>
      </c>
      <c r="F4159" t="s">
        <v>7</v>
      </c>
      <c r="G4159" s="1">
        <v>43794</v>
      </c>
      <c r="H4159">
        <v>750094</v>
      </c>
      <c r="I4159">
        <v>750094</v>
      </c>
      <c r="J4159" s="2">
        <v>750094</v>
      </c>
      <c r="K4159" s="2">
        <v>435054.52</v>
      </c>
    </row>
    <row r="4160" spans="1:11" x14ac:dyDescent="0.25">
      <c r="A4160" t="s">
        <v>26839</v>
      </c>
      <c r="B4160" t="s">
        <v>26837</v>
      </c>
      <c r="C4160" t="s">
        <v>5022</v>
      </c>
      <c r="D4160" t="s">
        <v>5023</v>
      </c>
      <c r="E4160" t="s">
        <v>13694</v>
      </c>
      <c r="F4160" t="s">
        <v>7</v>
      </c>
      <c r="G4160" s="1">
        <v>43790</v>
      </c>
      <c r="H4160">
        <v>123633</v>
      </c>
      <c r="I4160">
        <v>123633</v>
      </c>
      <c r="J4160" s="2">
        <v>123633</v>
      </c>
      <c r="K4160" s="2">
        <v>56051.76</v>
      </c>
    </row>
    <row r="4161" spans="1:11" x14ac:dyDescent="0.25">
      <c r="A4161" t="s">
        <v>26843</v>
      </c>
      <c r="B4161" t="s">
        <v>26841</v>
      </c>
      <c r="C4161" t="s">
        <v>6494</v>
      </c>
      <c r="D4161" t="s">
        <v>6495</v>
      </c>
      <c r="E4161" t="s">
        <v>13694</v>
      </c>
      <c r="F4161" t="s">
        <v>7</v>
      </c>
      <c r="G4161" s="1">
        <v>43780</v>
      </c>
      <c r="H4161">
        <v>12051</v>
      </c>
      <c r="I4161">
        <v>12051</v>
      </c>
      <c r="J4161" s="2">
        <v>12051</v>
      </c>
      <c r="K4161" s="2">
        <v>5935.75</v>
      </c>
    </row>
    <row r="4162" spans="1:11" x14ac:dyDescent="0.25">
      <c r="A4162" t="s">
        <v>26847</v>
      </c>
      <c r="B4162" t="s">
        <v>26845</v>
      </c>
      <c r="C4162" t="s">
        <v>26849</v>
      </c>
      <c r="D4162" t="s">
        <v>26850</v>
      </c>
      <c r="E4162" t="s">
        <v>13694</v>
      </c>
      <c r="F4162" t="s">
        <v>7</v>
      </c>
      <c r="G4162" s="1">
        <v>43774</v>
      </c>
      <c r="H4162">
        <v>13290</v>
      </c>
      <c r="I4162">
        <v>51921</v>
      </c>
      <c r="J4162" s="2">
        <v>51921</v>
      </c>
      <c r="K4162" s="2">
        <v>23364.45</v>
      </c>
    </row>
    <row r="4163" spans="1:11" x14ac:dyDescent="0.25">
      <c r="A4163" t="s">
        <v>26855</v>
      </c>
      <c r="B4163" t="s">
        <v>26853</v>
      </c>
      <c r="C4163" t="s">
        <v>26393</v>
      </c>
      <c r="D4163" t="s">
        <v>26394</v>
      </c>
      <c r="E4163" t="s">
        <v>13694</v>
      </c>
      <c r="F4163" t="s">
        <v>7</v>
      </c>
      <c r="G4163" s="1">
        <v>43780</v>
      </c>
      <c r="H4163">
        <v>74850</v>
      </c>
      <c r="I4163">
        <v>74884</v>
      </c>
      <c r="J4163" s="2">
        <v>74884</v>
      </c>
      <c r="K4163" s="2">
        <v>35119.61</v>
      </c>
    </row>
    <row r="4164" spans="1:11" x14ac:dyDescent="0.25">
      <c r="A4164" t="s">
        <v>26861</v>
      </c>
      <c r="B4164" t="s">
        <v>26859</v>
      </c>
      <c r="C4164" t="s">
        <v>26863</v>
      </c>
      <c r="D4164" t="s">
        <v>26864</v>
      </c>
      <c r="E4164" t="s">
        <v>13694</v>
      </c>
      <c r="F4164" t="s">
        <v>7</v>
      </c>
      <c r="G4164" s="1">
        <v>43787</v>
      </c>
      <c r="H4164">
        <v>19502</v>
      </c>
      <c r="I4164">
        <v>19496</v>
      </c>
      <c r="J4164" s="2">
        <v>19496</v>
      </c>
      <c r="K4164" s="2">
        <v>11307.68</v>
      </c>
    </row>
    <row r="4165" spans="1:11" x14ac:dyDescent="0.25">
      <c r="A4165" t="s">
        <v>26869</v>
      </c>
      <c r="B4165" t="s">
        <v>26867</v>
      </c>
      <c r="C4165" t="s">
        <v>26871</v>
      </c>
      <c r="D4165" t="s">
        <v>26872</v>
      </c>
      <c r="E4165" t="s">
        <v>13694</v>
      </c>
      <c r="F4165" t="s">
        <v>7</v>
      </c>
      <c r="G4165" s="1">
        <v>43746</v>
      </c>
      <c r="H4165">
        <v>11872</v>
      </c>
      <c r="I4165">
        <v>11866</v>
      </c>
      <c r="J4165" s="2">
        <v>11866</v>
      </c>
      <c r="K4165" s="2">
        <v>5879.98</v>
      </c>
    </row>
    <row r="4166" spans="1:11" x14ac:dyDescent="0.25">
      <c r="A4166" t="s">
        <v>26877</v>
      </c>
      <c r="B4166" t="s">
        <v>26875</v>
      </c>
      <c r="C4166" t="s">
        <v>26879</v>
      </c>
      <c r="D4166" t="s">
        <v>26880</v>
      </c>
      <c r="E4166" t="s">
        <v>13694</v>
      </c>
      <c r="F4166" t="s">
        <v>7</v>
      </c>
      <c r="G4166" s="1">
        <v>43776</v>
      </c>
      <c r="H4166">
        <v>32331</v>
      </c>
      <c r="I4166">
        <v>70027</v>
      </c>
      <c r="J4166" s="2">
        <v>70027</v>
      </c>
      <c r="K4166" s="2">
        <v>32996.1</v>
      </c>
    </row>
    <row r="4167" spans="1:11" x14ac:dyDescent="0.25">
      <c r="A4167" t="s">
        <v>26885</v>
      </c>
      <c r="B4167" t="s">
        <v>26883</v>
      </c>
      <c r="C4167" t="s">
        <v>26887</v>
      </c>
      <c r="D4167" t="s">
        <v>26888</v>
      </c>
      <c r="E4167" t="s">
        <v>13694</v>
      </c>
      <c r="F4167" t="s">
        <v>7</v>
      </c>
      <c r="G4167" s="1">
        <v>43787</v>
      </c>
      <c r="H4167">
        <v>22251</v>
      </c>
      <c r="I4167">
        <v>22251</v>
      </c>
      <c r="J4167" s="2">
        <v>22251</v>
      </c>
      <c r="K4167" s="2">
        <v>10012.950000000001</v>
      </c>
    </row>
    <row r="4168" spans="1:11" x14ac:dyDescent="0.25">
      <c r="A4168" t="s">
        <v>26893</v>
      </c>
      <c r="B4168" t="s">
        <v>26891</v>
      </c>
      <c r="C4168" t="s">
        <v>26895</v>
      </c>
      <c r="D4168" t="s">
        <v>26896</v>
      </c>
      <c r="E4168" t="s">
        <v>13694</v>
      </c>
      <c r="F4168" t="s">
        <v>7</v>
      </c>
      <c r="G4168" s="1">
        <v>43752</v>
      </c>
      <c r="H4168">
        <v>24137</v>
      </c>
      <c r="I4168">
        <v>24137</v>
      </c>
      <c r="J4168" s="2">
        <v>24137</v>
      </c>
      <c r="K4168" s="2">
        <v>10908.71</v>
      </c>
    </row>
    <row r="4169" spans="1:11" x14ac:dyDescent="0.25">
      <c r="A4169" t="s">
        <v>26903</v>
      </c>
      <c r="B4169" t="s">
        <v>26901</v>
      </c>
      <c r="C4169" t="s">
        <v>12858</v>
      </c>
      <c r="D4169" t="s">
        <v>12859</v>
      </c>
      <c r="E4169" t="s">
        <v>13694</v>
      </c>
      <c r="F4169" t="s">
        <v>7</v>
      </c>
      <c r="G4169" s="1">
        <v>43782</v>
      </c>
      <c r="H4169">
        <v>108117</v>
      </c>
      <c r="J4169" s="2">
        <v>108117</v>
      </c>
      <c r="K4169" s="2">
        <v>53852.65</v>
      </c>
    </row>
    <row r="4170" spans="1:11" x14ac:dyDescent="0.25">
      <c r="A4170" t="s">
        <v>26909</v>
      </c>
      <c r="B4170" t="s">
        <v>26907</v>
      </c>
      <c r="C4170" t="s">
        <v>26911</v>
      </c>
      <c r="D4170" t="s">
        <v>26912</v>
      </c>
      <c r="E4170" t="s">
        <v>13694</v>
      </c>
      <c r="F4170" t="s">
        <v>718</v>
      </c>
      <c r="G4170" s="1">
        <v>43782</v>
      </c>
      <c r="H4170">
        <v>7594</v>
      </c>
      <c r="I4170">
        <v>7581</v>
      </c>
      <c r="J4170" s="2">
        <v>7581</v>
      </c>
      <c r="K4170" s="2">
        <v>3411.45</v>
      </c>
    </row>
    <row r="4171" spans="1:11" x14ac:dyDescent="0.25">
      <c r="A4171" t="s">
        <v>26920</v>
      </c>
      <c r="B4171" t="s">
        <v>26919</v>
      </c>
      <c r="C4171" t="s">
        <v>26921</v>
      </c>
      <c r="D4171" t="s">
        <v>26922</v>
      </c>
      <c r="E4171" t="s">
        <v>13694</v>
      </c>
      <c r="F4171" t="s">
        <v>7</v>
      </c>
      <c r="G4171" s="1">
        <v>43784</v>
      </c>
      <c r="H4171">
        <v>13076</v>
      </c>
      <c r="I4171">
        <v>12640</v>
      </c>
      <c r="J4171" s="2">
        <v>12640</v>
      </c>
      <c r="K4171" s="2">
        <v>6320</v>
      </c>
    </row>
    <row r="4172" spans="1:11" x14ac:dyDescent="0.25">
      <c r="A4172" t="s">
        <v>26925</v>
      </c>
      <c r="B4172" t="s">
        <v>26923</v>
      </c>
      <c r="C4172" t="s">
        <v>26915</v>
      </c>
      <c r="D4172" t="s">
        <v>26916</v>
      </c>
      <c r="E4172" t="s">
        <v>13694</v>
      </c>
      <c r="F4172" t="s">
        <v>7</v>
      </c>
      <c r="G4172" s="1">
        <v>43784</v>
      </c>
      <c r="H4172">
        <v>7786</v>
      </c>
      <c r="I4172">
        <v>7526</v>
      </c>
      <c r="J4172" s="2">
        <v>7526</v>
      </c>
      <c r="K4172" s="2">
        <v>3763</v>
      </c>
    </row>
    <row r="4173" spans="1:11" x14ac:dyDescent="0.25">
      <c r="A4173" t="s">
        <v>26953</v>
      </c>
      <c r="B4173" t="s">
        <v>26951</v>
      </c>
      <c r="C4173" t="s">
        <v>26660</v>
      </c>
      <c r="D4173" t="s">
        <v>26661</v>
      </c>
      <c r="E4173" t="s">
        <v>13694</v>
      </c>
      <c r="F4173" t="s">
        <v>718</v>
      </c>
      <c r="G4173" s="1">
        <v>43782</v>
      </c>
      <c r="I4173">
        <v>44707</v>
      </c>
      <c r="J4173" s="2">
        <v>44707</v>
      </c>
      <c r="K4173" s="2">
        <v>20118.150000000001</v>
      </c>
    </row>
    <row r="4174" spans="1:11" x14ac:dyDescent="0.25">
      <c r="A4174" t="s">
        <v>26958</v>
      </c>
      <c r="B4174" t="s">
        <v>26957</v>
      </c>
      <c r="C4174" t="s">
        <v>26664</v>
      </c>
      <c r="D4174" t="s">
        <v>26665</v>
      </c>
      <c r="E4174" t="s">
        <v>13694</v>
      </c>
      <c r="F4174" t="s">
        <v>718</v>
      </c>
      <c r="G4174" s="1">
        <v>43782</v>
      </c>
      <c r="I4174">
        <v>15708</v>
      </c>
      <c r="J4174" s="2">
        <v>15708</v>
      </c>
      <c r="K4174" s="2">
        <v>7068.6</v>
      </c>
    </row>
    <row r="4175" spans="1:11" x14ac:dyDescent="0.25">
      <c r="A4175" t="s">
        <v>26961</v>
      </c>
      <c r="B4175" t="s">
        <v>26959</v>
      </c>
      <c r="C4175" t="s">
        <v>26963</v>
      </c>
      <c r="D4175" t="s">
        <v>26964</v>
      </c>
      <c r="E4175" t="s">
        <v>13694</v>
      </c>
      <c r="F4175" t="s">
        <v>718</v>
      </c>
      <c r="G4175" s="1">
        <v>43787</v>
      </c>
      <c r="H4175">
        <v>13878</v>
      </c>
      <c r="I4175">
        <v>13871</v>
      </c>
      <c r="J4175" s="2">
        <v>13871</v>
      </c>
      <c r="K4175" s="2">
        <v>6676.41</v>
      </c>
    </row>
    <row r="4176" spans="1:11" x14ac:dyDescent="0.25">
      <c r="A4176" t="s">
        <v>26967</v>
      </c>
      <c r="B4176" t="s">
        <v>26965</v>
      </c>
      <c r="C4176" t="s">
        <v>26969</v>
      </c>
      <c r="D4176" t="s">
        <v>26970</v>
      </c>
      <c r="E4176" t="s">
        <v>13694</v>
      </c>
      <c r="F4176" t="s">
        <v>7</v>
      </c>
      <c r="G4176" s="1">
        <v>43781</v>
      </c>
      <c r="H4176">
        <v>33554</v>
      </c>
      <c r="I4176">
        <v>47906</v>
      </c>
      <c r="J4176" s="2">
        <v>47906</v>
      </c>
      <c r="K4176" s="2">
        <v>21557.7</v>
      </c>
    </row>
    <row r="4177" spans="1:11" x14ac:dyDescent="0.25">
      <c r="A4177" t="s">
        <v>26975</v>
      </c>
      <c r="B4177" t="s">
        <v>26973</v>
      </c>
      <c r="C4177" t="s">
        <v>26977</v>
      </c>
      <c r="D4177" t="s">
        <v>26978</v>
      </c>
      <c r="E4177" t="s">
        <v>13694</v>
      </c>
      <c r="F4177" t="s">
        <v>718</v>
      </c>
      <c r="G4177" s="1">
        <v>43787</v>
      </c>
      <c r="H4177">
        <v>130241</v>
      </c>
      <c r="I4177">
        <v>130042</v>
      </c>
      <c r="J4177" s="2">
        <v>130042</v>
      </c>
      <c r="K4177" s="2">
        <v>59907.56</v>
      </c>
    </row>
    <row r="4178" spans="1:11" x14ac:dyDescent="0.25">
      <c r="A4178" t="s">
        <v>26981</v>
      </c>
      <c r="B4178" t="s">
        <v>26979</v>
      </c>
      <c r="C4178" t="s">
        <v>1135</v>
      </c>
      <c r="D4178" t="s">
        <v>1136</v>
      </c>
      <c r="E4178" t="s">
        <v>13694</v>
      </c>
      <c r="F4178" t="s">
        <v>718</v>
      </c>
      <c r="G4178" s="1">
        <v>43781</v>
      </c>
      <c r="H4178">
        <v>53543</v>
      </c>
      <c r="I4178">
        <v>74923</v>
      </c>
      <c r="J4178" s="2">
        <v>74923</v>
      </c>
      <c r="K4178" s="2">
        <v>34803.839999999997</v>
      </c>
    </row>
    <row r="4179" spans="1:11" x14ac:dyDescent="0.25">
      <c r="A4179" t="s">
        <v>26985</v>
      </c>
      <c r="B4179" t="s">
        <v>26983</v>
      </c>
      <c r="C4179" t="s">
        <v>2574</v>
      </c>
      <c r="D4179" t="s">
        <v>2575</v>
      </c>
      <c r="E4179" t="s">
        <v>13694</v>
      </c>
      <c r="F4179" t="s">
        <v>7</v>
      </c>
      <c r="G4179" s="1">
        <v>43787</v>
      </c>
      <c r="H4179">
        <v>141863</v>
      </c>
      <c r="I4179">
        <v>141722</v>
      </c>
      <c r="J4179" s="2">
        <v>141722</v>
      </c>
      <c r="K4179" s="2">
        <v>63774.9</v>
      </c>
    </row>
    <row r="4180" spans="1:11" x14ac:dyDescent="0.25">
      <c r="A4180" t="s">
        <v>26989</v>
      </c>
      <c r="B4180" t="s">
        <v>26987</v>
      </c>
      <c r="C4180" t="s">
        <v>26991</v>
      </c>
      <c r="D4180" t="s">
        <v>26992</v>
      </c>
      <c r="E4180" t="s">
        <v>13694</v>
      </c>
      <c r="F4180" t="s">
        <v>7</v>
      </c>
      <c r="G4180" s="1">
        <v>43776</v>
      </c>
      <c r="H4180">
        <v>3294</v>
      </c>
      <c r="I4180">
        <v>2992</v>
      </c>
      <c r="J4180" s="2">
        <v>2992</v>
      </c>
      <c r="K4180" s="2">
        <v>1496</v>
      </c>
    </row>
    <row r="4181" spans="1:11" x14ac:dyDescent="0.25">
      <c r="A4181" t="s">
        <v>26997</v>
      </c>
      <c r="B4181" t="s">
        <v>26995</v>
      </c>
      <c r="C4181" t="s">
        <v>26999</v>
      </c>
      <c r="D4181" t="s">
        <v>27000</v>
      </c>
      <c r="E4181" t="s">
        <v>13694</v>
      </c>
      <c r="F4181" t="s">
        <v>7</v>
      </c>
      <c r="G4181" s="1">
        <v>43776</v>
      </c>
      <c r="H4181">
        <v>9578</v>
      </c>
      <c r="I4181">
        <v>9574</v>
      </c>
      <c r="J4181" s="2">
        <v>9574</v>
      </c>
      <c r="K4181" s="2">
        <v>4387.99</v>
      </c>
    </row>
    <row r="4182" spans="1:11" x14ac:dyDescent="0.25">
      <c r="A4182" t="s">
        <v>27022</v>
      </c>
      <c r="B4182" t="s">
        <v>27021</v>
      </c>
      <c r="C4182" t="s">
        <v>27023</v>
      </c>
      <c r="D4182" t="s">
        <v>27024</v>
      </c>
      <c r="E4182" t="s">
        <v>13694</v>
      </c>
      <c r="F4182" t="s">
        <v>7</v>
      </c>
      <c r="G4182" s="1">
        <v>43794</v>
      </c>
      <c r="H4182">
        <v>297788</v>
      </c>
      <c r="I4182">
        <v>297785</v>
      </c>
      <c r="J4182" s="2">
        <v>297785</v>
      </c>
      <c r="K4182" s="2">
        <v>172715.3</v>
      </c>
    </row>
    <row r="4183" spans="1:11" x14ac:dyDescent="0.25">
      <c r="A4183" t="s">
        <v>27037</v>
      </c>
      <c r="B4183" t="s">
        <v>27035</v>
      </c>
      <c r="C4183" t="s">
        <v>10472</v>
      </c>
      <c r="D4183" t="s">
        <v>10473</v>
      </c>
      <c r="E4183" t="s">
        <v>13694</v>
      </c>
      <c r="F4183" t="s">
        <v>7</v>
      </c>
      <c r="G4183" s="1">
        <v>43776</v>
      </c>
      <c r="I4183">
        <v>340947</v>
      </c>
      <c r="J4183" s="2">
        <v>340947</v>
      </c>
      <c r="K4183" s="2">
        <v>197749.26</v>
      </c>
    </row>
    <row r="4184" spans="1:11" x14ac:dyDescent="0.25">
      <c r="A4184" t="s">
        <v>27041</v>
      </c>
      <c r="B4184" t="s">
        <v>27039</v>
      </c>
      <c r="C4184" t="s">
        <v>3072</v>
      </c>
      <c r="D4184" t="s">
        <v>3073</v>
      </c>
      <c r="E4184" t="s">
        <v>13694</v>
      </c>
      <c r="F4184" t="s">
        <v>7</v>
      </c>
      <c r="G4184" s="1">
        <v>43769</v>
      </c>
      <c r="H4184">
        <v>11585</v>
      </c>
      <c r="I4184">
        <v>11547</v>
      </c>
      <c r="J4184" s="2">
        <v>11547</v>
      </c>
      <c r="K4184" s="2">
        <v>5196.1499999999996</v>
      </c>
    </row>
    <row r="4185" spans="1:11" x14ac:dyDescent="0.25">
      <c r="A4185" t="s">
        <v>27045</v>
      </c>
      <c r="B4185" t="s">
        <v>27043</v>
      </c>
      <c r="C4185" t="s">
        <v>27047</v>
      </c>
      <c r="D4185" t="s">
        <v>27048</v>
      </c>
      <c r="E4185" t="s">
        <v>13694</v>
      </c>
      <c r="F4185" t="s">
        <v>7</v>
      </c>
      <c r="G4185" s="1">
        <v>43776</v>
      </c>
      <c r="H4185">
        <v>50098</v>
      </c>
      <c r="I4185">
        <v>50008</v>
      </c>
      <c r="J4185" s="2">
        <v>50008</v>
      </c>
      <c r="K4185" s="2">
        <v>22503.599999999999</v>
      </c>
    </row>
    <row r="4186" spans="1:11" x14ac:dyDescent="0.25">
      <c r="A4186" t="s">
        <v>27066</v>
      </c>
      <c r="B4186" t="s">
        <v>27065</v>
      </c>
      <c r="C4186" t="s">
        <v>17482</v>
      </c>
      <c r="D4186" t="s">
        <v>17483</v>
      </c>
      <c r="E4186" t="s">
        <v>13694</v>
      </c>
      <c r="F4186" t="s">
        <v>7</v>
      </c>
      <c r="G4186" s="1">
        <v>43767</v>
      </c>
      <c r="H4186">
        <v>18750</v>
      </c>
      <c r="I4186">
        <v>16730</v>
      </c>
      <c r="J4186" s="2">
        <v>16730</v>
      </c>
      <c r="K4186" s="2">
        <v>8365</v>
      </c>
    </row>
    <row r="4187" spans="1:11" x14ac:dyDescent="0.25">
      <c r="A4187" t="s">
        <v>27069</v>
      </c>
      <c r="B4187" t="s">
        <v>27067</v>
      </c>
      <c r="C4187" t="s">
        <v>27071</v>
      </c>
      <c r="D4187" t="s">
        <v>27072</v>
      </c>
      <c r="E4187" t="s">
        <v>13694</v>
      </c>
      <c r="F4187" t="s">
        <v>7</v>
      </c>
      <c r="G4187" s="1">
        <v>43787</v>
      </c>
      <c r="H4187">
        <v>71142</v>
      </c>
      <c r="I4187">
        <v>65494</v>
      </c>
      <c r="J4187" s="2">
        <v>65494</v>
      </c>
      <c r="K4187" s="2">
        <v>32747</v>
      </c>
    </row>
    <row r="4188" spans="1:11" x14ac:dyDescent="0.25">
      <c r="A4188" t="s">
        <v>27075</v>
      </c>
      <c r="B4188" t="s">
        <v>27073</v>
      </c>
      <c r="C4188" t="s">
        <v>11728</v>
      </c>
      <c r="D4188" t="s">
        <v>11729</v>
      </c>
      <c r="E4188" t="s">
        <v>13694</v>
      </c>
      <c r="F4188" t="s">
        <v>7</v>
      </c>
      <c r="G4188" s="1">
        <v>43763</v>
      </c>
      <c r="H4188">
        <v>16761</v>
      </c>
      <c r="I4188">
        <v>16701</v>
      </c>
      <c r="J4188" s="2">
        <v>16701</v>
      </c>
      <c r="K4188" s="2">
        <v>7515.45</v>
      </c>
    </row>
    <row r="4189" spans="1:11" x14ac:dyDescent="0.25">
      <c r="A4189" t="s">
        <v>27079</v>
      </c>
      <c r="B4189" t="s">
        <v>27077</v>
      </c>
      <c r="C4189" t="s">
        <v>1275</v>
      </c>
      <c r="D4189" t="s">
        <v>1276</v>
      </c>
      <c r="E4189" t="s">
        <v>13694</v>
      </c>
      <c r="F4189" t="s">
        <v>7</v>
      </c>
      <c r="G4189" s="1">
        <v>43763</v>
      </c>
      <c r="H4189">
        <v>67825</v>
      </c>
      <c r="I4189">
        <v>67587</v>
      </c>
      <c r="J4189" s="2">
        <v>67587</v>
      </c>
      <c r="K4189" s="2">
        <v>30414.15</v>
      </c>
    </row>
    <row r="4190" spans="1:11" x14ac:dyDescent="0.25">
      <c r="A4190" t="s">
        <v>27083</v>
      </c>
      <c r="B4190" t="s">
        <v>27081</v>
      </c>
      <c r="C4190" t="s">
        <v>27085</v>
      </c>
      <c r="D4190" t="s">
        <v>27086</v>
      </c>
      <c r="E4190" t="s">
        <v>13694</v>
      </c>
      <c r="F4190" t="s">
        <v>7</v>
      </c>
      <c r="G4190" s="1">
        <v>43787</v>
      </c>
      <c r="H4190">
        <v>10629</v>
      </c>
      <c r="I4190">
        <v>10624</v>
      </c>
      <c r="J4190" s="2">
        <v>10624</v>
      </c>
      <c r="K4190" s="2">
        <v>6161.92</v>
      </c>
    </row>
    <row r="4191" spans="1:11" x14ac:dyDescent="0.25">
      <c r="A4191" t="s">
        <v>27093</v>
      </c>
      <c r="B4191" t="s">
        <v>27091</v>
      </c>
      <c r="C4191" t="s">
        <v>27095</v>
      </c>
      <c r="D4191" t="s">
        <v>27096</v>
      </c>
      <c r="E4191" t="s">
        <v>13694</v>
      </c>
      <c r="F4191" t="s">
        <v>7</v>
      </c>
      <c r="G4191" s="1">
        <v>43803</v>
      </c>
      <c r="H4191">
        <v>46374</v>
      </c>
      <c r="I4191">
        <v>46356</v>
      </c>
      <c r="J4191" s="2">
        <v>46356</v>
      </c>
      <c r="K4191" s="2">
        <v>20860.2</v>
      </c>
    </row>
    <row r="4192" spans="1:11" x14ac:dyDescent="0.25">
      <c r="A4192" t="s">
        <v>27099</v>
      </c>
      <c r="B4192" t="s">
        <v>27097</v>
      </c>
      <c r="C4192" t="s">
        <v>21355</v>
      </c>
      <c r="D4192" t="s">
        <v>27101</v>
      </c>
      <c r="E4192" t="s">
        <v>13694</v>
      </c>
      <c r="F4192" t="s">
        <v>718</v>
      </c>
      <c r="G4192" s="1">
        <v>43789</v>
      </c>
      <c r="H4192">
        <v>117264</v>
      </c>
      <c r="I4192">
        <v>117264</v>
      </c>
      <c r="J4192" s="2">
        <v>117264</v>
      </c>
      <c r="K4192" s="2">
        <v>68013.119999999995</v>
      </c>
    </row>
    <row r="4193" spans="1:11" x14ac:dyDescent="0.25">
      <c r="A4193" t="s">
        <v>27110</v>
      </c>
      <c r="B4193" t="s">
        <v>27108</v>
      </c>
      <c r="C4193" t="s">
        <v>27112</v>
      </c>
      <c r="D4193" t="s">
        <v>27113</v>
      </c>
      <c r="E4193" t="s">
        <v>13694</v>
      </c>
      <c r="F4193" t="s">
        <v>7</v>
      </c>
      <c r="G4193" s="1">
        <v>43794</v>
      </c>
      <c r="H4193">
        <v>42334</v>
      </c>
      <c r="I4193">
        <v>42283</v>
      </c>
      <c r="J4193" s="2">
        <v>42283</v>
      </c>
      <c r="K4193" s="2">
        <v>23152.25</v>
      </c>
    </row>
    <row r="4194" spans="1:11" x14ac:dyDescent="0.25">
      <c r="A4194" t="s">
        <v>27116</v>
      </c>
      <c r="B4194" t="s">
        <v>27114</v>
      </c>
      <c r="C4194" t="s">
        <v>27118</v>
      </c>
      <c r="D4194" t="s">
        <v>27119</v>
      </c>
      <c r="E4194" t="s">
        <v>13694</v>
      </c>
      <c r="F4194" t="s">
        <v>7</v>
      </c>
      <c r="G4194" s="1">
        <v>43776</v>
      </c>
      <c r="H4194">
        <v>145060</v>
      </c>
      <c r="I4194">
        <v>144422</v>
      </c>
      <c r="J4194" s="2">
        <v>144422</v>
      </c>
      <c r="K4194" s="2">
        <v>64989.9</v>
      </c>
    </row>
    <row r="4195" spans="1:11" x14ac:dyDescent="0.25">
      <c r="A4195" t="s">
        <v>27124</v>
      </c>
      <c r="B4195" t="s">
        <v>27122</v>
      </c>
      <c r="C4195" t="s">
        <v>27126</v>
      </c>
      <c r="D4195" t="s">
        <v>27127</v>
      </c>
      <c r="E4195" t="s">
        <v>13694</v>
      </c>
      <c r="F4195" t="s">
        <v>7</v>
      </c>
      <c r="G4195" s="1">
        <v>43776</v>
      </c>
      <c r="H4195">
        <v>9533</v>
      </c>
      <c r="I4195">
        <v>9491</v>
      </c>
      <c r="J4195" s="2">
        <v>9491</v>
      </c>
      <c r="K4195" s="2">
        <v>4270.95</v>
      </c>
    </row>
    <row r="4196" spans="1:11" x14ac:dyDescent="0.25">
      <c r="A4196" t="s">
        <v>27132</v>
      </c>
      <c r="B4196" t="s">
        <v>27130</v>
      </c>
      <c r="C4196" t="s">
        <v>27134</v>
      </c>
      <c r="D4196" t="s">
        <v>27135</v>
      </c>
      <c r="E4196" t="s">
        <v>13694</v>
      </c>
      <c r="F4196" t="s">
        <v>7</v>
      </c>
      <c r="G4196" s="1">
        <v>43776</v>
      </c>
      <c r="H4196">
        <v>170984</v>
      </c>
      <c r="I4196">
        <v>170195</v>
      </c>
      <c r="J4196" s="2">
        <v>170195</v>
      </c>
      <c r="K4196" s="2">
        <v>76587.75</v>
      </c>
    </row>
    <row r="4197" spans="1:11" x14ac:dyDescent="0.25">
      <c r="A4197" t="s">
        <v>27138</v>
      </c>
      <c r="B4197" t="s">
        <v>27136</v>
      </c>
      <c r="C4197" t="s">
        <v>23940</v>
      </c>
      <c r="D4197" t="s">
        <v>23941</v>
      </c>
      <c r="E4197" t="s">
        <v>13694</v>
      </c>
      <c r="F4197" t="s">
        <v>7</v>
      </c>
      <c r="G4197" s="1">
        <v>43776</v>
      </c>
      <c r="H4197">
        <v>187140</v>
      </c>
      <c r="I4197">
        <v>186645</v>
      </c>
      <c r="J4197" s="2">
        <v>186645</v>
      </c>
      <c r="K4197" s="2">
        <v>83990.25</v>
      </c>
    </row>
    <row r="4198" spans="1:11" x14ac:dyDescent="0.25">
      <c r="A4198" t="s">
        <v>27152</v>
      </c>
      <c r="B4198" t="s">
        <v>27150</v>
      </c>
      <c r="C4198" t="s">
        <v>5440</v>
      </c>
      <c r="D4198" t="s">
        <v>5441</v>
      </c>
      <c r="E4198" t="s">
        <v>13694</v>
      </c>
      <c r="F4198" t="s">
        <v>718</v>
      </c>
      <c r="G4198" s="1">
        <v>43774</v>
      </c>
      <c r="H4198">
        <v>3521</v>
      </c>
      <c r="I4198">
        <v>3506</v>
      </c>
      <c r="J4198" s="2">
        <v>3506</v>
      </c>
      <c r="K4198" s="2">
        <v>1608.12</v>
      </c>
    </row>
    <row r="4199" spans="1:11" x14ac:dyDescent="0.25">
      <c r="A4199" t="s">
        <v>27177</v>
      </c>
      <c r="B4199" t="s">
        <v>27175</v>
      </c>
      <c r="C4199" t="s">
        <v>27179</v>
      </c>
      <c r="D4199" t="s">
        <v>27180</v>
      </c>
      <c r="E4199" t="s">
        <v>13694</v>
      </c>
      <c r="F4199" t="s">
        <v>7</v>
      </c>
      <c r="G4199" s="1">
        <v>43788</v>
      </c>
      <c r="H4199">
        <v>16183</v>
      </c>
      <c r="I4199">
        <v>16183</v>
      </c>
      <c r="J4199" s="2">
        <v>16183</v>
      </c>
      <c r="K4199" s="2">
        <v>8091.5</v>
      </c>
    </row>
    <row r="4200" spans="1:11" x14ac:dyDescent="0.25">
      <c r="A4200" t="s">
        <v>27183</v>
      </c>
      <c r="B4200" t="s">
        <v>27181</v>
      </c>
      <c r="C4200" t="s">
        <v>27185</v>
      </c>
      <c r="D4200" t="s">
        <v>27186</v>
      </c>
      <c r="E4200" t="s">
        <v>13694</v>
      </c>
      <c r="F4200" t="s">
        <v>7</v>
      </c>
      <c r="G4200" s="1">
        <v>43788</v>
      </c>
      <c r="H4200">
        <v>22398</v>
      </c>
      <c r="I4200">
        <v>26596</v>
      </c>
      <c r="J4200" s="2">
        <v>26596</v>
      </c>
      <c r="K4200" s="2">
        <v>11978.06</v>
      </c>
    </row>
    <row r="4201" spans="1:11" x14ac:dyDescent="0.25">
      <c r="A4201" t="s">
        <v>27191</v>
      </c>
      <c r="B4201" t="s">
        <v>27189</v>
      </c>
      <c r="C4201" t="s">
        <v>27193</v>
      </c>
      <c r="D4201" t="s">
        <v>27194</v>
      </c>
      <c r="E4201" t="s">
        <v>13694</v>
      </c>
      <c r="F4201" t="s">
        <v>7</v>
      </c>
      <c r="G4201" s="1">
        <v>43788</v>
      </c>
      <c r="H4201">
        <v>26596</v>
      </c>
      <c r="I4201">
        <v>22381</v>
      </c>
      <c r="J4201" s="2">
        <v>22381</v>
      </c>
      <c r="K4201" s="2">
        <v>10071.450000000001</v>
      </c>
    </row>
    <row r="4202" spans="1:11" x14ac:dyDescent="0.25">
      <c r="A4202" t="s">
        <v>27199</v>
      </c>
      <c r="B4202" t="s">
        <v>27197</v>
      </c>
      <c r="C4202" t="s">
        <v>27201</v>
      </c>
      <c r="D4202" t="s">
        <v>27202</v>
      </c>
      <c r="E4202" t="s">
        <v>13694</v>
      </c>
      <c r="F4202" t="s">
        <v>718</v>
      </c>
      <c r="G4202" s="1">
        <v>43788</v>
      </c>
      <c r="H4202">
        <v>59074</v>
      </c>
      <c r="I4202">
        <v>58930</v>
      </c>
      <c r="J4202" s="2">
        <v>58930</v>
      </c>
      <c r="K4202" s="2">
        <v>26518.5</v>
      </c>
    </row>
    <row r="4203" spans="1:11" x14ac:dyDescent="0.25">
      <c r="A4203" t="s">
        <v>27205</v>
      </c>
      <c r="B4203" t="s">
        <v>27203</v>
      </c>
      <c r="C4203" t="s">
        <v>27207</v>
      </c>
      <c r="D4203" t="s">
        <v>27208</v>
      </c>
      <c r="E4203" t="s">
        <v>13694</v>
      </c>
      <c r="F4203" t="s">
        <v>718</v>
      </c>
      <c r="G4203" s="1">
        <v>43810</v>
      </c>
      <c r="H4203">
        <v>30906</v>
      </c>
      <c r="I4203">
        <v>29873</v>
      </c>
      <c r="J4203" s="2">
        <v>29873</v>
      </c>
      <c r="K4203" s="2">
        <v>14936.5</v>
      </c>
    </row>
    <row r="4204" spans="1:11" x14ac:dyDescent="0.25">
      <c r="A4204" t="s">
        <v>27215</v>
      </c>
      <c r="B4204" t="s">
        <v>27213</v>
      </c>
      <c r="C4204" t="s">
        <v>12722</v>
      </c>
      <c r="D4204" t="s">
        <v>27217</v>
      </c>
      <c r="E4204" t="s">
        <v>13694</v>
      </c>
      <c r="F4204" t="s">
        <v>7</v>
      </c>
      <c r="G4204" s="1">
        <v>43782</v>
      </c>
      <c r="H4204">
        <v>13908</v>
      </c>
      <c r="I4204">
        <v>13908</v>
      </c>
      <c r="J4204" s="2">
        <v>13908</v>
      </c>
      <c r="K4204" s="2">
        <v>6925.8</v>
      </c>
    </row>
    <row r="4205" spans="1:11" x14ac:dyDescent="0.25">
      <c r="A4205" t="s">
        <v>27220</v>
      </c>
      <c r="B4205" t="s">
        <v>27218</v>
      </c>
      <c r="C4205" t="s">
        <v>26933</v>
      </c>
      <c r="D4205" t="s">
        <v>26934</v>
      </c>
      <c r="E4205" t="s">
        <v>13694</v>
      </c>
      <c r="F4205" t="s">
        <v>7</v>
      </c>
      <c r="G4205" s="1">
        <v>43762</v>
      </c>
      <c r="H4205">
        <v>11382</v>
      </c>
      <c r="I4205">
        <v>11149</v>
      </c>
      <c r="J4205" s="2">
        <v>11149</v>
      </c>
      <c r="K4205" s="2">
        <v>5574.5</v>
      </c>
    </row>
    <row r="4206" spans="1:11" x14ac:dyDescent="0.25">
      <c r="A4206" t="s">
        <v>27232</v>
      </c>
      <c r="B4206" t="s">
        <v>27230</v>
      </c>
      <c r="C4206" t="s">
        <v>12722</v>
      </c>
      <c r="D4206" t="s">
        <v>12723</v>
      </c>
      <c r="E4206" t="s">
        <v>13694</v>
      </c>
      <c r="F4206" t="s">
        <v>7</v>
      </c>
      <c r="G4206" s="1">
        <v>43782</v>
      </c>
      <c r="H4206">
        <v>10160</v>
      </c>
      <c r="I4206">
        <v>10160</v>
      </c>
      <c r="J4206" s="2">
        <v>10160</v>
      </c>
      <c r="K4206" s="2">
        <v>5049.7</v>
      </c>
    </row>
    <row r="4207" spans="1:11" x14ac:dyDescent="0.25">
      <c r="A4207" t="s">
        <v>27236</v>
      </c>
      <c r="B4207" t="s">
        <v>27234</v>
      </c>
      <c r="C4207" t="s">
        <v>9516</v>
      </c>
      <c r="D4207" t="s">
        <v>9517</v>
      </c>
      <c r="E4207" t="s">
        <v>13694</v>
      </c>
      <c r="F4207" t="s">
        <v>7</v>
      </c>
      <c r="G4207" s="1">
        <v>43762</v>
      </c>
      <c r="H4207">
        <v>185162</v>
      </c>
      <c r="I4207">
        <v>185162</v>
      </c>
      <c r="J4207" s="2">
        <v>185162</v>
      </c>
      <c r="K4207" s="2">
        <v>84508.37</v>
      </c>
    </row>
    <row r="4208" spans="1:11" x14ac:dyDescent="0.25">
      <c r="A4208" t="s">
        <v>27242</v>
      </c>
      <c r="B4208" t="s">
        <v>27240</v>
      </c>
      <c r="C4208" t="s">
        <v>27244</v>
      </c>
      <c r="D4208" t="s">
        <v>27245</v>
      </c>
      <c r="E4208" t="s">
        <v>13694</v>
      </c>
      <c r="F4208" t="s">
        <v>7</v>
      </c>
      <c r="G4208" s="1">
        <v>43776</v>
      </c>
      <c r="H4208">
        <v>620830</v>
      </c>
      <c r="I4208">
        <v>620816</v>
      </c>
      <c r="J4208" s="2">
        <v>620816</v>
      </c>
      <c r="K4208" s="2">
        <v>360073.28</v>
      </c>
    </row>
    <row r="4209" spans="1:11" x14ac:dyDescent="0.25">
      <c r="A4209" t="s">
        <v>27250</v>
      </c>
      <c r="B4209" t="s">
        <v>27248</v>
      </c>
      <c r="C4209" t="s">
        <v>9530</v>
      </c>
      <c r="D4209" t="s">
        <v>9531</v>
      </c>
      <c r="E4209" t="s">
        <v>13694</v>
      </c>
      <c r="F4209" t="s">
        <v>7</v>
      </c>
      <c r="G4209" s="1">
        <v>43763</v>
      </c>
      <c r="H4209">
        <v>563386</v>
      </c>
      <c r="I4209">
        <v>556535</v>
      </c>
      <c r="J4209" s="2">
        <v>556535</v>
      </c>
      <c r="K4209" s="2">
        <v>257073.63</v>
      </c>
    </row>
    <row r="4210" spans="1:11" x14ac:dyDescent="0.25">
      <c r="A4210" t="s">
        <v>27258</v>
      </c>
      <c r="B4210" t="s">
        <v>27254</v>
      </c>
      <c r="C4210" t="s">
        <v>5494</v>
      </c>
      <c r="D4210" t="s">
        <v>5495</v>
      </c>
      <c r="E4210" t="s">
        <v>13694</v>
      </c>
      <c r="F4210" t="s">
        <v>7</v>
      </c>
      <c r="G4210" s="1">
        <v>43787</v>
      </c>
      <c r="H4210">
        <v>29008</v>
      </c>
      <c r="I4210">
        <v>26496</v>
      </c>
      <c r="J4210" s="2">
        <v>26496</v>
      </c>
      <c r="K4210" s="2">
        <v>13224</v>
      </c>
    </row>
    <row r="4211" spans="1:11" x14ac:dyDescent="0.25">
      <c r="A4211" t="s">
        <v>27260</v>
      </c>
      <c r="B4211" t="s">
        <v>27256</v>
      </c>
      <c r="C4211" t="s">
        <v>27264</v>
      </c>
      <c r="D4211" t="s">
        <v>27265</v>
      </c>
      <c r="E4211" t="s">
        <v>13694</v>
      </c>
      <c r="F4211" t="s">
        <v>718</v>
      </c>
      <c r="G4211" s="1">
        <v>43781</v>
      </c>
      <c r="H4211">
        <v>109053</v>
      </c>
      <c r="I4211">
        <v>109026</v>
      </c>
      <c r="J4211" s="2">
        <v>109026</v>
      </c>
      <c r="K4211" s="2">
        <v>63235.08</v>
      </c>
    </row>
    <row r="4212" spans="1:11" x14ac:dyDescent="0.25">
      <c r="A4212" t="s">
        <v>27270</v>
      </c>
      <c r="B4212" t="s">
        <v>27268</v>
      </c>
      <c r="C4212" t="s">
        <v>27272</v>
      </c>
      <c r="D4212" t="s">
        <v>27273</v>
      </c>
      <c r="E4212" t="s">
        <v>13694</v>
      </c>
      <c r="F4212" t="s">
        <v>718</v>
      </c>
      <c r="G4212" s="1">
        <v>43787</v>
      </c>
      <c r="H4212">
        <v>376472</v>
      </c>
      <c r="I4212">
        <v>376284</v>
      </c>
      <c r="J4212" s="2">
        <v>376284</v>
      </c>
      <c r="K4212" s="2">
        <v>176586.48</v>
      </c>
    </row>
    <row r="4213" spans="1:11" x14ac:dyDescent="0.25">
      <c r="A4213" t="s">
        <v>27280</v>
      </c>
      <c r="B4213" t="s">
        <v>27276</v>
      </c>
      <c r="C4213" t="s">
        <v>26574</v>
      </c>
      <c r="D4213" t="s">
        <v>26575</v>
      </c>
      <c r="E4213" t="s">
        <v>13694</v>
      </c>
      <c r="F4213" t="s">
        <v>7</v>
      </c>
      <c r="G4213" s="1">
        <v>43768</v>
      </c>
      <c r="H4213">
        <v>138462</v>
      </c>
      <c r="I4213">
        <v>138462</v>
      </c>
      <c r="J4213" s="2">
        <v>138462</v>
      </c>
      <c r="K4213" s="2">
        <v>65048.17</v>
      </c>
    </row>
    <row r="4214" spans="1:11" x14ac:dyDescent="0.25">
      <c r="A4214" t="s">
        <v>27282</v>
      </c>
      <c r="B4214" t="s">
        <v>27278</v>
      </c>
      <c r="C4214" t="s">
        <v>26590</v>
      </c>
      <c r="D4214" t="s">
        <v>26591</v>
      </c>
      <c r="E4214" t="s">
        <v>13694</v>
      </c>
      <c r="F4214" t="s">
        <v>7</v>
      </c>
      <c r="G4214" s="1">
        <v>43768</v>
      </c>
      <c r="H4214">
        <v>58412</v>
      </c>
      <c r="I4214">
        <v>58412</v>
      </c>
      <c r="J4214" s="2">
        <v>58412</v>
      </c>
      <c r="K4214" s="2">
        <v>26317.119999999999</v>
      </c>
    </row>
    <row r="4215" spans="1:11" x14ac:dyDescent="0.25">
      <c r="A4215" t="s">
        <v>27286</v>
      </c>
      <c r="B4215" t="s">
        <v>27284</v>
      </c>
      <c r="C4215" t="s">
        <v>2032</v>
      </c>
      <c r="D4215" t="s">
        <v>2033</v>
      </c>
      <c r="E4215" t="s">
        <v>13694</v>
      </c>
      <c r="F4215" t="s">
        <v>7</v>
      </c>
      <c r="G4215" s="1">
        <v>43768</v>
      </c>
      <c r="H4215">
        <v>12058</v>
      </c>
      <c r="I4215">
        <v>12058</v>
      </c>
      <c r="J4215" s="2">
        <v>12058</v>
      </c>
      <c r="K4215" s="2">
        <v>5630.33</v>
      </c>
    </row>
    <row r="4216" spans="1:11" x14ac:dyDescent="0.25">
      <c r="A4216" t="s">
        <v>27290</v>
      </c>
      <c r="B4216" t="s">
        <v>27288</v>
      </c>
      <c r="C4216" t="s">
        <v>26566</v>
      </c>
      <c r="D4216" t="s">
        <v>26567</v>
      </c>
      <c r="E4216" t="s">
        <v>13694</v>
      </c>
      <c r="F4216" t="s">
        <v>7</v>
      </c>
      <c r="G4216" s="1">
        <v>43768</v>
      </c>
      <c r="H4216">
        <v>31767</v>
      </c>
      <c r="I4216">
        <v>31767</v>
      </c>
      <c r="J4216" s="2">
        <v>31767</v>
      </c>
      <c r="K4216" s="2">
        <v>14519.4</v>
      </c>
    </row>
    <row r="4217" spans="1:11" x14ac:dyDescent="0.25">
      <c r="A4217" t="s">
        <v>27294</v>
      </c>
      <c r="B4217" t="s">
        <v>27292</v>
      </c>
      <c r="C4217" t="s">
        <v>26582</v>
      </c>
      <c r="D4217" t="s">
        <v>26583</v>
      </c>
      <c r="E4217" t="s">
        <v>13694</v>
      </c>
      <c r="F4217" t="s">
        <v>7</v>
      </c>
      <c r="G4217" s="1">
        <v>43768</v>
      </c>
      <c r="H4217">
        <v>22218</v>
      </c>
      <c r="I4217">
        <v>22218</v>
      </c>
      <c r="J4217" s="2">
        <v>22218</v>
      </c>
      <c r="K4217" s="2">
        <v>10430.219999999999</v>
      </c>
    </row>
    <row r="4218" spans="1:11" x14ac:dyDescent="0.25">
      <c r="A4218" t="s">
        <v>27298</v>
      </c>
      <c r="B4218" t="s">
        <v>27296</v>
      </c>
      <c r="C4218" t="s">
        <v>26604</v>
      </c>
      <c r="D4218" t="s">
        <v>26605</v>
      </c>
      <c r="E4218" t="s">
        <v>13694</v>
      </c>
      <c r="F4218" t="s">
        <v>7</v>
      </c>
      <c r="G4218" s="1">
        <v>43768</v>
      </c>
      <c r="H4218">
        <v>17965</v>
      </c>
      <c r="I4218">
        <v>17965</v>
      </c>
      <c r="J4218" s="2">
        <v>17965</v>
      </c>
      <c r="K4218" s="2">
        <v>8609.9699999999993</v>
      </c>
    </row>
    <row r="4219" spans="1:11" x14ac:dyDescent="0.25">
      <c r="A4219" t="s">
        <v>27302</v>
      </c>
      <c r="B4219" t="s">
        <v>27300</v>
      </c>
      <c r="C4219" t="s">
        <v>27304</v>
      </c>
      <c r="D4219" t="s">
        <v>27305</v>
      </c>
      <c r="E4219" t="s">
        <v>13694</v>
      </c>
      <c r="F4219" t="s">
        <v>7</v>
      </c>
      <c r="G4219" s="1">
        <v>43768</v>
      </c>
      <c r="H4219">
        <v>109696</v>
      </c>
      <c r="I4219">
        <v>109696</v>
      </c>
      <c r="J4219" s="2">
        <v>109696</v>
      </c>
      <c r="K4219" s="2">
        <v>50586.37</v>
      </c>
    </row>
    <row r="4220" spans="1:11" x14ac:dyDescent="0.25">
      <c r="A4220" t="s">
        <v>27309</v>
      </c>
      <c r="B4220" t="s">
        <v>27308</v>
      </c>
      <c r="C4220" t="s">
        <v>5858</v>
      </c>
      <c r="D4220" t="s">
        <v>5859</v>
      </c>
      <c r="E4220" t="s">
        <v>13694</v>
      </c>
      <c r="F4220" t="s">
        <v>7</v>
      </c>
      <c r="G4220" s="1">
        <v>43782</v>
      </c>
      <c r="H4220">
        <v>31722</v>
      </c>
      <c r="I4220">
        <v>31579</v>
      </c>
      <c r="J4220" s="2">
        <v>31579</v>
      </c>
      <c r="K4220" s="2">
        <v>15789.5</v>
      </c>
    </row>
    <row r="4221" spans="1:11" x14ac:dyDescent="0.25">
      <c r="A4221" t="s">
        <v>27314</v>
      </c>
      <c r="B4221" t="s">
        <v>27310</v>
      </c>
      <c r="C4221" t="s">
        <v>8374</v>
      </c>
      <c r="D4221" t="s">
        <v>8375</v>
      </c>
      <c r="E4221" t="s">
        <v>13694</v>
      </c>
      <c r="F4221" t="s">
        <v>718</v>
      </c>
      <c r="G4221" s="1">
        <v>43810</v>
      </c>
      <c r="H4221">
        <v>1073506</v>
      </c>
      <c r="I4221">
        <v>1072303</v>
      </c>
      <c r="J4221" s="2">
        <v>1072303</v>
      </c>
      <c r="K4221" s="2">
        <v>485349.85</v>
      </c>
    </row>
    <row r="4222" spans="1:11" x14ac:dyDescent="0.25">
      <c r="A4222" t="s">
        <v>27316</v>
      </c>
      <c r="B4222" t="s">
        <v>27312</v>
      </c>
      <c r="C4222" t="s">
        <v>26612</v>
      </c>
      <c r="D4222" t="s">
        <v>26613</v>
      </c>
      <c r="E4222" t="s">
        <v>13694</v>
      </c>
      <c r="F4222" t="s">
        <v>7</v>
      </c>
      <c r="G4222" s="1">
        <v>43787</v>
      </c>
      <c r="H4222">
        <v>19522</v>
      </c>
      <c r="I4222">
        <v>19132</v>
      </c>
      <c r="J4222" s="2">
        <v>19132</v>
      </c>
      <c r="K4222" s="2">
        <v>9566</v>
      </c>
    </row>
    <row r="4223" spans="1:11" x14ac:dyDescent="0.25">
      <c r="A4223" t="s">
        <v>27320</v>
      </c>
      <c r="B4223" t="s">
        <v>27318</v>
      </c>
      <c r="C4223" t="s">
        <v>27322</v>
      </c>
      <c r="D4223" t="s">
        <v>27323</v>
      </c>
      <c r="E4223" t="s">
        <v>13694</v>
      </c>
      <c r="F4223" t="s">
        <v>7</v>
      </c>
      <c r="G4223" s="1">
        <v>43788</v>
      </c>
      <c r="H4223">
        <v>2634</v>
      </c>
      <c r="I4223">
        <v>2624</v>
      </c>
      <c r="J4223" s="2">
        <v>2624</v>
      </c>
      <c r="K4223" s="2">
        <v>1180.8</v>
      </c>
    </row>
    <row r="4224" spans="1:11" x14ac:dyDescent="0.25">
      <c r="A4224" t="s">
        <v>27327</v>
      </c>
      <c r="B4224" t="s">
        <v>27326</v>
      </c>
      <c r="C4224" t="s">
        <v>27328</v>
      </c>
      <c r="D4224" t="s">
        <v>27329</v>
      </c>
      <c r="E4224" t="s">
        <v>13694</v>
      </c>
      <c r="F4224" t="s">
        <v>7</v>
      </c>
      <c r="G4224" s="1">
        <v>43788</v>
      </c>
      <c r="H4224">
        <v>37616</v>
      </c>
      <c r="I4224">
        <v>37451</v>
      </c>
      <c r="J4224" s="2">
        <v>37451</v>
      </c>
      <c r="K4224" s="2">
        <v>17036.400000000001</v>
      </c>
    </row>
    <row r="4225" spans="1:11" x14ac:dyDescent="0.25">
      <c r="A4225" t="s">
        <v>27332</v>
      </c>
      <c r="B4225" t="s">
        <v>27330</v>
      </c>
      <c r="C4225" t="s">
        <v>26728</v>
      </c>
      <c r="D4225" t="s">
        <v>26729</v>
      </c>
      <c r="E4225" t="s">
        <v>13694</v>
      </c>
      <c r="F4225" t="s">
        <v>7</v>
      </c>
      <c r="G4225" s="1">
        <v>43784</v>
      </c>
      <c r="H4225">
        <v>24035</v>
      </c>
      <c r="I4225">
        <v>23988</v>
      </c>
      <c r="J4225" s="2">
        <v>23988</v>
      </c>
      <c r="K4225" s="2">
        <v>10812.67</v>
      </c>
    </row>
    <row r="4226" spans="1:11" x14ac:dyDescent="0.25">
      <c r="A4226" t="s">
        <v>27338</v>
      </c>
      <c r="B4226" t="s">
        <v>27336</v>
      </c>
      <c r="C4226" t="s">
        <v>27340</v>
      </c>
      <c r="D4226" t="s">
        <v>27341</v>
      </c>
      <c r="E4226" t="s">
        <v>13694</v>
      </c>
      <c r="F4226" t="s">
        <v>7</v>
      </c>
      <c r="G4226" s="1">
        <v>43784</v>
      </c>
      <c r="H4226">
        <v>11780</v>
      </c>
      <c r="I4226">
        <v>11544</v>
      </c>
      <c r="J4226" s="2">
        <v>11544</v>
      </c>
      <c r="K4226" s="2">
        <v>5772</v>
      </c>
    </row>
    <row r="4227" spans="1:11" x14ac:dyDescent="0.25">
      <c r="A4227" t="s">
        <v>27345</v>
      </c>
      <c r="B4227" t="s">
        <v>27343</v>
      </c>
      <c r="C4227" t="s">
        <v>2140</v>
      </c>
      <c r="D4227" t="s">
        <v>2141</v>
      </c>
      <c r="E4227" t="s">
        <v>13694</v>
      </c>
      <c r="F4227" t="s">
        <v>7</v>
      </c>
      <c r="G4227" s="1">
        <v>43788</v>
      </c>
      <c r="H4227">
        <v>2137</v>
      </c>
      <c r="I4227">
        <v>2137</v>
      </c>
      <c r="J4227" s="2">
        <v>2137</v>
      </c>
      <c r="K4227" s="2">
        <v>961.65</v>
      </c>
    </row>
    <row r="4228" spans="1:11" x14ac:dyDescent="0.25">
      <c r="A4228" t="s">
        <v>27355</v>
      </c>
      <c r="B4228" t="s">
        <v>27353</v>
      </c>
      <c r="C4228" t="s">
        <v>1061</v>
      </c>
      <c r="D4228" t="s">
        <v>1062</v>
      </c>
      <c r="E4228" t="s">
        <v>13694</v>
      </c>
      <c r="F4228" t="s">
        <v>718</v>
      </c>
      <c r="G4228" s="1">
        <v>43810</v>
      </c>
      <c r="H4228">
        <v>15227</v>
      </c>
      <c r="I4228">
        <v>15227</v>
      </c>
      <c r="J4228" s="2">
        <v>15227</v>
      </c>
      <c r="K4228" s="2">
        <v>6872.82</v>
      </c>
    </row>
    <row r="4229" spans="1:11" x14ac:dyDescent="0.25">
      <c r="A4229" t="s">
        <v>27375</v>
      </c>
      <c r="B4229" t="s">
        <v>27373</v>
      </c>
      <c r="C4229" t="s">
        <v>27377</v>
      </c>
      <c r="D4229" t="s">
        <v>27378</v>
      </c>
      <c r="E4229" t="s">
        <v>13694</v>
      </c>
      <c r="F4229" t="s">
        <v>7</v>
      </c>
      <c r="G4229" s="1">
        <v>43776</v>
      </c>
      <c r="H4229">
        <v>22015</v>
      </c>
      <c r="J4229" s="2">
        <v>22015</v>
      </c>
      <c r="K4229" s="2">
        <v>12768.7</v>
      </c>
    </row>
    <row r="4230" spans="1:11" x14ac:dyDescent="0.25">
      <c r="A4230" t="s">
        <v>27391</v>
      </c>
      <c r="B4230" t="s">
        <v>27389</v>
      </c>
      <c r="C4230" t="s">
        <v>1996</v>
      </c>
      <c r="D4230" t="s">
        <v>1997</v>
      </c>
      <c r="E4230" t="s">
        <v>13694</v>
      </c>
      <c r="F4230" t="s">
        <v>718</v>
      </c>
      <c r="G4230" s="1">
        <v>43782</v>
      </c>
      <c r="H4230">
        <v>61498</v>
      </c>
      <c r="I4230">
        <v>60114</v>
      </c>
      <c r="J4230" s="2">
        <v>60114</v>
      </c>
      <c r="K4230" s="2">
        <v>29048.35</v>
      </c>
    </row>
    <row r="4231" spans="1:11" x14ac:dyDescent="0.25">
      <c r="A4231" t="s">
        <v>27397</v>
      </c>
      <c r="B4231" t="s">
        <v>27395</v>
      </c>
      <c r="C4231" t="s">
        <v>27399</v>
      </c>
      <c r="D4231" t="s">
        <v>27400</v>
      </c>
      <c r="E4231" t="s">
        <v>13694</v>
      </c>
      <c r="F4231" t="s">
        <v>718</v>
      </c>
      <c r="G4231" s="1">
        <v>43796</v>
      </c>
      <c r="H4231">
        <v>10900</v>
      </c>
      <c r="I4231">
        <v>10899</v>
      </c>
      <c r="J4231" s="2">
        <v>10899</v>
      </c>
      <c r="K4231" s="2">
        <v>4904.55</v>
      </c>
    </row>
    <row r="4232" spans="1:11" x14ac:dyDescent="0.25">
      <c r="A4232" t="s">
        <v>27415</v>
      </c>
      <c r="B4232" t="s">
        <v>27411</v>
      </c>
      <c r="C4232" t="s">
        <v>27419</v>
      </c>
      <c r="D4232" t="s">
        <v>27420</v>
      </c>
      <c r="E4232" t="s">
        <v>13694</v>
      </c>
      <c r="F4232" t="s">
        <v>7</v>
      </c>
      <c r="G4232" s="1">
        <v>43780</v>
      </c>
      <c r="H4232">
        <v>41011</v>
      </c>
      <c r="I4232">
        <v>39652</v>
      </c>
      <c r="J4232" s="2">
        <v>39652</v>
      </c>
      <c r="K4232" s="2">
        <v>18754.95</v>
      </c>
    </row>
    <row r="4233" spans="1:11" x14ac:dyDescent="0.25">
      <c r="A4233" t="s">
        <v>27417</v>
      </c>
      <c r="B4233" t="s">
        <v>27413</v>
      </c>
      <c r="C4233" t="s">
        <v>27158</v>
      </c>
      <c r="D4233" t="s">
        <v>27159</v>
      </c>
      <c r="E4233" t="s">
        <v>13694</v>
      </c>
      <c r="F4233" t="s">
        <v>718</v>
      </c>
      <c r="G4233" s="1">
        <v>43805</v>
      </c>
      <c r="H4233">
        <v>78394</v>
      </c>
      <c r="I4233">
        <v>78124</v>
      </c>
      <c r="J4233" s="2">
        <v>78124</v>
      </c>
      <c r="K4233" s="2">
        <v>35155.800000000003</v>
      </c>
    </row>
    <row r="4234" spans="1:11" x14ac:dyDescent="0.25">
      <c r="A4234" t="s">
        <v>27439</v>
      </c>
      <c r="B4234" t="s">
        <v>27437</v>
      </c>
      <c r="C4234" t="s">
        <v>27441</v>
      </c>
      <c r="D4234" t="s">
        <v>27442</v>
      </c>
      <c r="E4234" t="s">
        <v>13694</v>
      </c>
      <c r="F4234" t="s">
        <v>718</v>
      </c>
      <c r="G4234" s="1">
        <v>43810</v>
      </c>
      <c r="H4234">
        <v>50047</v>
      </c>
      <c r="I4234">
        <v>50018</v>
      </c>
      <c r="J4234" s="2">
        <v>50018</v>
      </c>
      <c r="K4234" s="2">
        <v>22508.1</v>
      </c>
    </row>
    <row r="4235" spans="1:11" x14ac:dyDescent="0.25">
      <c r="A4235" t="s">
        <v>27445</v>
      </c>
      <c r="B4235" t="s">
        <v>27443</v>
      </c>
      <c r="C4235" t="s">
        <v>27009</v>
      </c>
      <c r="D4235" t="s">
        <v>27010</v>
      </c>
      <c r="E4235" t="s">
        <v>13694</v>
      </c>
      <c r="F4235" t="s">
        <v>718</v>
      </c>
      <c r="G4235" s="1">
        <v>43781</v>
      </c>
      <c r="H4235">
        <v>204688</v>
      </c>
      <c r="I4235">
        <v>204472</v>
      </c>
      <c r="J4235" s="2">
        <v>204472</v>
      </c>
      <c r="K4235" s="2">
        <v>92012.4</v>
      </c>
    </row>
    <row r="4236" spans="1:11" x14ac:dyDescent="0.25">
      <c r="A4236" t="s">
        <v>27448</v>
      </c>
      <c r="B4236" t="s">
        <v>27447</v>
      </c>
      <c r="C4236" t="s">
        <v>27449</v>
      </c>
      <c r="D4236" t="s">
        <v>27450</v>
      </c>
      <c r="E4236" t="s">
        <v>13694</v>
      </c>
      <c r="F4236" t="s">
        <v>718</v>
      </c>
      <c r="G4236" s="1">
        <v>43791</v>
      </c>
      <c r="H4236">
        <v>17360</v>
      </c>
      <c r="I4236">
        <v>17359</v>
      </c>
      <c r="J4236" s="2">
        <v>17359</v>
      </c>
      <c r="K4236" s="2">
        <v>10068.219999999999</v>
      </c>
    </row>
    <row r="4237" spans="1:11" x14ac:dyDescent="0.25">
      <c r="A4237" t="s">
        <v>27453</v>
      </c>
      <c r="B4237" t="s">
        <v>27451</v>
      </c>
      <c r="C4237" t="s">
        <v>27455</v>
      </c>
      <c r="D4237" t="s">
        <v>27456</v>
      </c>
      <c r="E4237" t="s">
        <v>13694</v>
      </c>
      <c r="F4237" t="s">
        <v>718</v>
      </c>
      <c r="G4237" s="1">
        <v>43788</v>
      </c>
      <c r="H4237">
        <v>31262</v>
      </c>
      <c r="I4237">
        <v>31178</v>
      </c>
      <c r="J4237" s="2">
        <v>31178</v>
      </c>
      <c r="K4237" s="2">
        <v>14030.1</v>
      </c>
    </row>
    <row r="4238" spans="1:11" x14ac:dyDescent="0.25">
      <c r="A4238" t="s">
        <v>27458</v>
      </c>
      <c r="B4238" t="s">
        <v>27457</v>
      </c>
      <c r="C4238" t="s">
        <v>27459</v>
      </c>
      <c r="D4238" t="s">
        <v>27460</v>
      </c>
      <c r="E4238" t="s">
        <v>13694</v>
      </c>
      <c r="F4238" t="s">
        <v>718</v>
      </c>
      <c r="G4238" s="1">
        <v>43791</v>
      </c>
      <c r="H4238">
        <v>116208</v>
      </c>
      <c r="I4238">
        <v>116150</v>
      </c>
      <c r="J4238" s="2">
        <v>116150</v>
      </c>
      <c r="K4238" s="2">
        <v>52267.5</v>
      </c>
    </row>
    <row r="4239" spans="1:11" x14ac:dyDescent="0.25">
      <c r="A4239" t="s">
        <v>27463</v>
      </c>
      <c r="B4239" t="s">
        <v>27461</v>
      </c>
      <c r="C4239" t="s">
        <v>27465</v>
      </c>
      <c r="D4239" t="s">
        <v>27466</v>
      </c>
      <c r="E4239" t="s">
        <v>13694</v>
      </c>
      <c r="F4239" t="s">
        <v>718</v>
      </c>
      <c r="G4239" s="1">
        <v>43801</v>
      </c>
      <c r="H4239">
        <v>111566</v>
      </c>
      <c r="I4239">
        <v>111566</v>
      </c>
      <c r="J4239" s="2">
        <v>111566</v>
      </c>
      <c r="K4239" s="2">
        <v>50204.7</v>
      </c>
    </row>
    <row r="4240" spans="1:11" x14ac:dyDescent="0.25">
      <c r="A4240" t="s">
        <v>27469</v>
      </c>
      <c r="B4240" t="s">
        <v>27467</v>
      </c>
      <c r="C4240" t="s">
        <v>27471</v>
      </c>
      <c r="D4240" t="s">
        <v>27472</v>
      </c>
      <c r="E4240" t="s">
        <v>13694</v>
      </c>
      <c r="F4240" t="s">
        <v>718</v>
      </c>
      <c r="G4240" s="1">
        <v>43801</v>
      </c>
      <c r="H4240">
        <v>36840</v>
      </c>
      <c r="I4240">
        <v>36840</v>
      </c>
      <c r="J4240" s="2">
        <v>36840</v>
      </c>
      <c r="K4240" s="2">
        <v>16578</v>
      </c>
    </row>
    <row r="4241" spans="1:11" x14ac:dyDescent="0.25">
      <c r="A4241" t="s">
        <v>27475</v>
      </c>
      <c r="B4241" t="s">
        <v>27473</v>
      </c>
      <c r="C4241" t="s">
        <v>27477</v>
      </c>
      <c r="D4241" t="s">
        <v>27478</v>
      </c>
      <c r="E4241" t="s">
        <v>13694</v>
      </c>
      <c r="F4241" t="s">
        <v>7</v>
      </c>
      <c r="G4241" s="1">
        <v>43790</v>
      </c>
      <c r="H4241">
        <v>68955</v>
      </c>
      <c r="I4241">
        <v>56960</v>
      </c>
      <c r="J4241" s="2">
        <v>56960</v>
      </c>
      <c r="K4241" s="2">
        <v>28480</v>
      </c>
    </row>
    <row r="4242" spans="1:11" x14ac:dyDescent="0.25">
      <c r="A4242" t="s">
        <v>27481</v>
      </c>
      <c r="B4242" t="s">
        <v>27479</v>
      </c>
      <c r="C4242" t="s">
        <v>27483</v>
      </c>
      <c r="D4242" t="s">
        <v>27484</v>
      </c>
      <c r="E4242" t="s">
        <v>13694</v>
      </c>
      <c r="F4242" t="s">
        <v>7</v>
      </c>
      <c r="G4242" s="1">
        <v>43790</v>
      </c>
      <c r="H4242">
        <v>45034</v>
      </c>
      <c r="I4242">
        <v>44576</v>
      </c>
      <c r="J4242" s="2">
        <v>44576</v>
      </c>
      <c r="K4242" s="2">
        <v>20059.2</v>
      </c>
    </row>
    <row r="4243" spans="1:11" x14ac:dyDescent="0.25">
      <c r="A4243" t="s">
        <v>27487</v>
      </c>
      <c r="B4243" t="s">
        <v>27485</v>
      </c>
      <c r="C4243" t="s">
        <v>27489</v>
      </c>
      <c r="D4243" t="s">
        <v>27490</v>
      </c>
      <c r="E4243" t="s">
        <v>13694</v>
      </c>
      <c r="F4243" t="s">
        <v>7</v>
      </c>
      <c r="G4243" s="1">
        <v>43790</v>
      </c>
      <c r="H4243">
        <v>84510</v>
      </c>
      <c r="I4243">
        <v>83882</v>
      </c>
      <c r="J4243" s="2">
        <v>83882</v>
      </c>
      <c r="K4243" s="2">
        <v>37746.9</v>
      </c>
    </row>
    <row r="4244" spans="1:11" x14ac:dyDescent="0.25">
      <c r="A4244" t="s">
        <v>27493</v>
      </c>
      <c r="B4244" t="s">
        <v>27491</v>
      </c>
      <c r="C4244" t="s">
        <v>11211</v>
      </c>
      <c r="D4244" t="s">
        <v>11212</v>
      </c>
      <c r="E4244" t="s">
        <v>13694</v>
      </c>
      <c r="F4244" t="s">
        <v>7</v>
      </c>
      <c r="G4244" s="1">
        <v>43790</v>
      </c>
      <c r="H4244">
        <v>29098</v>
      </c>
      <c r="I4244">
        <v>28765</v>
      </c>
      <c r="J4244" s="2">
        <v>28765</v>
      </c>
      <c r="K4244" s="2">
        <v>12944.25</v>
      </c>
    </row>
    <row r="4245" spans="1:11" x14ac:dyDescent="0.25">
      <c r="A4245" t="s">
        <v>27498</v>
      </c>
      <c r="B4245" t="s">
        <v>27497</v>
      </c>
      <c r="C4245" t="s">
        <v>27499</v>
      </c>
      <c r="D4245" t="s">
        <v>27500</v>
      </c>
      <c r="E4245" t="s">
        <v>13694</v>
      </c>
      <c r="F4245" t="s">
        <v>7</v>
      </c>
      <c r="G4245" s="1">
        <v>43787</v>
      </c>
      <c r="H4245">
        <v>7646</v>
      </c>
      <c r="I4245">
        <v>7634</v>
      </c>
      <c r="J4245" s="2">
        <v>7634</v>
      </c>
      <c r="K4245" s="2">
        <v>3441.41</v>
      </c>
    </row>
    <row r="4246" spans="1:11" x14ac:dyDescent="0.25">
      <c r="A4246" t="s">
        <v>27502</v>
      </c>
      <c r="B4246" t="s">
        <v>27501</v>
      </c>
      <c r="C4246" t="s">
        <v>27503</v>
      </c>
      <c r="D4246" t="s">
        <v>27504</v>
      </c>
      <c r="E4246" t="s">
        <v>13694</v>
      </c>
      <c r="F4246" t="s">
        <v>7</v>
      </c>
      <c r="G4246" s="1">
        <v>43787</v>
      </c>
      <c r="H4246">
        <v>9138</v>
      </c>
      <c r="I4246">
        <v>9125</v>
      </c>
      <c r="J4246" s="2">
        <v>9125</v>
      </c>
      <c r="K4246" s="2">
        <v>4106.25</v>
      </c>
    </row>
    <row r="4247" spans="1:11" x14ac:dyDescent="0.25">
      <c r="A4247" t="s">
        <v>27520</v>
      </c>
      <c r="B4247" t="s">
        <v>27519</v>
      </c>
      <c r="C4247" t="s">
        <v>27521</v>
      </c>
      <c r="D4247" t="s">
        <v>27522</v>
      </c>
      <c r="E4247" t="s">
        <v>13694</v>
      </c>
      <c r="F4247" t="s">
        <v>7</v>
      </c>
      <c r="G4247" s="1">
        <v>43776</v>
      </c>
      <c r="H4247">
        <v>8212</v>
      </c>
      <c r="I4247">
        <v>7938</v>
      </c>
      <c r="J4247" s="2">
        <v>7938</v>
      </c>
      <c r="K4247" s="2">
        <v>3969</v>
      </c>
    </row>
    <row r="4248" spans="1:11" x14ac:dyDescent="0.25">
      <c r="A4248" t="s">
        <v>27525</v>
      </c>
      <c r="B4248" t="s">
        <v>27523</v>
      </c>
      <c r="C4248" t="s">
        <v>2074</v>
      </c>
      <c r="D4248" t="s">
        <v>2075</v>
      </c>
      <c r="E4248" t="s">
        <v>13694</v>
      </c>
      <c r="F4248" t="s">
        <v>718</v>
      </c>
      <c r="G4248" s="1">
        <v>43803</v>
      </c>
      <c r="H4248">
        <v>4112985</v>
      </c>
      <c r="I4248">
        <v>3836009</v>
      </c>
      <c r="J4248" s="2">
        <v>3836009</v>
      </c>
      <c r="K4248" s="2">
        <v>1878872.31</v>
      </c>
    </row>
    <row r="4249" spans="1:11" x14ac:dyDescent="0.25">
      <c r="A4249" t="s">
        <v>27539</v>
      </c>
      <c r="B4249" t="s">
        <v>27537</v>
      </c>
      <c r="C4249" t="s">
        <v>27541</v>
      </c>
      <c r="D4249" t="s">
        <v>27542</v>
      </c>
      <c r="E4249" t="s">
        <v>13694</v>
      </c>
      <c r="F4249" t="s">
        <v>718</v>
      </c>
      <c r="G4249" s="1">
        <v>43781</v>
      </c>
      <c r="H4249">
        <v>214924</v>
      </c>
      <c r="I4249">
        <v>214857</v>
      </c>
      <c r="J4249" s="2">
        <v>214857</v>
      </c>
      <c r="K4249" s="2">
        <v>105385.9</v>
      </c>
    </row>
    <row r="4250" spans="1:11" x14ac:dyDescent="0.25">
      <c r="A4250" t="s">
        <v>27553</v>
      </c>
      <c r="B4250" t="s">
        <v>27551</v>
      </c>
      <c r="C4250" t="s">
        <v>27555</v>
      </c>
      <c r="D4250" t="s">
        <v>27556</v>
      </c>
      <c r="E4250" t="s">
        <v>13694</v>
      </c>
      <c r="F4250" t="s">
        <v>718</v>
      </c>
      <c r="G4250" s="1">
        <v>43787</v>
      </c>
      <c r="H4250">
        <v>34568</v>
      </c>
      <c r="I4250">
        <v>34488</v>
      </c>
      <c r="J4250" s="2">
        <v>34488</v>
      </c>
      <c r="K4250" s="2">
        <v>15519.6</v>
      </c>
    </row>
    <row r="4251" spans="1:11" x14ac:dyDescent="0.25">
      <c r="A4251" t="s">
        <v>27568</v>
      </c>
      <c r="B4251" t="s">
        <v>27566</v>
      </c>
      <c r="C4251" t="s">
        <v>27570</v>
      </c>
      <c r="D4251" t="s">
        <v>27571</v>
      </c>
      <c r="E4251" t="s">
        <v>13694</v>
      </c>
      <c r="F4251" t="s">
        <v>718</v>
      </c>
      <c r="G4251" s="1">
        <v>43803</v>
      </c>
      <c r="H4251">
        <v>90554</v>
      </c>
      <c r="I4251">
        <v>78422</v>
      </c>
      <c r="J4251" s="2">
        <v>78422</v>
      </c>
      <c r="K4251" s="2">
        <v>39211</v>
      </c>
    </row>
    <row r="4252" spans="1:11" x14ac:dyDescent="0.25">
      <c r="A4252" t="s">
        <v>27576</v>
      </c>
      <c r="B4252" t="s">
        <v>27574</v>
      </c>
      <c r="C4252" t="s">
        <v>27570</v>
      </c>
      <c r="D4252" t="s">
        <v>27578</v>
      </c>
      <c r="E4252" t="s">
        <v>13694</v>
      </c>
      <c r="F4252" t="s">
        <v>718</v>
      </c>
      <c r="G4252" s="1">
        <v>43803</v>
      </c>
      <c r="H4252">
        <v>9386</v>
      </c>
      <c r="I4252">
        <v>7668</v>
      </c>
      <c r="J4252" s="2">
        <v>7668</v>
      </c>
      <c r="K4252" s="2">
        <v>3834</v>
      </c>
    </row>
    <row r="4253" spans="1:11" x14ac:dyDescent="0.25">
      <c r="A4253" t="s">
        <v>27583</v>
      </c>
      <c r="B4253" t="s">
        <v>27581</v>
      </c>
      <c r="C4253" t="s">
        <v>27585</v>
      </c>
      <c r="D4253" t="s">
        <v>27586</v>
      </c>
      <c r="E4253" t="s">
        <v>13694</v>
      </c>
      <c r="F4253" t="s">
        <v>718</v>
      </c>
      <c r="G4253" s="1">
        <v>43784</v>
      </c>
      <c r="H4253">
        <v>4971</v>
      </c>
      <c r="I4253">
        <v>4870</v>
      </c>
      <c r="J4253" s="2">
        <v>4870</v>
      </c>
      <c r="K4253" s="2">
        <v>2191.5</v>
      </c>
    </row>
    <row r="4254" spans="1:11" x14ac:dyDescent="0.25">
      <c r="A4254" t="s">
        <v>27605</v>
      </c>
      <c r="B4254" t="s">
        <v>27603</v>
      </c>
      <c r="C4254" t="s">
        <v>27607</v>
      </c>
      <c r="D4254" t="s">
        <v>27608</v>
      </c>
      <c r="E4254" t="s">
        <v>13694</v>
      </c>
      <c r="F4254" t="s">
        <v>7</v>
      </c>
      <c r="G4254" s="1">
        <v>43789</v>
      </c>
      <c r="H4254">
        <v>53818</v>
      </c>
      <c r="I4254">
        <v>53816</v>
      </c>
      <c r="J4254" s="2">
        <v>53816</v>
      </c>
      <c r="K4254" s="2">
        <v>26908</v>
      </c>
    </row>
    <row r="4255" spans="1:11" x14ac:dyDescent="0.25">
      <c r="A4255" t="s">
        <v>27615</v>
      </c>
      <c r="B4255" t="s">
        <v>27613</v>
      </c>
      <c r="C4255" t="s">
        <v>3006</v>
      </c>
      <c r="D4255" t="s">
        <v>3007</v>
      </c>
      <c r="E4255" t="s">
        <v>13694</v>
      </c>
      <c r="F4255" t="s">
        <v>718</v>
      </c>
      <c r="G4255" s="1">
        <v>43812</v>
      </c>
      <c r="H4255">
        <v>136534</v>
      </c>
      <c r="I4255">
        <v>136279</v>
      </c>
      <c r="J4255" s="2">
        <v>136279</v>
      </c>
      <c r="K4255" s="2">
        <v>64834.400000000001</v>
      </c>
    </row>
    <row r="4256" spans="1:11" x14ac:dyDescent="0.25">
      <c r="A4256" t="s">
        <v>27619</v>
      </c>
      <c r="B4256" t="s">
        <v>27617</v>
      </c>
      <c r="C4256" t="s">
        <v>26674</v>
      </c>
      <c r="D4256" t="s">
        <v>26675</v>
      </c>
      <c r="E4256" t="s">
        <v>13694</v>
      </c>
      <c r="F4256" t="s">
        <v>7</v>
      </c>
      <c r="G4256" s="1">
        <v>43782</v>
      </c>
      <c r="H4256">
        <v>15529</v>
      </c>
      <c r="I4256">
        <v>15529</v>
      </c>
      <c r="J4256" s="2">
        <v>15529</v>
      </c>
      <c r="K4256" s="2">
        <v>9006.82</v>
      </c>
    </row>
    <row r="4257" spans="1:11" x14ac:dyDescent="0.25">
      <c r="A4257" t="s">
        <v>27627</v>
      </c>
      <c r="B4257" t="s">
        <v>27625</v>
      </c>
      <c r="C4257" t="s">
        <v>8782</v>
      </c>
      <c r="D4257" t="s">
        <v>8783</v>
      </c>
      <c r="E4257" t="s">
        <v>13694</v>
      </c>
      <c r="F4257" t="s">
        <v>718</v>
      </c>
      <c r="G4257" s="1">
        <v>43804</v>
      </c>
      <c r="H4257">
        <v>101526</v>
      </c>
      <c r="I4257">
        <v>97249</v>
      </c>
      <c r="J4257" s="2">
        <v>97249</v>
      </c>
      <c r="K4257" s="2">
        <v>48624.5</v>
      </c>
    </row>
    <row r="4258" spans="1:11" x14ac:dyDescent="0.25">
      <c r="A4258" t="s">
        <v>27637</v>
      </c>
      <c r="B4258" t="s">
        <v>27633</v>
      </c>
      <c r="C4258" t="s">
        <v>27641</v>
      </c>
      <c r="D4258" t="s">
        <v>27642</v>
      </c>
      <c r="E4258" t="s">
        <v>13694</v>
      </c>
      <c r="F4258" t="s">
        <v>718</v>
      </c>
      <c r="G4258" s="1">
        <v>43796</v>
      </c>
      <c r="H4258">
        <v>1253085</v>
      </c>
      <c r="I4258">
        <v>1253085</v>
      </c>
      <c r="J4258" s="2">
        <v>1253085</v>
      </c>
      <c r="K4258" s="2">
        <v>574670.44999999995</v>
      </c>
    </row>
    <row r="4259" spans="1:11" x14ac:dyDescent="0.25">
      <c r="A4259" t="s">
        <v>27639</v>
      </c>
      <c r="B4259" t="s">
        <v>27635</v>
      </c>
      <c r="C4259" t="s">
        <v>27645</v>
      </c>
      <c r="D4259" t="s">
        <v>27646</v>
      </c>
      <c r="E4259" t="s">
        <v>13694</v>
      </c>
      <c r="F4259" t="s">
        <v>718</v>
      </c>
      <c r="G4259" s="1">
        <v>43796</v>
      </c>
      <c r="H4259">
        <v>95958</v>
      </c>
      <c r="I4259">
        <v>95956</v>
      </c>
      <c r="J4259" s="2">
        <v>95956</v>
      </c>
      <c r="K4259" s="2">
        <v>43180.2</v>
      </c>
    </row>
    <row r="4260" spans="1:11" x14ac:dyDescent="0.25">
      <c r="A4260" t="s">
        <v>27653</v>
      </c>
      <c r="B4260" t="s">
        <v>27651</v>
      </c>
      <c r="C4260" t="s">
        <v>27655</v>
      </c>
      <c r="D4260" t="s">
        <v>27656</v>
      </c>
      <c r="E4260" t="s">
        <v>13694</v>
      </c>
      <c r="F4260" t="s">
        <v>7</v>
      </c>
      <c r="G4260" s="1">
        <v>43776</v>
      </c>
      <c r="H4260">
        <v>16111</v>
      </c>
      <c r="I4260">
        <v>15574</v>
      </c>
      <c r="J4260" s="2">
        <v>15574</v>
      </c>
      <c r="K4260" s="2">
        <v>7787</v>
      </c>
    </row>
    <row r="4261" spans="1:11" x14ac:dyDescent="0.25">
      <c r="A4261" t="s">
        <v>27667</v>
      </c>
      <c r="B4261" t="s">
        <v>27664</v>
      </c>
      <c r="C4261" t="s">
        <v>27661</v>
      </c>
      <c r="D4261" t="s">
        <v>27662</v>
      </c>
      <c r="E4261" t="s">
        <v>13694</v>
      </c>
      <c r="F4261" t="s">
        <v>7</v>
      </c>
      <c r="G4261" s="1">
        <v>43782</v>
      </c>
      <c r="H4261">
        <v>47306</v>
      </c>
      <c r="J4261" s="2">
        <v>47306</v>
      </c>
      <c r="K4261" s="2">
        <v>21287.7</v>
      </c>
    </row>
    <row r="4262" spans="1:11" x14ac:dyDescent="0.25">
      <c r="A4262" t="s">
        <v>27679</v>
      </c>
      <c r="B4262" t="s">
        <v>27677</v>
      </c>
      <c r="C4262" t="s">
        <v>1890</v>
      </c>
      <c r="D4262" t="s">
        <v>1891</v>
      </c>
      <c r="E4262" t="s">
        <v>13694</v>
      </c>
      <c r="F4262" t="s">
        <v>718</v>
      </c>
      <c r="G4262" s="1">
        <v>43782</v>
      </c>
      <c r="H4262">
        <v>174498</v>
      </c>
      <c r="I4262">
        <v>174411</v>
      </c>
      <c r="J4262" s="2">
        <v>174411</v>
      </c>
      <c r="K4262" s="2">
        <v>83636.33</v>
      </c>
    </row>
    <row r="4263" spans="1:11" x14ac:dyDescent="0.25">
      <c r="A4263" t="s">
        <v>27697</v>
      </c>
      <c r="B4263" t="s">
        <v>27695</v>
      </c>
      <c r="C4263" t="s">
        <v>26881</v>
      </c>
      <c r="D4263" t="s">
        <v>26882</v>
      </c>
      <c r="E4263" t="s">
        <v>13694</v>
      </c>
      <c r="F4263" t="s">
        <v>7</v>
      </c>
      <c r="G4263" s="1">
        <v>43788</v>
      </c>
      <c r="H4263">
        <v>31877</v>
      </c>
      <c r="I4263">
        <v>31877</v>
      </c>
      <c r="J4263" s="2">
        <v>31877</v>
      </c>
      <c r="K4263" s="2">
        <v>17826.57</v>
      </c>
    </row>
    <row r="4264" spans="1:11" x14ac:dyDescent="0.25">
      <c r="A4264" t="s">
        <v>27707</v>
      </c>
      <c r="B4264" t="s">
        <v>27705</v>
      </c>
      <c r="C4264" t="s">
        <v>27246</v>
      </c>
      <c r="D4264" t="s">
        <v>27247</v>
      </c>
      <c r="E4264" t="s">
        <v>13694</v>
      </c>
      <c r="F4264" t="s">
        <v>718</v>
      </c>
      <c r="G4264" s="1">
        <v>43788</v>
      </c>
      <c r="H4264">
        <v>6289</v>
      </c>
      <c r="I4264">
        <v>6079</v>
      </c>
      <c r="J4264" s="2">
        <v>6079</v>
      </c>
      <c r="K4264" s="2">
        <v>3039.5</v>
      </c>
    </row>
    <row r="4265" spans="1:11" x14ac:dyDescent="0.25">
      <c r="A4265" t="s">
        <v>27712</v>
      </c>
      <c r="B4265" t="s">
        <v>27711</v>
      </c>
      <c r="C4265" t="s">
        <v>27549</v>
      </c>
      <c r="D4265" t="s">
        <v>27550</v>
      </c>
      <c r="E4265" t="s">
        <v>13694</v>
      </c>
      <c r="F4265" t="s">
        <v>718</v>
      </c>
      <c r="G4265" s="1">
        <v>43788</v>
      </c>
      <c r="H4265">
        <v>188009</v>
      </c>
      <c r="I4265">
        <v>188009</v>
      </c>
      <c r="J4265" s="2">
        <v>188009</v>
      </c>
      <c r="K4265" s="2">
        <v>90337.18</v>
      </c>
    </row>
    <row r="4266" spans="1:11" x14ac:dyDescent="0.25">
      <c r="A4266" t="s">
        <v>27715</v>
      </c>
      <c r="B4266" t="s">
        <v>27713</v>
      </c>
      <c r="C4266" t="s">
        <v>27557</v>
      </c>
      <c r="D4266" t="s">
        <v>27558</v>
      </c>
      <c r="E4266" t="s">
        <v>13694</v>
      </c>
      <c r="F4266" t="s">
        <v>718</v>
      </c>
      <c r="G4266" s="1">
        <v>43788</v>
      </c>
      <c r="H4266">
        <v>323549</v>
      </c>
      <c r="I4266">
        <v>323549</v>
      </c>
      <c r="J4266" s="2">
        <v>323549</v>
      </c>
      <c r="K4266" s="2">
        <v>187658.42</v>
      </c>
    </row>
    <row r="4267" spans="1:11" x14ac:dyDescent="0.25">
      <c r="A4267" t="s">
        <v>27719</v>
      </c>
      <c r="B4267" t="s">
        <v>27717</v>
      </c>
      <c r="C4267" t="s">
        <v>27421</v>
      </c>
      <c r="D4267" t="s">
        <v>27422</v>
      </c>
      <c r="E4267" t="s">
        <v>13694</v>
      </c>
      <c r="F4267" t="s">
        <v>718</v>
      </c>
      <c r="G4267" s="1">
        <v>43788</v>
      </c>
      <c r="H4267">
        <v>340962</v>
      </c>
      <c r="I4267">
        <v>340791</v>
      </c>
      <c r="J4267" s="2">
        <v>340791</v>
      </c>
      <c r="K4267" s="2">
        <v>155092.49</v>
      </c>
    </row>
    <row r="4268" spans="1:11" x14ac:dyDescent="0.25">
      <c r="A4268" t="s">
        <v>27740</v>
      </c>
      <c r="B4268" t="s">
        <v>27738</v>
      </c>
      <c r="C4268" t="s">
        <v>10114</v>
      </c>
      <c r="D4268" t="s">
        <v>10115</v>
      </c>
      <c r="E4268" t="s">
        <v>13694</v>
      </c>
      <c r="F4268" t="s">
        <v>718</v>
      </c>
      <c r="G4268" s="1">
        <v>43815</v>
      </c>
      <c r="H4268">
        <v>38509</v>
      </c>
      <c r="I4268">
        <v>38092</v>
      </c>
      <c r="J4268" s="2">
        <v>38092</v>
      </c>
      <c r="K4268" s="2">
        <v>17636.97</v>
      </c>
    </row>
    <row r="4269" spans="1:11" x14ac:dyDescent="0.25">
      <c r="A4269" t="s">
        <v>27744</v>
      </c>
      <c r="B4269" t="s">
        <v>27742</v>
      </c>
      <c r="C4269" t="s">
        <v>27745</v>
      </c>
      <c r="D4269" t="s">
        <v>27746</v>
      </c>
      <c r="E4269" t="s">
        <v>13694</v>
      </c>
      <c r="F4269" t="s">
        <v>718</v>
      </c>
      <c r="G4269" s="1">
        <v>43803</v>
      </c>
      <c r="H4269">
        <v>12124</v>
      </c>
      <c r="I4269">
        <v>11719</v>
      </c>
      <c r="J4269" s="2">
        <v>11719</v>
      </c>
      <c r="K4269" s="2">
        <v>5859.5</v>
      </c>
    </row>
    <row r="4270" spans="1:11" x14ac:dyDescent="0.25">
      <c r="A4270" t="s">
        <v>27760</v>
      </c>
      <c r="B4270" t="s">
        <v>27759</v>
      </c>
      <c r="C4270" t="s">
        <v>27761</v>
      </c>
      <c r="D4270" t="s">
        <v>27762</v>
      </c>
      <c r="E4270" t="s">
        <v>13694</v>
      </c>
      <c r="F4270" t="s">
        <v>718</v>
      </c>
      <c r="G4270" s="1">
        <v>43812</v>
      </c>
      <c r="H4270">
        <v>79310</v>
      </c>
      <c r="I4270">
        <v>76664</v>
      </c>
      <c r="J4270" s="2">
        <v>76664</v>
      </c>
      <c r="K4270" s="2">
        <v>38332</v>
      </c>
    </row>
    <row r="4271" spans="1:11" x14ac:dyDescent="0.25">
      <c r="A4271" t="s">
        <v>27767</v>
      </c>
      <c r="B4271" t="s">
        <v>27765</v>
      </c>
      <c r="C4271" t="s">
        <v>27769</v>
      </c>
      <c r="D4271" t="s">
        <v>27770</v>
      </c>
      <c r="E4271" t="s">
        <v>13694</v>
      </c>
      <c r="F4271" t="s">
        <v>7</v>
      </c>
      <c r="G4271" s="1">
        <v>43788</v>
      </c>
      <c r="H4271">
        <v>47418</v>
      </c>
      <c r="I4271">
        <v>47300</v>
      </c>
      <c r="J4271" s="2">
        <v>47300</v>
      </c>
      <c r="K4271" s="2">
        <v>21297.09</v>
      </c>
    </row>
    <row r="4272" spans="1:11" x14ac:dyDescent="0.25">
      <c r="A4272" t="s">
        <v>27779</v>
      </c>
      <c r="B4272" t="s">
        <v>27777</v>
      </c>
      <c r="C4272" t="s">
        <v>27266</v>
      </c>
      <c r="D4272" t="s">
        <v>27267</v>
      </c>
      <c r="E4272" t="s">
        <v>13694</v>
      </c>
      <c r="F4272" t="s">
        <v>718</v>
      </c>
      <c r="G4272" s="1">
        <v>43810</v>
      </c>
      <c r="H4272">
        <v>76443</v>
      </c>
      <c r="I4272">
        <v>75423</v>
      </c>
      <c r="J4272" s="2">
        <v>75423</v>
      </c>
      <c r="K4272" s="2">
        <v>36391.93</v>
      </c>
    </row>
    <row r="4273" spans="1:11" x14ac:dyDescent="0.25">
      <c r="A4273" t="s">
        <v>27797</v>
      </c>
      <c r="B4273" t="s">
        <v>27795</v>
      </c>
      <c r="C4273" t="s">
        <v>27799</v>
      </c>
      <c r="D4273" t="s">
        <v>27800</v>
      </c>
      <c r="E4273" t="s">
        <v>13694</v>
      </c>
      <c r="F4273" t="s">
        <v>7</v>
      </c>
      <c r="G4273" s="1">
        <v>43776</v>
      </c>
      <c r="H4273">
        <v>42274</v>
      </c>
      <c r="I4273">
        <v>42260</v>
      </c>
      <c r="J4273" s="2">
        <v>42260</v>
      </c>
      <c r="K4273" s="2">
        <v>19017</v>
      </c>
    </row>
    <row r="4274" spans="1:11" x14ac:dyDescent="0.25">
      <c r="A4274" t="s">
        <v>27805</v>
      </c>
      <c r="B4274" t="s">
        <v>27803</v>
      </c>
      <c r="C4274" t="s">
        <v>27807</v>
      </c>
      <c r="D4274" t="s">
        <v>27808</v>
      </c>
      <c r="E4274" t="s">
        <v>13694</v>
      </c>
      <c r="F4274" t="s">
        <v>7</v>
      </c>
      <c r="G4274" s="1">
        <v>43789</v>
      </c>
      <c r="H4274">
        <v>165530</v>
      </c>
      <c r="I4274">
        <v>165447</v>
      </c>
      <c r="J4274" s="2">
        <v>165447</v>
      </c>
      <c r="K4274" s="2">
        <v>74451.149999999994</v>
      </c>
    </row>
    <row r="4275" spans="1:11" x14ac:dyDescent="0.25">
      <c r="A4275" t="s">
        <v>27813</v>
      </c>
      <c r="B4275" t="s">
        <v>27811</v>
      </c>
      <c r="C4275" t="s">
        <v>13043</v>
      </c>
      <c r="D4275" t="s">
        <v>13044</v>
      </c>
      <c r="E4275" t="s">
        <v>13694</v>
      </c>
      <c r="F4275" t="s">
        <v>7</v>
      </c>
      <c r="G4275" s="1">
        <v>43776</v>
      </c>
      <c r="H4275">
        <v>17680</v>
      </c>
      <c r="I4275">
        <v>17626</v>
      </c>
      <c r="J4275" s="2">
        <v>17626</v>
      </c>
      <c r="K4275" s="2">
        <v>7931.7</v>
      </c>
    </row>
    <row r="4276" spans="1:11" x14ac:dyDescent="0.25">
      <c r="A4276" t="s">
        <v>27823</v>
      </c>
      <c r="B4276" t="s">
        <v>27821</v>
      </c>
      <c r="C4276" t="s">
        <v>27351</v>
      </c>
      <c r="D4276" t="s">
        <v>27352</v>
      </c>
      <c r="E4276" t="s">
        <v>13694</v>
      </c>
      <c r="F4276" t="s">
        <v>718</v>
      </c>
      <c r="G4276" s="1">
        <v>43784</v>
      </c>
      <c r="H4276">
        <v>4744</v>
      </c>
      <c r="I4276">
        <v>4169</v>
      </c>
      <c r="J4276" s="2">
        <v>4169</v>
      </c>
      <c r="K4276" s="2">
        <v>2084.5</v>
      </c>
    </row>
    <row r="4277" spans="1:11" x14ac:dyDescent="0.25">
      <c r="A4277" t="s">
        <v>27828</v>
      </c>
      <c r="B4277" t="s">
        <v>27827</v>
      </c>
      <c r="C4277" t="s">
        <v>8340</v>
      </c>
      <c r="D4277" t="s">
        <v>8341</v>
      </c>
      <c r="E4277" t="s">
        <v>13694</v>
      </c>
      <c r="F4277" t="s">
        <v>718</v>
      </c>
      <c r="G4277" s="1">
        <v>43810</v>
      </c>
      <c r="H4277">
        <v>626246</v>
      </c>
      <c r="I4277">
        <v>618395</v>
      </c>
      <c r="J4277" s="2">
        <v>618395</v>
      </c>
      <c r="K4277" s="2">
        <v>285635.20000000001</v>
      </c>
    </row>
    <row r="4278" spans="1:11" x14ac:dyDescent="0.25">
      <c r="A4278" t="s">
        <v>27833</v>
      </c>
      <c r="B4278" t="s">
        <v>27830</v>
      </c>
      <c r="C4278" t="s">
        <v>27837</v>
      </c>
      <c r="D4278" t="s">
        <v>27838</v>
      </c>
      <c r="E4278" t="s">
        <v>13694</v>
      </c>
      <c r="F4278" t="s">
        <v>7</v>
      </c>
      <c r="G4278" s="1">
        <v>43788</v>
      </c>
      <c r="H4278">
        <v>42202</v>
      </c>
      <c r="I4278">
        <v>40540</v>
      </c>
      <c r="J4278" s="2">
        <v>40540</v>
      </c>
      <c r="K4278" s="2">
        <v>19419.75</v>
      </c>
    </row>
    <row r="4279" spans="1:11" x14ac:dyDescent="0.25">
      <c r="A4279" t="s">
        <v>27843</v>
      </c>
      <c r="B4279" t="s">
        <v>27841</v>
      </c>
      <c r="C4279" t="s">
        <v>27845</v>
      </c>
      <c r="D4279" t="s">
        <v>27846</v>
      </c>
      <c r="E4279" t="s">
        <v>13694</v>
      </c>
      <c r="F4279" t="s">
        <v>718</v>
      </c>
      <c r="G4279" s="1">
        <v>43780</v>
      </c>
      <c r="H4279">
        <v>155966</v>
      </c>
      <c r="I4279">
        <v>155888</v>
      </c>
      <c r="J4279" s="2">
        <v>155888</v>
      </c>
      <c r="K4279" s="2">
        <v>74014.89</v>
      </c>
    </row>
    <row r="4280" spans="1:11" x14ac:dyDescent="0.25">
      <c r="A4280" t="s">
        <v>27859</v>
      </c>
      <c r="B4280" t="s">
        <v>27857</v>
      </c>
      <c r="C4280" t="s">
        <v>8469</v>
      </c>
      <c r="D4280" t="s">
        <v>8470</v>
      </c>
      <c r="E4280" t="s">
        <v>13694</v>
      </c>
      <c r="F4280" t="s">
        <v>718</v>
      </c>
      <c r="G4280" s="1">
        <v>43789</v>
      </c>
      <c r="H4280">
        <v>441513</v>
      </c>
      <c r="I4280">
        <v>441194</v>
      </c>
      <c r="J4280" s="2">
        <v>441194</v>
      </c>
      <c r="K4280" s="2">
        <v>225442.15</v>
      </c>
    </row>
    <row r="4281" spans="1:11" x14ac:dyDescent="0.25">
      <c r="A4281" t="s">
        <v>27863</v>
      </c>
      <c r="B4281" t="s">
        <v>27861</v>
      </c>
      <c r="C4281" t="s">
        <v>901</v>
      </c>
      <c r="D4281" t="s">
        <v>902</v>
      </c>
      <c r="E4281" t="s">
        <v>13694</v>
      </c>
      <c r="F4281" t="s">
        <v>718</v>
      </c>
      <c r="G4281" s="1">
        <v>43798</v>
      </c>
      <c r="H4281">
        <v>13304</v>
      </c>
      <c r="I4281">
        <v>12860</v>
      </c>
      <c r="J4281" s="2">
        <v>12860</v>
      </c>
      <c r="K4281" s="2">
        <v>6430</v>
      </c>
    </row>
    <row r="4282" spans="1:11" x14ac:dyDescent="0.25">
      <c r="A4282" t="s">
        <v>27869</v>
      </c>
      <c r="B4282" t="s">
        <v>27867</v>
      </c>
      <c r="C4282" t="s">
        <v>27871</v>
      </c>
      <c r="D4282" t="s">
        <v>27872</v>
      </c>
      <c r="E4282" t="s">
        <v>13694</v>
      </c>
      <c r="F4282" t="s">
        <v>718</v>
      </c>
      <c r="G4282" s="1">
        <v>43797</v>
      </c>
      <c r="H4282">
        <v>28255</v>
      </c>
      <c r="I4282">
        <v>28148</v>
      </c>
      <c r="J4282" s="2">
        <v>28148</v>
      </c>
      <c r="K4282" s="2">
        <v>14621.36</v>
      </c>
    </row>
    <row r="4283" spans="1:11" x14ac:dyDescent="0.25">
      <c r="A4283" t="s">
        <v>27883</v>
      </c>
      <c r="B4283" t="s">
        <v>27881</v>
      </c>
      <c r="C4283" t="s">
        <v>27885</v>
      </c>
      <c r="D4283" t="s">
        <v>27886</v>
      </c>
      <c r="E4283" t="s">
        <v>13694</v>
      </c>
      <c r="F4283" t="s">
        <v>718</v>
      </c>
      <c r="G4283" s="1">
        <v>43798</v>
      </c>
      <c r="H4283">
        <v>41755</v>
      </c>
      <c r="I4283">
        <v>41570</v>
      </c>
      <c r="J4283" s="2">
        <v>41570</v>
      </c>
      <c r="K4283" s="2">
        <v>20974.22</v>
      </c>
    </row>
    <row r="4284" spans="1:11" x14ac:dyDescent="0.25">
      <c r="A4284" t="s">
        <v>27890</v>
      </c>
      <c r="B4284" t="s">
        <v>27889</v>
      </c>
      <c r="C4284" t="s">
        <v>27891</v>
      </c>
      <c r="D4284" t="s">
        <v>27892</v>
      </c>
      <c r="E4284" t="s">
        <v>13694</v>
      </c>
      <c r="F4284" t="s">
        <v>718</v>
      </c>
      <c r="G4284" s="1">
        <v>43804</v>
      </c>
      <c r="H4284">
        <v>36399</v>
      </c>
      <c r="I4284">
        <v>36399</v>
      </c>
      <c r="J4284" s="2">
        <v>36399</v>
      </c>
      <c r="K4284" s="2">
        <v>16379.55</v>
      </c>
    </row>
    <row r="4285" spans="1:11" x14ac:dyDescent="0.25">
      <c r="A4285" t="s">
        <v>27909</v>
      </c>
      <c r="B4285" t="s">
        <v>27906</v>
      </c>
      <c r="C4285" t="s">
        <v>27913</v>
      </c>
      <c r="D4285" t="s">
        <v>27914</v>
      </c>
      <c r="E4285" t="s">
        <v>13694</v>
      </c>
      <c r="F4285" t="s">
        <v>718</v>
      </c>
      <c r="G4285" s="1">
        <v>43810</v>
      </c>
      <c r="H4285">
        <v>295218</v>
      </c>
      <c r="I4285">
        <v>293958</v>
      </c>
      <c r="J4285" s="2">
        <v>293958</v>
      </c>
      <c r="K4285" s="2">
        <v>135181.18</v>
      </c>
    </row>
    <row r="4286" spans="1:11" x14ac:dyDescent="0.25">
      <c r="A4286" t="s">
        <v>27917</v>
      </c>
      <c r="B4286" t="s">
        <v>27915</v>
      </c>
      <c r="C4286" t="s">
        <v>27919</v>
      </c>
      <c r="D4286" t="s">
        <v>27920</v>
      </c>
      <c r="E4286" t="s">
        <v>13694</v>
      </c>
      <c r="F4286" t="s">
        <v>718</v>
      </c>
      <c r="G4286" s="1">
        <v>43788</v>
      </c>
      <c r="H4286">
        <v>612226</v>
      </c>
      <c r="I4286">
        <v>571626</v>
      </c>
      <c r="J4286" s="2">
        <v>571626</v>
      </c>
      <c r="K4286" s="2">
        <v>285813</v>
      </c>
    </row>
    <row r="4287" spans="1:11" x14ac:dyDescent="0.25">
      <c r="A4287" t="s">
        <v>27925</v>
      </c>
      <c r="B4287" t="s">
        <v>27923</v>
      </c>
      <c r="C4287" t="s">
        <v>27721</v>
      </c>
      <c r="D4287" t="s">
        <v>27722</v>
      </c>
      <c r="E4287" t="s">
        <v>13694</v>
      </c>
      <c r="F4287" t="s">
        <v>718</v>
      </c>
      <c r="G4287" s="1">
        <v>43810</v>
      </c>
      <c r="H4287">
        <v>154673</v>
      </c>
      <c r="I4287">
        <v>154434</v>
      </c>
      <c r="J4287" s="2">
        <v>154434</v>
      </c>
      <c r="K4287" s="2">
        <v>69495.3</v>
      </c>
    </row>
    <row r="4288" spans="1:11" x14ac:dyDescent="0.25">
      <c r="A4288" t="s">
        <v>27929</v>
      </c>
      <c r="B4288" t="s">
        <v>27927</v>
      </c>
      <c r="C4288" t="s">
        <v>27847</v>
      </c>
      <c r="D4288" t="s">
        <v>27848</v>
      </c>
      <c r="E4288" t="s">
        <v>13694</v>
      </c>
      <c r="F4288" t="s">
        <v>718</v>
      </c>
      <c r="G4288" s="1">
        <v>43803</v>
      </c>
      <c r="H4288">
        <v>46965</v>
      </c>
      <c r="I4288">
        <v>46877</v>
      </c>
      <c r="J4288" s="2">
        <v>46877</v>
      </c>
      <c r="K4288" s="2">
        <v>21094.65</v>
      </c>
    </row>
    <row r="4289" spans="1:11" x14ac:dyDescent="0.25">
      <c r="A4289" t="s">
        <v>27943</v>
      </c>
      <c r="B4289" t="s">
        <v>27941</v>
      </c>
      <c r="C4289" t="s">
        <v>4892</v>
      </c>
      <c r="D4289" t="s">
        <v>4893</v>
      </c>
      <c r="E4289" t="s">
        <v>13694</v>
      </c>
      <c r="F4289" t="s">
        <v>718</v>
      </c>
      <c r="G4289" s="1">
        <v>43787</v>
      </c>
      <c r="H4289">
        <v>391376</v>
      </c>
      <c r="I4289">
        <v>391032</v>
      </c>
      <c r="J4289" s="2">
        <v>391032</v>
      </c>
      <c r="K4289" s="2">
        <v>226798.56</v>
      </c>
    </row>
    <row r="4290" spans="1:11" x14ac:dyDescent="0.25">
      <c r="A4290" t="s">
        <v>27949</v>
      </c>
      <c r="B4290" t="s">
        <v>27947</v>
      </c>
      <c r="C4290" t="s">
        <v>27951</v>
      </c>
      <c r="D4290" t="s">
        <v>27952</v>
      </c>
      <c r="E4290" t="s">
        <v>13694</v>
      </c>
      <c r="F4290" t="s">
        <v>7</v>
      </c>
      <c r="G4290" s="1">
        <v>43784</v>
      </c>
      <c r="H4290">
        <v>45748</v>
      </c>
      <c r="I4290">
        <v>45690</v>
      </c>
      <c r="J4290" s="2">
        <v>45690</v>
      </c>
      <c r="K4290" s="2">
        <v>20560.5</v>
      </c>
    </row>
    <row r="4291" spans="1:11" x14ac:dyDescent="0.25">
      <c r="A4291" t="s">
        <v>27957</v>
      </c>
      <c r="B4291" t="s">
        <v>27955</v>
      </c>
      <c r="C4291" t="s">
        <v>27851</v>
      </c>
      <c r="D4291" t="s">
        <v>27852</v>
      </c>
      <c r="E4291" t="s">
        <v>13694</v>
      </c>
      <c r="F4291" t="s">
        <v>718</v>
      </c>
      <c r="G4291" s="1">
        <v>43796</v>
      </c>
      <c r="H4291">
        <v>56174</v>
      </c>
      <c r="I4291">
        <v>56152</v>
      </c>
      <c r="J4291" s="2">
        <v>56152</v>
      </c>
      <c r="K4291" s="2">
        <v>25268.400000000001</v>
      </c>
    </row>
    <row r="4292" spans="1:11" x14ac:dyDescent="0.25">
      <c r="A4292" t="s">
        <v>27960</v>
      </c>
      <c r="B4292" t="s">
        <v>27959</v>
      </c>
      <c r="C4292" t="s">
        <v>27961</v>
      </c>
      <c r="D4292" t="s">
        <v>27962</v>
      </c>
      <c r="E4292" t="s">
        <v>13694</v>
      </c>
      <c r="F4292" t="s">
        <v>718</v>
      </c>
      <c r="G4292" s="1">
        <v>43787</v>
      </c>
      <c r="H4292">
        <v>643411</v>
      </c>
      <c r="I4292">
        <v>700776</v>
      </c>
      <c r="J4292" s="2">
        <v>700776</v>
      </c>
      <c r="K4292" s="2">
        <v>323284.27</v>
      </c>
    </row>
    <row r="4293" spans="1:11" x14ac:dyDescent="0.25">
      <c r="A4293" t="s">
        <v>27969</v>
      </c>
      <c r="B4293" t="s">
        <v>27967</v>
      </c>
      <c r="C4293" t="s">
        <v>27971</v>
      </c>
      <c r="D4293" t="s">
        <v>27972</v>
      </c>
      <c r="E4293" t="s">
        <v>13694</v>
      </c>
      <c r="F4293" t="s">
        <v>7</v>
      </c>
      <c r="G4293" s="1">
        <v>43791</v>
      </c>
      <c r="H4293">
        <v>15315</v>
      </c>
      <c r="I4293">
        <v>15267</v>
      </c>
      <c r="J4293" s="2">
        <v>15267</v>
      </c>
      <c r="K4293" s="2">
        <v>6870.15</v>
      </c>
    </row>
    <row r="4294" spans="1:11" x14ac:dyDescent="0.25">
      <c r="A4294" t="s">
        <v>27977</v>
      </c>
      <c r="B4294" t="s">
        <v>27975</v>
      </c>
      <c r="C4294" t="s">
        <v>27979</v>
      </c>
      <c r="D4294" t="s">
        <v>27980</v>
      </c>
      <c r="E4294" t="s">
        <v>13694</v>
      </c>
      <c r="F4294" t="s">
        <v>7</v>
      </c>
      <c r="G4294" s="1">
        <v>43788</v>
      </c>
      <c r="H4294">
        <v>16893</v>
      </c>
      <c r="I4294">
        <v>16850</v>
      </c>
      <c r="J4294" s="2">
        <v>16850</v>
      </c>
      <c r="K4294" s="2">
        <v>7582.5</v>
      </c>
    </row>
    <row r="4295" spans="1:11" x14ac:dyDescent="0.25">
      <c r="A4295" t="s">
        <v>27987</v>
      </c>
      <c r="B4295" t="s">
        <v>27985</v>
      </c>
      <c r="C4295" t="s">
        <v>11774</v>
      </c>
      <c r="D4295" t="s">
        <v>11775</v>
      </c>
      <c r="E4295" t="s">
        <v>13694</v>
      </c>
      <c r="F4295" t="s">
        <v>718</v>
      </c>
      <c r="G4295" s="1">
        <v>43810</v>
      </c>
      <c r="H4295">
        <v>1543</v>
      </c>
      <c r="I4295">
        <v>1537</v>
      </c>
      <c r="J4295" s="2">
        <v>1537</v>
      </c>
      <c r="K4295" s="2">
        <v>891.46</v>
      </c>
    </row>
    <row r="4296" spans="1:11" x14ac:dyDescent="0.25">
      <c r="A4296" t="s">
        <v>27992</v>
      </c>
      <c r="B4296" t="s">
        <v>27991</v>
      </c>
      <c r="C4296" t="s">
        <v>11796</v>
      </c>
      <c r="D4296" t="s">
        <v>11797</v>
      </c>
      <c r="E4296" t="s">
        <v>13694</v>
      </c>
      <c r="F4296" t="s">
        <v>718</v>
      </c>
      <c r="G4296" s="1">
        <v>43810</v>
      </c>
      <c r="H4296">
        <v>4874</v>
      </c>
      <c r="I4296">
        <v>4874</v>
      </c>
      <c r="J4296" s="2">
        <v>4874</v>
      </c>
      <c r="K4296" s="2">
        <v>2441.73</v>
      </c>
    </row>
    <row r="4297" spans="1:11" x14ac:dyDescent="0.25">
      <c r="A4297" t="s">
        <v>27995</v>
      </c>
      <c r="B4297" t="s">
        <v>27993</v>
      </c>
      <c r="C4297" t="s">
        <v>27511</v>
      </c>
      <c r="D4297" t="s">
        <v>27512</v>
      </c>
      <c r="E4297" t="s">
        <v>13694</v>
      </c>
      <c r="F4297" t="s">
        <v>7</v>
      </c>
      <c r="G4297" s="1">
        <v>43784</v>
      </c>
      <c r="H4297">
        <v>278120</v>
      </c>
      <c r="I4297">
        <v>276512</v>
      </c>
      <c r="J4297" s="2">
        <v>276512</v>
      </c>
      <c r="K4297" s="2">
        <v>128290.79</v>
      </c>
    </row>
    <row r="4298" spans="1:11" x14ac:dyDescent="0.25">
      <c r="A4298" t="s">
        <v>28004</v>
      </c>
      <c r="B4298" t="s">
        <v>28001</v>
      </c>
      <c r="C4298" t="s">
        <v>28007</v>
      </c>
      <c r="D4298" t="s">
        <v>28008</v>
      </c>
      <c r="E4298" t="s">
        <v>13694</v>
      </c>
      <c r="F4298" t="s">
        <v>718</v>
      </c>
      <c r="G4298" s="1">
        <v>43804</v>
      </c>
      <c r="H4298">
        <v>7359</v>
      </c>
      <c r="I4298">
        <v>7332</v>
      </c>
      <c r="J4298" s="2">
        <v>7332</v>
      </c>
      <c r="K4298" s="2">
        <v>3299.4</v>
      </c>
    </row>
    <row r="4299" spans="1:11" x14ac:dyDescent="0.25">
      <c r="A4299" t="s">
        <v>28005</v>
      </c>
      <c r="B4299" t="s">
        <v>28002</v>
      </c>
      <c r="C4299" t="s">
        <v>28009</v>
      </c>
      <c r="D4299" t="s">
        <v>28010</v>
      </c>
      <c r="E4299" t="s">
        <v>13694</v>
      </c>
      <c r="F4299" t="s">
        <v>718</v>
      </c>
      <c r="G4299" s="1">
        <v>43804</v>
      </c>
      <c r="H4299">
        <v>23178</v>
      </c>
      <c r="I4299">
        <v>23178</v>
      </c>
      <c r="J4299" s="2">
        <v>23178</v>
      </c>
      <c r="K4299" s="2">
        <v>10823.35</v>
      </c>
    </row>
    <row r="4300" spans="1:11" x14ac:dyDescent="0.25">
      <c r="A4300" t="s">
        <v>28021</v>
      </c>
      <c r="B4300" t="s">
        <v>28018</v>
      </c>
      <c r="C4300" t="s">
        <v>25720</v>
      </c>
      <c r="D4300" t="s">
        <v>25721</v>
      </c>
      <c r="E4300" t="s">
        <v>13694</v>
      </c>
      <c r="F4300" t="s">
        <v>718</v>
      </c>
      <c r="G4300" s="1">
        <v>43801</v>
      </c>
      <c r="I4300">
        <v>217119</v>
      </c>
      <c r="J4300" s="2">
        <v>217119</v>
      </c>
      <c r="K4300" s="2">
        <v>108559.5</v>
      </c>
    </row>
    <row r="4301" spans="1:11" x14ac:dyDescent="0.25">
      <c r="A4301" t="s">
        <v>28029</v>
      </c>
      <c r="B4301" t="s">
        <v>28026</v>
      </c>
      <c r="C4301" t="s">
        <v>475</v>
      </c>
      <c r="D4301" t="s">
        <v>476</v>
      </c>
      <c r="E4301" t="s">
        <v>13694</v>
      </c>
      <c r="F4301" t="s">
        <v>718</v>
      </c>
      <c r="G4301" s="1">
        <v>43810</v>
      </c>
      <c r="H4301">
        <v>75293</v>
      </c>
      <c r="I4301">
        <v>74627</v>
      </c>
      <c r="J4301" s="2">
        <v>74627</v>
      </c>
      <c r="K4301" s="2">
        <v>34778.949999999997</v>
      </c>
    </row>
    <row r="4302" spans="1:11" x14ac:dyDescent="0.25">
      <c r="A4302" t="s">
        <v>28041</v>
      </c>
      <c r="B4302" t="s">
        <v>28038</v>
      </c>
      <c r="C4302" t="s">
        <v>5878</v>
      </c>
      <c r="D4302" t="s">
        <v>5879</v>
      </c>
      <c r="E4302" t="s">
        <v>13694</v>
      </c>
      <c r="F4302" t="s">
        <v>718</v>
      </c>
      <c r="G4302" s="1">
        <v>43804</v>
      </c>
      <c r="H4302">
        <v>84327</v>
      </c>
      <c r="I4302">
        <v>76772</v>
      </c>
      <c r="J4302" s="2">
        <v>76772</v>
      </c>
      <c r="K4302" s="2">
        <v>38290.949999999997</v>
      </c>
    </row>
    <row r="4303" spans="1:11" x14ac:dyDescent="0.25">
      <c r="A4303" t="s">
        <v>28048</v>
      </c>
      <c r="B4303" t="s">
        <v>28044</v>
      </c>
      <c r="C4303" t="s">
        <v>28053</v>
      </c>
      <c r="D4303" t="s">
        <v>28054</v>
      </c>
      <c r="E4303" t="s">
        <v>13694</v>
      </c>
      <c r="F4303" t="s">
        <v>7</v>
      </c>
      <c r="G4303" s="1">
        <v>43801</v>
      </c>
      <c r="H4303">
        <v>26705</v>
      </c>
      <c r="J4303" s="2">
        <v>26705</v>
      </c>
      <c r="K4303" s="2">
        <v>12888.9</v>
      </c>
    </row>
    <row r="4304" spans="1:11" x14ac:dyDescent="0.25">
      <c r="A4304" t="s">
        <v>28050</v>
      </c>
      <c r="B4304" t="s">
        <v>28046</v>
      </c>
      <c r="C4304" t="s">
        <v>2410</v>
      </c>
      <c r="D4304" t="s">
        <v>2411</v>
      </c>
      <c r="E4304" t="s">
        <v>13694</v>
      </c>
      <c r="F4304" t="s">
        <v>7</v>
      </c>
      <c r="G4304" s="1">
        <v>43791</v>
      </c>
      <c r="H4304">
        <v>69300</v>
      </c>
      <c r="I4304">
        <v>65140</v>
      </c>
      <c r="J4304" s="2">
        <v>65140</v>
      </c>
      <c r="K4304" s="2">
        <v>32570</v>
      </c>
    </row>
    <row r="4305" spans="1:11" x14ac:dyDescent="0.25">
      <c r="A4305" t="s">
        <v>28060</v>
      </c>
      <c r="B4305" t="s">
        <v>28058</v>
      </c>
      <c r="C4305" t="s">
        <v>10185</v>
      </c>
      <c r="D4305" t="s">
        <v>10186</v>
      </c>
      <c r="E4305" t="s">
        <v>13694</v>
      </c>
      <c r="F4305" t="s">
        <v>718</v>
      </c>
      <c r="G4305" s="1">
        <v>43804</v>
      </c>
      <c r="H4305">
        <v>84986</v>
      </c>
      <c r="I4305">
        <v>73695</v>
      </c>
      <c r="J4305" s="2">
        <v>73695</v>
      </c>
      <c r="K4305" s="2">
        <v>36754.75</v>
      </c>
    </row>
    <row r="4306" spans="1:11" x14ac:dyDescent="0.25">
      <c r="A4306" t="s">
        <v>28067</v>
      </c>
      <c r="B4306" t="s">
        <v>28061</v>
      </c>
      <c r="C4306" t="s">
        <v>28073</v>
      </c>
      <c r="D4306" t="s">
        <v>28074</v>
      </c>
      <c r="E4306" t="s">
        <v>13694</v>
      </c>
      <c r="F4306" t="s">
        <v>7</v>
      </c>
      <c r="G4306" s="1">
        <v>43789</v>
      </c>
      <c r="H4306">
        <v>576232</v>
      </c>
      <c r="I4306">
        <v>571895</v>
      </c>
      <c r="J4306" s="2">
        <v>571895</v>
      </c>
      <c r="K4306" s="2">
        <v>264077.65000000002</v>
      </c>
    </row>
    <row r="4307" spans="1:11" x14ac:dyDescent="0.25">
      <c r="A4307" t="s">
        <v>28069</v>
      </c>
      <c r="B4307" t="s">
        <v>28063</v>
      </c>
      <c r="C4307" t="s">
        <v>28075</v>
      </c>
      <c r="D4307" t="s">
        <v>28076</v>
      </c>
      <c r="E4307" t="s">
        <v>13694</v>
      </c>
      <c r="F4307" t="s">
        <v>7</v>
      </c>
      <c r="G4307" s="1">
        <v>43795</v>
      </c>
      <c r="H4307">
        <v>23139</v>
      </c>
      <c r="I4307">
        <v>22676</v>
      </c>
      <c r="J4307" s="2">
        <v>22676</v>
      </c>
      <c r="K4307" s="2">
        <v>11338</v>
      </c>
    </row>
    <row r="4308" spans="1:11" x14ac:dyDescent="0.25">
      <c r="A4308" t="s">
        <v>28071</v>
      </c>
      <c r="B4308" t="s">
        <v>28065</v>
      </c>
      <c r="C4308" t="s">
        <v>28079</v>
      </c>
      <c r="D4308" t="s">
        <v>28080</v>
      </c>
      <c r="E4308" t="s">
        <v>13694</v>
      </c>
      <c r="F4308" t="s">
        <v>7</v>
      </c>
      <c r="G4308" s="1">
        <v>43795</v>
      </c>
      <c r="H4308">
        <v>38701</v>
      </c>
      <c r="I4308">
        <v>38611</v>
      </c>
      <c r="J4308" s="2">
        <v>38611</v>
      </c>
      <c r="K4308" s="2">
        <v>17374.95</v>
      </c>
    </row>
    <row r="4309" spans="1:11" x14ac:dyDescent="0.25">
      <c r="A4309" t="s">
        <v>28091</v>
      </c>
      <c r="B4309" t="s">
        <v>28088</v>
      </c>
      <c r="C4309" t="s">
        <v>2402</v>
      </c>
      <c r="D4309" t="s">
        <v>2403</v>
      </c>
      <c r="E4309" t="s">
        <v>13694</v>
      </c>
      <c r="F4309" t="s">
        <v>7</v>
      </c>
      <c r="G4309" s="1">
        <v>43788</v>
      </c>
      <c r="H4309">
        <v>35744</v>
      </c>
      <c r="I4309">
        <v>30154</v>
      </c>
      <c r="J4309" s="2">
        <v>30154</v>
      </c>
      <c r="K4309" s="2">
        <v>15077</v>
      </c>
    </row>
    <row r="4310" spans="1:11" x14ac:dyDescent="0.25">
      <c r="A4310" t="s">
        <v>28107</v>
      </c>
      <c r="B4310" t="s">
        <v>28102</v>
      </c>
      <c r="C4310" t="s">
        <v>27409</v>
      </c>
      <c r="D4310" t="s">
        <v>27410</v>
      </c>
      <c r="E4310" t="s">
        <v>13694</v>
      </c>
      <c r="F4310" t="s">
        <v>7</v>
      </c>
      <c r="G4310" s="1">
        <v>43788</v>
      </c>
      <c r="H4310">
        <v>11678</v>
      </c>
      <c r="J4310" s="2">
        <v>11678</v>
      </c>
      <c r="K4310" s="2">
        <v>5536.55</v>
      </c>
    </row>
    <row r="4311" spans="1:11" x14ac:dyDescent="0.25">
      <c r="A4311" t="s">
        <v>28109</v>
      </c>
      <c r="B4311" t="s">
        <v>28104</v>
      </c>
      <c r="C4311" t="s">
        <v>28111</v>
      </c>
      <c r="D4311" t="s">
        <v>28112</v>
      </c>
      <c r="E4311" t="s">
        <v>13694</v>
      </c>
      <c r="F4311" t="s">
        <v>718</v>
      </c>
      <c r="G4311" s="1">
        <v>43810</v>
      </c>
      <c r="H4311">
        <v>720800</v>
      </c>
      <c r="I4311">
        <v>720784</v>
      </c>
      <c r="J4311" s="2">
        <v>720784</v>
      </c>
      <c r="K4311" s="2">
        <v>355879.23</v>
      </c>
    </row>
    <row r="4312" spans="1:11" x14ac:dyDescent="0.25">
      <c r="A4312" t="s">
        <v>28122</v>
      </c>
      <c r="B4312" t="s">
        <v>28120</v>
      </c>
      <c r="C4312" t="s">
        <v>27495</v>
      </c>
      <c r="D4312" t="s">
        <v>27496</v>
      </c>
      <c r="E4312" t="s">
        <v>13694</v>
      </c>
      <c r="F4312" t="s">
        <v>718</v>
      </c>
      <c r="G4312" s="1">
        <v>43812</v>
      </c>
      <c r="H4312">
        <v>16721</v>
      </c>
      <c r="I4312">
        <v>16718</v>
      </c>
      <c r="J4312" s="2">
        <v>16718</v>
      </c>
      <c r="K4312" s="2">
        <v>9696.44</v>
      </c>
    </row>
    <row r="4313" spans="1:11" x14ac:dyDescent="0.25">
      <c r="A4313" t="s">
        <v>28140</v>
      </c>
      <c r="B4313" t="s">
        <v>28139</v>
      </c>
      <c r="C4313" t="s">
        <v>28141</v>
      </c>
      <c r="D4313" t="s">
        <v>28142</v>
      </c>
      <c r="E4313" t="s">
        <v>13694</v>
      </c>
      <c r="F4313" t="s">
        <v>718</v>
      </c>
      <c r="G4313" s="1">
        <v>43794</v>
      </c>
      <c r="H4313">
        <v>462616</v>
      </c>
      <c r="I4313">
        <v>462485</v>
      </c>
      <c r="J4313" s="2">
        <v>462485</v>
      </c>
      <c r="K4313" s="2">
        <v>208118.25</v>
      </c>
    </row>
    <row r="4314" spans="1:11" x14ac:dyDescent="0.25">
      <c r="A4314" t="s">
        <v>28144</v>
      </c>
      <c r="B4314" t="s">
        <v>28143</v>
      </c>
      <c r="C4314" t="s">
        <v>28145</v>
      </c>
      <c r="D4314" t="s">
        <v>28146</v>
      </c>
      <c r="E4314" t="s">
        <v>13694</v>
      </c>
      <c r="F4314" t="s">
        <v>718</v>
      </c>
      <c r="G4314" s="1">
        <v>43812</v>
      </c>
      <c r="I4314">
        <v>88468</v>
      </c>
      <c r="J4314" s="2">
        <v>88468</v>
      </c>
      <c r="K4314" s="2">
        <v>39810.6</v>
      </c>
    </row>
    <row r="4315" spans="1:11" x14ac:dyDescent="0.25">
      <c r="A4315" t="s">
        <v>28150</v>
      </c>
      <c r="B4315" t="s">
        <v>28147</v>
      </c>
      <c r="C4315" t="s">
        <v>2810</v>
      </c>
      <c r="D4315" t="s">
        <v>2811</v>
      </c>
      <c r="E4315" t="s">
        <v>13694</v>
      </c>
      <c r="F4315" t="s">
        <v>718</v>
      </c>
      <c r="G4315" s="1">
        <v>43810</v>
      </c>
      <c r="H4315">
        <v>508288</v>
      </c>
      <c r="I4315">
        <v>503424</v>
      </c>
      <c r="J4315" s="2">
        <v>503424</v>
      </c>
      <c r="K4315" s="2">
        <v>233322.4</v>
      </c>
    </row>
    <row r="4316" spans="1:11" x14ac:dyDescent="0.25">
      <c r="A4316" t="s">
        <v>28151</v>
      </c>
      <c r="B4316" t="s">
        <v>28148</v>
      </c>
      <c r="C4316" t="s">
        <v>7529</v>
      </c>
      <c r="D4316" t="s">
        <v>28153</v>
      </c>
      <c r="E4316" t="s">
        <v>13694</v>
      </c>
      <c r="F4316" t="s">
        <v>718</v>
      </c>
      <c r="G4316" s="1">
        <v>43797</v>
      </c>
      <c r="H4316">
        <v>41928</v>
      </c>
      <c r="I4316">
        <v>41166</v>
      </c>
      <c r="J4316" s="2">
        <v>41166</v>
      </c>
      <c r="K4316" s="2">
        <v>19613.7</v>
      </c>
    </row>
    <row r="4317" spans="1:11" x14ac:dyDescent="0.25">
      <c r="A4317" t="s">
        <v>28152</v>
      </c>
      <c r="B4317" t="s">
        <v>28149</v>
      </c>
      <c r="C4317" t="s">
        <v>6218</v>
      </c>
      <c r="D4317" t="s">
        <v>6219</v>
      </c>
      <c r="E4317" t="s">
        <v>13694</v>
      </c>
      <c r="F4317" t="s">
        <v>718</v>
      </c>
      <c r="G4317" s="1">
        <v>43804</v>
      </c>
      <c r="H4317">
        <v>350134</v>
      </c>
      <c r="I4317">
        <v>348812</v>
      </c>
      <c r="J4317" s="2">
        <v>348812</v>
      </c>
      <c r="K4317" s="2">
        <v>160105.70000000001</v>
      </c>
    </row>
    <row r="4318" spans="1:11" x14ac:dyDescent="0.25">
      <c r="A4318" t="s">
        <v>28160</v>
      </c>
      <c r="B4318" t="s">
        <v>28154</v>
      </c>
      <c r="C4318" t="s">
        <v>28166</v>
      </c>
      <c r="D4318" t="s">
        <v>28167</v>
      </c>
      <c r="E4318" t="s">
        <v>13694</v>
      </c>
      <c r="F4318" t="s">
        <v>718</v>
      </c>
      <c r="G4318" s="1">
        <v>43810</v>
      </c>
      <c r="H4318">
        <v>9587</v>
      </c>
      <c r="I4318">
        <v>9267</v>
      </c>
      <c r="J4318" s="2">
        <v>9267</v>
      </c>
      <c r="K4318" s="2">
        <v>4633.5</v>
      </c>
    </row>
    <row r="4319" spans="1:11" x14ac:dyDescent="0.25">
      <c r="A4319" t="s">
        <v>28161</v>
      </c>
      <c r="B4319" t="s">
        <v>28155</v>
      </c>
      <c r="C4319" t="s">
        <v>28168</v>
      </c>
      <c r="D4319" t="s">
        <v>28169</v>
      </c>
      <c r="E4319" t="s">
        <v>13694</v>
      </c>
      <c r="F4319" t="s">
        <v>718</v>
      </c>
      <c r="G4319" s="1">
        <v>43804</v>
      </c>
      <c r="I4319">
        <v>7698</v>
      </c>
      <c r="J4319" s="2">
        <v>7698</v>
      </c>
      <c r="K4319" s="2">
        <v>3464.1</v>
      </c>
    </row>
    <row r="4320" spans="1:11" x14ac:dyDescent="0.25">
      <c r="A4320" t="s">
        <v>28162</v>
      </c>
      <c r="B4320" t="s">
        <v>28156</v>
      </c>
      <c r="C4320" t="s">
        <v>157</v>
      </c>
      <c r="D4320" t="s">
        <v>158</v>
      </c>
      <c r="E4320" t="s">
        <v>13694</v>
      </c>
      <c r="F4320" t="s">
        <v>718</v>
      </c>
      <c r="G4320" s="1">
        <v>43804</v>
      </c>
      <c r="I4320">
        <v>570653</v>
      </c>
      <c r="J4320" s="2">
        <v>570653</v>
      </c>
      <c r="K4320" s="2">
        <v>328115.75</v>
      </c>
    </row>
    <row r="4321" spans="1:11" x14ac:dyDescent="0.25">
      <c r="A4321" t="s">
        <v>28163</v>
      </c>
      <c r="B4321" t="s">
        <v>28157</v>
      </c>
      <c r="C4321" t="s">
        <v>28170</v>
      </c>
      <c r="D4321" t="s">
        <v>28171</v>
      </c>
      <c r="E4321" t="s">
        <v>13694</v>
      </c>
      <c r="F4321" t="s">
        <v>718</v>
      </c>
      <c r="G4321" s="1">
        <v>43804</v>
      </c>
      <c r="I4321">
        <v>141230</v>
      </c>
      <c r="J4321" s="2">
        <v>141230</v>
      </c>
      <c r="K4321" s="2">
        <v>79547.92</v>
      </c>
    </row>
    <row r="4322" spans="1:11" x14ac:dyDescent="0.25">
      <c r="A4322" t="s">
        <v>28164</v>
      </c>
      <c r="B4322" t="s">
        <v>28158</v>
      </c>
      <c r="C4322" t="s">
        <v>28172</v>
      </c>
      <c r="D4322" t="s">
        <v>28173</v>
      </c>
      <c r="E4322" t="s">
        <v>13694</v>
      </c>
      <c r="F4322" t="s">
        <v>718</v>
      </c>
      <c r="G4322" s="1">
        <v>43804</v>
      </c>
      <c r="I4322">
        <v>43709</v>
      </c>
      <c r="J4322" s="2">
        <v>43709</v>
      </c>
      <c r="K4322" s="2">
        <v>24965.64</v>
      </c>
    </row>
    <row r="4323" spans="1:11" x14ac:dyDescent="0.25">
      <c r="A4323" t="s">
        <v>28165</v>
      </c>
      <c r="B4323" t="s">
        <v>28159</v>
      </c>
      <c r="C4323" t="s">
        <v>28174</v>
      </c>
      <c r="D4323" t="s">
        <v>28175</v>
      </c>
      <c r="E4323" t="s">
        <v>13694</v>
      </c>
      <c r="F4323" t="s">
        <v>718</v>
      </c>
      <c r="G4323" s="1">
        <v>43804</v>
      </c>
      <c r="H4323">
        <v>178368</v>
      </c>
      <c r="I4323">
        <v>178308</v>
      </c>
      <c r="J4323" s="2">
        <v>178308</v>
      </c>
      <c r="K4323" s="2">
        <v>101647.78</v>
      </c>
    </row>
    <row r="4324" spans="1:11" x14ac:dyDescent="0.25">
      <c r="A4324" t="s">
        <v>28177</v>
      </c>
      <c r="B4324" t="s">
        <v>28176</v>
      </c>
      <c r="C4324" t="s">
        <v>28178</v>
      </c>
      <c r="D4324" t="s">
        <v>28179</v>
      </c>
      <c r="E4324" t="s">
        <v>13694</v>
      </c>
      <c r="F4324" t="s">
        <v>718</v>
      </c>
      <c r="G4324" s="1">
        <v>43794</v>
      </c>
      <c r="H4324">
        <v>31358</v>
      </c>
      <c r="I4324">
        <v>31357</v>
      </c>
      <c r="J4324" s="2">
        <v>31357</v>
      </c>
      <c r="K4324" s="2">
        <v>14110.65</v>
      </c>
    </row>
    <row r="4325" spans="1:11" x14ac:dyDescent="0.25">
      <c r="A4325" t="s">
        <v>28182</v>
      </c>
      <c r="B4325" t="s">
        <v>28180</v>
      </c>
      <c r="C4325" t="s">
        <v>26720</v>
      </c>
      <c r="D4325" t="s">
        <v>26721</v>
      </c>
      <c r="E4325" t="s">
        <v>13694</v>
      </c>
      <c r="F4325" t="s">
        <v>718</v>
      </c>
      <c r="G4325" s="1">
        <v>43810</v>
      </c>
      <c r="H4325">
        <v>3402</v>
      </c>
      <c r="I4325">
        <v>3395</v>
      </c>
      <c r="J4325" s="2">
        <v>3395</v>
      </c>
      <c r="K4325" s="2">
        <v>1527.75</v>
      </c>
    </row>
    <row r="4326" spans="1:11" x14ac:dyDescent="0.25">
      <c r="A4326" t="s">
        <v>28183</v>
      </c>
      <c r="B4326" t="s">
        <v>28181</v>
      </c>
      <c r="C4326" t="s">
        <v>26724</v>
      </c>
      <c r="D4326" t="s">
        <v>26725</v>
      </c>
      <c r="E4326" t="s">
        <v>13694</v>
      </c>
      <c r="F4326" t="s">
        <v>718</v>
      </c>
      <c r="G4326" s="1">
        <v>43810</v>
      </c>
      <c r="H4326">
        <v>33570</v>
      </c>
      <c r="I4326">
        <v>33492</v>
      </c>
      <c r="J4326" s="2">
        <v>33492</v>
      </c>
      <c r="K4326" s="2">
        <v>15071.4</v>
      </c>
    </row>
    <row r="4327" spans="1:11" x14ac:dyDescent="0.25">
      <c r="A4327" t="s">
        <v>28185</v>
      </c>
      <c r="B4327" t="s">
        <v>28184</v>
      </c>
      <c r="C4327" t="s">
        <v>28186</v>
      </c>
      <c r="D4327" t="s">
        <v>28187</v>
      </c>
      <c r="E4327" t="s">
        <v>13694</v>
      </c>
      <c r="F4327" t="s">
        <v>718</v>
      </c>
      <c r="G4327" s="1">
        <v>43803</v>
      </c>
      <c r="H4327">
        <v>37157</v>
      </c>
      <c r="I4327">
        <v>37157</v>
      </c>
      <c r="J4327" s="2">
        <v>37157</v>
      </c>
      <c r="K4327" s="2">
        <v>19840.650000000001</v>
      </c>
    </row>
    <row r="4328" spans="1:11" x14ac:dyDescent="0.25">
      <c r="A4328" t="s">
        <v>28190</v>
      </c>
      <c r="B4328" t="s">
        <v>28188</v>
      </c>
      <c r="C4328" t="s">
        <v>27801</v>
      </c>
      <c r="D4328" t="s">
        <v>27802</v>
      </c>
      <c r="E4328" t="s">
        <v>13694</v>
      </c>
      <c r="F4328" t="s">
        <v>718</v>
      </c>
      <c r="G4328" s="1">
        <v>43815</v>
      </c>
      <c r="H4328">
        <v>23872</v>
      </c>
      <c r="I4328">
        <v>23860</v>
      </c>
      <c r="J4328" s="2">
        <v>23860</v>
      </c>
      <c r="K4328" s="2">
        <v>13838.8</v>
      </c>
    </row>
    <row r="4329" spans="1:11" x14ac:dyDescent="0.25">
      <c r="A4329" t="s">
        <v>28191</v>
      </c>
      <c r="B4329" t="s">
        <v>28189</v>
      </c>
      <c r="C4329" t="s">
        <v>28192</v>
      </c>
      <c r="D4329" t="s">
        <v>28193</v>
      </c>
      <c r="E4329" t="s">
        <v>13694</v>
      </c>
      <c r="F4329" t="s">
        <v>718</v>
      </c>
      <c r="G4329" s="1">
        <v>43810</v>
      </c>
      <c r="I4329">
        <v>20386</v>
      </c>
      <c r="J4329" s="2">
        <v>20386</v>
      </c>
      <c r="K4329" s="2">
        <v>9173.7000000000007</v>
      </c>
    </row>
    <row r="4330" spans="1:11" x14ac:dyDescent="0.25">
      <c r="A4330" t="s">
        <v>28195</v>
      </c>
      <c r="B4330" t="s">
        <v>28194</v>
      </c>
      <c r="C4330" t="s">
        <v>10690</v>
      </c>
      <c r="D4330" t="s">
        <v>10691</v>
      </c>
      <c r="E4330" t="s">
        <v>13694</v>
      </c>
      <c r="F4330" t="s">
        <v>718</v>
      </c>
      <c r="G4330" s="1">
        <v>43812</v>
      </c>
      <c r="H4330">
        <v>834718</v>
      </c>
      <c r="I4330">
        <v>834535</v>
      </c>
      <c r="J4330" s="2">
        <v>834535</v>
      </c>
      <c r="K4330" s="2">
        <v>484030.3</v>
      </c>
    </row>
    <row r="4331" spans="1:11" x14ac:dyDescent="0.25">
      <c r="A4331" t="s">
        <v>28197</v>
      </c>
      <c r="B4331" t="s">
        <v>28196</v>
      </c>
      <c r="C4331" t="s">
        <v>741</v>
      </c>
      <c r="D4331" t="s">
        <v>742</v>
      </c>
      <c r="E4331" t="s">
        <v>13694</v>
      </c>
      <c r="F4331" t="s">
        <v>718</v>
      </c>
      <c r="G4331" s="1">
        <v>43812</v>
      </c>
      <c r="H4331">
        <v>55263</v>
      </c>
      <c r="I4331">
        <v>54961</v>
      </c>
      <c r="J4331" s="2">
        <v>54961</v>
      </c>
      <c r="K4331" s="2">
        <v>24732.45</v>
      </c>
    </row>
    <row r="4332" spans="1:11" x14ac:dyDescent="0.25">
      <c r="A4332" t="s">
        <v>28199</v>
      </c>
      <c r="B4332" t="s">
        <v>28198</v>
      </c>
      <c r="C4332" t="s">
        <v>28200</v>
      </c>
      <c r="D4332" t="s">
        <v>28201</v>
      </c>
      <c r="E4332" t="s">
        <v>13694</v>
      </c>
      <c r="F4332" t="s">
        <v>718</v>
      </c>
      <c r="G4332" s="1">
        <v>43812</v>
      </c>
      <c r="H4332">
        <v>12574</v>
      </c>
      <c r="I4332">
        <v>12573</v>
      </c>
      <c r="J4332" s="2">
        <v>12573</v>
      </c>
      <c r="K4332" s="2">
        <v>5657.85</v>
      </c>
    </row>
    <row r="4333" spans="1:11" x14ac:dyDescent="0.25">
      <c r="A4333" t="s">
        <v>28203</v>
      </c>
      <c r="B4333" t="s">
        <v>28202</v>
      </c>
      <c r="C4333" t="s">
        <v>28204</v>
      </c>
      <c r="D4333" t="s">
        <v>28205</v>
      </c>
      <c r="E4333" t="s">
        <v>13694</v>
      </c>
      <c r="F4333" t="s">
        <v>718</v>
      </c>
      <c r="G4333" s="1">
        <v>43810</v>
      </c>
      <c r="H4333">
        <v>28340</v>
      </c>
      <c r="I4333">
        <v>28332</v>
      </c>
      <c r="J4333" s="2">
        <v>28332</v>
      </c>
      <c r="K4333" s="2">
        <v>12749.4</v>
      </c>
    </row>
    <row r="4334" spans="1:11" x14ac:dyDescent="0.25">
      <c r="A4334" t="s">
        <v>28207</v>
      </c>
      <c r="B4334" t="s">
        <v>28206</v>
      </c>
      <c r="C4334" t="s">
        <v>1494</v>
      </c>
      <c r="D4334" t="s">
        <v>1495</v>
      </c>
      <c r="E4334" t="s">
        <v>13694</v>
      </c>
      <c r="F4334" t="s">
        <v>718</v>
      </c>
      <c r="G4334" s="1">
        <v>43810</v>
      </c>
      <c r="I4334">
        <v>213613</v>
      </c>
      <c r="J4334" s="2">
        <v>213613</v>
      </c>
      <c r="K4334" s="2">
        <v>99441.37</v>
      </c>
    </row>
    <row r="4335" spans="1:11" x14ac:dyDescent="0.25">
      <c r="A4335" t="s">
        <v>28209</v>
      </c>
      <c r="B4335" t="s">
        <v>28208</v>
      </c>
      <c r="C4335" t="s">
        <v>28210</v>
      </c>
      <c r="D4335" t="s">
        <v>28211</v>
      </c>
      <c r="E4335" t="s">
        <v>13694</v>
      </c>
      <c r="F4335" t="s">
        <v>718</v>
      </c>
      <c r="G4335" s="1">
        <v>43815</v>
      </c>
      <c r="I4335">
        <v>78202</v>
      </c>
      <c r="J4335" s="2">
        <v>78202</v>
      </c>
      <c r="K4335" s="2">
        <v>35190.9</v>
      </c>
    </row>
    <row r="4336" spans="1:11" x14ac:dyDescent="0.25">
      <c r="A4336" t="s">
        <v>28213</v>
      </c>
      <c r="B4336" t="s">
        <v>28212</v>
      </c>
      <c r="C4336" t="s">
        <v>27873</v>
      </c>
      <c r="D4336" t="s">
        <v>27874</v>
      </c>
      <c r="E4336" t="s">
        <v>13694</v>
      </c>
      <c r="F4336" t="s">
        <v>718</v>
      </c>
      <c r="G4336" s="1">
        <v>43810</v>
      </c>
      <c r="H4336">
        <v>104460</v>
      </c>
      <c r="I4336">
        <v>104419</v>
      </c>
      <c r="J4336" s="2">
        <v>104419</v>
      </c>
      <c r="K4336" s="2">
        <v>51982.5</v>
      </c>
    </row>
    <row r="4337" spans="1:11" x14ac:dyDescent="0.25">
      <c r="A4337" t="s">
        <v>28215</v>
      </c>
      <c r="B4337" t="s">
        <v>28214</v>
      </c>
      <c r="C4337" t="s">
        <v>6912</v>
      </c>
      <c r="D4337" t="s">
        <v>6913</v>
      </c>
      <c r="E4337" t="s">
        <v>13694</v>
      </c>
      <c r="F4337" t="s">
        <v>718</v>
      </c>
      <c r="G4337" s="1">
        <v>43810</v>
      </c>
      <c r="I4337">
        <v>151813</v>
      </c>
      <c r="J4337" s="2">
        <v>151813</v>
      </c>
      <c r="K4337" s="2">
        <v>74367.289999999994</v>
      </c>
    </row>
    <row r="4338" spans="1:11" x14ac:dyDescent="0.25">
      <c r="A4338" t="s">
        <v>28217</v>
      </c>
      <c r="B4338" t="s">
        <v>28216</v>
      </c>
      <c r="C4338" t="s">
        <v>28218</v>
      </c>
      <c r="D4338" t="s">
        <v>28219</v>
      </c>
      <c r="E4338" t="s">
        <v>13694</v>
      </c>
      <c r="F4338" t="s">
        <v>718</v>
      </c>
      <c r="G4338" s="1">
        <v>43812</v>
      </c>
      <c r="I4338">
        <v>199971</v>
      </c>
      <c r="J4338" s="2">
        <v>199971</v>
      </c>
      <c r="K4338" s="2">
        <v>89986.95</v>
      </c>
    </row>
    <row r="4339" spans="1:11" x14ac:dyDescent="0.25">
      <c r="A4339" t="s">
        <v>28359</v>
      </c>
      <c r="G4339"/>
      <c r="J4339" s="7">
        <f>SUBTOTAL(109,Tabulka8[Pojistné])</f>
        <v>806237736</v>
      </c>
      <c r="K4339" s="7">
        <f>SUBTOTAL(109,Tabulka8[Výše podpory])</f>
        <v>393379985.80999964</v>
      </c>
    </row>
  </sheetData>
  <pageMargins left="0.70866141732283472" right="0.70866141732283472" top="0.78740157480314965" bottom="0.78740157480314965" header="0.31496062992125984" footer="0.31496062992125984"/>
  <pageSetup paperSize="9" scale="57" fitToHeight="0" orientation="landscape" r:id="rId1"/>
  <headerFooter>
    <oddHeader>&amp;LPGRLF, a.s.&amp;CZúčtování se SR 2019&amp;RPodpora pojištění</oddHeader>
    <oddFooter>&amp;L&amp;D&amp;R&amp;P/&amp;N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"/>
  <sheetViews>
    <sheetView zoomScaleNormal="100" workbookViewId="0">
      <selection activeCell="K8" sqref="K8"/>
    </sheetView>
  </sheetViews>
  <sheetFormatPr defaultRowHeight="15" x14ac:dyDescent="0.25"/>
  <cols>
    <col min="1" max="1" width="15.28515625" customWidth="1"/>
    <col min="2" max="2" width="25.42578125" bestFit="1" customWidth="1"/>
    <col min="3" max="3" width="73.7109375" bestFit="1" customWidth="1"/>
    <col min="4" max="4" width="12.85546875" customWidth="1"/>
    <col min="5" max="5" width="24.42578125" bestFit="1" customWidth="1"/>
    <col min="6" max="6" width="16.85546875" bestFit="1" customWidth="1"/>
    <col min="7" max="7" width="19.140625" style="1" bestFit="1" customWidth="1"/>
    <col min="8" max="8" width="26.140625" hidden="1" customWidth="1"/>
    <col min="9" max="9" width="23.7109375" hidden="1" customWidth="1"/>
    <col min="10" max="10" width="23.7109375" style="2" customWidth="1"/>
    <col min="11" max="11" width="19.140625" style="2" bestFit="1" customWidth="1"/>
  </cols>
  <sheetData>
    <row r="1" spans="1:11" x14ac:dyDescent="0.25">
      <c r="A1" t="s">
        <v>28361</v>
      </c>
      <c r="B1" t="s">
        <v>28362</v>
      </c>
      <c r="C1" t="s">
        <v>4</v>
      </c>
      <c r="D1" t="s">
        <v>28363</v>
      </c>
      <c r="E1" t="s">
        <v>28364</v>
      </c>
      <c r="F1" t="s">
        <v>2</v>
      </c>
      <c r="G1" t="s">
        <v>1</v>
      </c>
      <c r="H1" t="s">
        <v>13667</v>
      </c>
      <c r="I1" t="s">
        <v>13668</v>
      </c>
      <c r="J1" s="2" t="s">
        <v>28360</v>
      </c>
      <c r="K1" s="2" t="s">
        <v>13669</v>
      </c>
    </row>
    <row r="2" spans="1:11" x14ac:dyDescent="0.25">
      <c r="A2" t="s">
        <v>13672</v>
      </c>
      <c r="B2" t="s">
        <v>13670</v>
      </c>
      <c r="C2" t="s">
        <v>13673</v>
      </c>
      <c r="D2" t="s">
        <v>13674</v>
      </c>
      <c r="E2" t="s">
        <v>13671</v>
      </c>
      <c r="F2" t="s">
        <v>718</v>
      </c>
      <c r="G2" s="1">
        <v>43655</v>
      </c>
      <c r="H2">
        <v>91414</v>
      </c>
      <c r="I2">
        <v>91414</v>
      </c>
      <c r="J2" s="2">
        <v>91414</v>
      </c>
      <c r="K2" s="2">
        <v>45707</v>
      </c>
    </row>
    <row r="3" spans="1:11" x14ac:dyDescent="0.25">
      <c r="A3" t="s">
        <v>13676</v>
      </c>
      <c r="B3" t="s">
        <v>13675</v>
      </c>
      <c r="C3" t="s">
        <v>5816</v>
      </c>
      <c r="D3" t="s">
        <v>5817</v>
      </c>
      <c r="E3" t="s">
        <v>13671</v>
      </c>
      <c r="F3" t="s">
        <v>718</v>
      </c>
      <c r="G3" s="1">
        <v>43546</v>
      </c>
      <c r="H3">
        <v>207040</v>
      </c>
      <c r="I3">
        <v>207040</v>
      </c>
      <c r="J3" s="2">
        <v>207040</v>
      </c>
      <c r="K3" s="2">
        <v>103520</v>
      </c>
    </row>
    <row r="4" spans="1:11" x14ac:dyDescent="0.25">
      <c r="A4" t="s">
        <v>13678</v>
      </c>
      <c r="B4" t="s">
        <v>13677</v>
      </c>
      <c r="C4" t="s">
        <v>13679</v>
      </c>
      <c r="D4" t="s">
        <v>13680</v>
      </c>
      <c r="E4" t="s">
        <v>13671</v>
      </c>
      <c r="F4" t="s">
        <v>718</v>
      </c>
      <c r="G4" s="1">
        <v>43607</v>
      </c>
      <c r="I4">
        <v>223354</v>
      </c>
      <c r="J4" s="2">
        <v>223354</v>
      </c>
      <c r="K4" s="2">
        <v>111677</v>
      </c>
    </row>
    <row r="5" spans="1:11" x14ac:dyDescent="0.25">
      <c r="A5" t="s">
        <v>13682</v>
      </c>
      <c r="B5" t="s">
        <v>13681</v>
      </c>
      <c r="C5" t="s">
        <v>13683</v>
      </c>
      <c r="D5" t="s">
        <v>13684</v>
      </c>
      <c r="E5" t="s">
        <v>13671</v>
      </c>
      <c r="F5" t="s">
        <v>718</v>
      </c>
      <c r="G5" s="1">
        <v>43543</v>
      </c>
      <c r="H5">
        <v>52294</v>
      </c>
      <c r="I5">
        <v>52294</v>
      </c>
      <c r="J5" s="2">
        <v>52294</v>
      </c>
      <c r="K5" s="2">
        <v>26147</v>
      </c>
    </row>
    <row r="6" spans="1:11" x14ac:dyDescent="0.25">
      <c r="A6" t="s">
        <v>13686</v>
      </c>
      <c r="B6" t="s">
        <v>13685</v>
      </c>
      <c r="C6" t="s">
        <v>13687</v>
      </c>
      <c r="D6" t="s">
        <v>13688</v>
      </c>
      <c r="E6" t="s">
        <v>13671</v>
      </c>
      <c r="F6" t="s">
        <v>718</v>
      </c>
      <c r="G6" s="1">
        <v>43543</v>
      </c>
      <c r="H6">
        <v>16803</v>
      </c>
      <c r="I6">
        <v>16803</v>
      </c>
      <c r="J6" s="2">
        <v>16803</v>
      </c>
      <c r="K6" s="2">
        <v>8401.5</v>
      </c>
    </row>
    <row r="7" spans="1:11" x14ac:dyDescent="0.25">
      <c r="A7" t="s">
        <v>13690</v>
      </c>
      <c r="B7" t="s">
        <v>13689</v>
      </c>
      <c r="C7" t="s">
        <v>13691</v>
      </c>
      <c r="D7" t="s">
        <v>13692</v>
      </c>
      <c r="E7" t="s">
        <v>13671</v>
      </c>
      <c r="F7" t="s">
        <v>718</v>
      </c>
      <c r="G7" s="1">
        <v>43636</v>
      </c>
      <c r="H7">
        <v>226338</v>
      </c>
      <c r="I7">
        <v>226338</v>
      </c>
      <c r="J7" s="2">
        <v>226338</v>
      </c>
      <c r="K7" s="2">
        <v>113169</v>
      </c>
    </row>
    <row r="8" spans="1:11" x14ac:dyDescent="0.25">
      <c r="A8" t="s">
        <v>28359</v>
      </c>
      <c r="G8"/>
      <c r="J8" s="7">
        <f>SUBTOTAL(109,Tabulka9[Pojistné])</f>
        <v>817243</v>
      </c>
      <c r="K8" s="7">
        <f>SUBTOTAL(109,Tabulka9[Výše podpory])</f>
        <v>408621.5</v>
      </c>
    </row>
  </sheetData>
  <pageMargins left="0.70866141732283472" right="0.70866141732283472" top="0.78740157480314965" bottom="0.78740157480314965" header="0.31496062992125984" footer="0.31496062992125984"/>
  <pageSetup paperSize="9" scale="57" fitToHeight="0" orientation="landscape" r:id="rId1"/>
  <headerFooter>
    <oddHeader>&amp;LPGRLF, a.s.&amp;CZúčtování se SR 2019&amp;RPojištění lesní školky</oddHeader>
    <oddFooter>&amp;L&amp;D&amp;R&amp;P/&amp;N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16</vt:i4>
      </vt:variant>
      <vt:variant>
        <vt:lpstr>Pojmenované oblasti</vt:lpstr>
      </vt:variant>
      <vt:variant>
        <vt:i4>16</vt:i4>
      </vt:variant>
    </vt:vector>
  </HeadingPairs>
  <TitlesOfParts>
    <vt:vector size="32" baseType="lpstr">
      <vt:lpstr>I-Zemědělec</vt:lpstr>
      <vt:lpstr>Podpora nákupu půdy</vt:lpstr>
      <vt:lpstr>Zpracovatel dřeva</vt:lpstr>
      <vt:lpstr>Lesní hospodář</vt:lpstr>
      <vt:lpstr>Lesní školkař</vt:lpstr>
      <vt:lpstr>Půda - snížení jistiny</vt:lpstr>
      <vt:lpstr>Zpracovatel</vt:lpstr>
      <vt:lpstr>Podpora pojištění</vt:lpstr>
      <vt:lpstr>Pojištění lesní školky</vt:lpstr>
      <vt:lpstr>Pojištění lesní porosty</vt:lpstr>
      <vt:lpstr>Úvěry na nákup půdy</vt:lpstr>
      <vt:lpstr>Sociální zemědělství Investice</vt:lpstr>
      <vt:lpstr>Investiční úvěry</vt:lpstr>
      <vt:lpstr>Investiční úvěry Zemědělec</vt:lpstr>
      <vt:lpstr>Investiční úvěry Lesnictví</vt:lpstr>
      <vt:lpstr>Provozní úvěry</vt:lpstr>
      <vt:lpstr>'Investiční úvěry'!Názvy_tisku</vt:lpstr>
      <vt:lpstr>'Investiční úvěry Lesnictví'!Názvy_tisku</vt:lpstr>
      <vt:lpstr>'Investiční úvěry Zemědělec'!Názvy_tisku</vt:lpstr>
      <vt:lpstr>'I-Zemědělec'!Názvy_tisku</vt:lpstr>
      <vt:lpstr>'Lesní hospodář'!Názvy_tisku</vt:lpstr>
      <vt:lpstr>'Lesní školkař'!Názvy_tisku</vt:lpstr>
      <vt:lpstr>'Podpora nákupu půdy'!Názvy_tisku</vt:lpstr>
      <vt:lpstr>'Podpora pojištění'!Názvy_tisku</vt:lpstr>
      <vt:lpstr>'Pojištění lesní porosty'!Názvy_tisku</vt:lpstr>
      <vt:lpstr>'Pojištění lesní školky'!Názvy_tisku</vt:lpstr>
      <vt:lpstr>'Provozní úvěry'!Názvy_tisku</vt:lpstr>
      <vt:lpstr>'Půda - snížení jistiny'!Názvy_tisku</vt:lpstr>
      <vt:lpstr>'Sociální zemědělství Investice'!Názvy_tisku</vt:lpstr>
      <vt:lpstr>'Úvěry na nákup půdy'!Názvy_tisku</vt:lpstr>
      <vt:lpstr>Zpracovatel!Názvy_tisku</vt:lpstr>
      <vt:lpstr>'Zpracovatel dřeva'!Názvy_tisku</vt:lpstr>
    </vt:vector>
  </TitlesOfParts>
  <Company>PGRLF a.s.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Rychtar Vojtěch</dc:creator>
  <cp:lastModifiedBy>Lomský Ondřej</cp:lastModifiedBy>
  <cp:lastPrinted>2020-01-22T08:49:36Z</cp:lastPrinted>
  <dcterms:created xsi:type="dcterms:W3CDTF">2020-01-21T12:11:08Z</dcterms:created>
  <dcterms:modified xsi:type="dcterms:W3CDTF">2020-07-30T07:44:29Z</dcterms:modified>
</cp:coreProperties>
</file>