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G\Desktop\"/>
    </mc:Choice>
  </mc:AlternateContent>
  <xr:revisionPtr revIDLastSave="0" documentId="8_{1B351F0D-5546-4FC2-8309-BF4A8E253041}" xr6:coauthVersionLast="47" xr6:coauthVersionMax="47" xr10:uidLastSave="{00000000-0000-0000-0000-000000000000}"/>
  <bookViews>
    <workbookView xWindow="-110" yWindow="-110" windowWidth="25820" windowHeight="15500" xr2:uid="{E3B33CCA-F940-4D22-B43A-40852C7CD3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" i="1" l="1"/>
  <c r="C3" i="1" a="1"/>
  <c r="C3" i="1" s="1"/>
  <c r="C4" i="1"/>
  <c r="C5" i="1"/>
  <c r="C6" i="1"/>
  <c r="C7" i="1" a="1"/>
  <c r="C7" i="1"/>
  <c r="C13" i="1" a="1"/>
  <c r="C13" i="1" s="1"/>
  <c r="C14" i="1" a="1"/>
  <c r="C14" i="1" s="1"/>
  <c r="C18" i="1"/>
  <c r="C24" i="1"/>
  <c r="C25" i="1"/>
  <c r="C26" i="1"/>
  <c r="C27" i="1"/>
  <c r="C29" i="1"/>
  <c r="C30" i="1"/>
  <c r="C32" i="1"/>
  <c r="C33" i="1"/>
  <c r="C34" i="1"/>
  <c r="C35" i="1"/>
  <c r="C36" i="1"/>
  <c r="C37" i="1"/>
  <c r="C39" i="1"/>
  <c r="C40" i="1"/>
  <c r="C41" i="1" a="1"/>
  <c r="C41" i="1" s="1"/>
  <c r="C42" i="1"/>
  <c r="C43" i="1"/>
  <c r="C56" i="1"/>
  <c r="C57" i="1"/>
  <c r="C59" i="1"/>
  <c r="C60" i="1"/>
  <c r="C61" i="1"/>
  <c r="C80" i="1"/>
  <c r="C81" i="1"/>
  <c r="C82" i="1"/>
  <c r="C83" i="1"/>
  <c r="C84" i="1"/>
  <c r="C85" i="1"/>
  <c r="C86" i="1"/>
  <c r="C87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3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</futureMetadata>
  <cellMetadata count="1">
    <bk>
      <rc t="1" v="0"/>
    </bk>
  </cellMetadata>
  <valueMetadata count="3">
    <bk>
      <rc t="2" v="0"/>
    </bk>
    <bk>
      <rc t="2" v="1"/>
    </bk>
    <bk>
      <rc t="2" v="2"/>
    </bk>
  </valueMetadata>
</metadata>
</file>

<file path=xl/sharedStrings.xml><?xml version="1.0" encoding="utf-8"?>
<sst xmlns="http://schemas.openxmlformats.org/spreadsheetml/2006/main" count="245" uniqueCount="224">
  <si>
    <t>Formula</t>
  </si>
  <si>
    <t>Description</t>
  </si>
  <si>
    <t>Example</t>
  </si>
  <si>
    <t>Use Case</t>
  </si>
  <si>
    <t>IF(condition, true, false)</t>
  </si>
  <si>
    <t>Returns one value if a condition is TRUE and another if FALSE</t>
  </si>
  <si>
    <t>Show “Yes” if sales exceed 10 units, otherwise “No”</t>
  </si>
  <si>
    <t>IFS(condition1, result1, ...)</t>
  </si>
  <si>
    <t>Checks multiple conditions in sequence</t>
  </si>
  <si>
    <t>Return different labels based on rating values</t>
  </si>
  <si>
    <t>AND(cond1, cond2)</t>
  </si>
  <si>
    <t>Returns TRUE if all conditions are TRUE</t>
  </si>
  <si>
    <t>Check if a score is &gt;5 and less than 10</t>
  </si>
  <si>
    <t>OR(cond1, cond2)</t>
  </si>
  <si>
    <t>Returns TRUE if at least one condition is TRUE</t>
  </si>
  <si>
    <t>Pass if either test score is sufficient</t>
  </si>
  <si>
    <t>IF(AND(...))</t>
  </si>
  <si>
    <t>Combines IF with AND</t>
  </si>
  <si>
    <t>Confirm eligibility only if both conditions are met</t>
  </si>
  <si>
    <t>IFS(AND(...), ..., OR(...), ...)</t>
  </si>
  <si>
    <t>Combines multiple logical checks</t>
  </si>
  <si>
    <t>Determine result based on complex criteria</t>
  </si>
  <si>
    <t>🔽 სორტირება და ფილტრაცია (Sorting &amp; Filtering)</t>
  </si>
  <si>
    <t>Feature</t>
  </si>
  <si>
    <t>SORT(array, col, order)</t>
  </si>
  <si>
    <t>Sorts a range or array by column</t>
  </si>
  <si>
    <t>Sort a list of names alphabetically</t>
  </si>
  <si>
    <t>FILTER(array, include)</t>
  </si>
  <si>
    <t>Filters a range based on criteria</t>
  </si>
  <si>
    <t>Show only rows with quantity &gt; 50</t>
  </si>
  <si>
    <t>Table</t>
  </si>
  <si>
    <t>Converts range into structured, filterable format</t>
  </si>
  <si>
    <t>Insert → Table</t>
  </si>
  <si>
    <t>Manage product lists, easy filters</t>
  </si>
  <si>
    <t>Slicer</t>
  </si>
  <si>
    <t>Adds clickable filter for tables/pivots</t>
  </si>
  <si>
    <t>Insert → Slicer</t>
  </si>
  <si>
    <t>Visual filter in dashboards</t>
  </si>
  <si>
    <t>Remove Duplicates</t>
  </si>
  <si>
    <t>Deletes repeated values in a range</t>
  </si>
  <si>
    <t>Data → Remove Duplicates</t>
  </si>
  <si>
    <t>Clean mailing lists or customer records</t>
  </si>
  <si>
    <t>SUBTOTAL(function_num, range)</t>
  </si>
  <si>
    <t>Calculates summary ignoring hidden rows</t>
  </si>
  <si>
    <t>Sum only visible data in filtered lists</t>
  </si>
  <si>
    <t>🔤 ტექსტური ფორმულები (Text Formulas)</t>
  </si>
  <si>
    <r>
      <t>CONCATENATE()</t>
    </r>
    <r>
      <rPr>
        <sz val="11"/>
        <color theme="1"/>
        <rFont val="Aptos Narrow"/>
        <family val="2"/>
        <scheme val="minor"/>
      </rPr>
      <t xml:space="preserve"> / </t>
    </r>
    <r>
      <rPr>
        <sz val="10"/>
        <color theme="1"/>
        <rFont val="Arial Unicode MS"/>
      </rPr>
      <t>CONCAT()</t>
    </r>
  </si>
  <si>
    <t>Joins text strings</t>
  </si>
  <si>
    <t>Combine first and last names</t>
  </si>
  <si>
    <t>TEXTJOIN(delimiter, ignore_empty, text1, ...)</t>
  </si>
  <si>
    <t>Joins multiple values with delimiter</t>
  </si>
  <si>
    <t>List skills separated by comma</t>
  </si>
  <si>
    <t>LEFT(text, n)</t>
  </si>
  <si>
    <t>Extracts first n characters</t>
  </si>
  <si>
    <t>Get first 3 letters of a code</t>
  </si>
  <si>
    <t>RIGHT(text, n)</t>
  </si>
  <si>
    <t>Extracts last n characters</t>
  </si>
  <si>
    <t>Extract year from date string</t>
  </si>
  <si>
    <t>MID(text, start, num_chars)</t>
  </si>
  <si>
    <t>Extracts characters from middle</t>
  </si>
  <si>
    <r>
      <t>=MID("Excel", 2, 3)</t>
    </r>
    <r>
      <rPr>
        <sz val="11"/>
        <color theme="1"/>
        <rFont val="Aptos Narrow"/>
        <family val="2"/>
        <scheme val="minor"/>
      </rPr>
      <t xml:space="preserve"> → “xce”</t>
    </r>
  </si>
  <si>
    <t>Extract middle part of string</t>
  </si>
  <si>
    <t>LEN(text)</t>
  </si>
  <si>
    <t>Returns string length</t>
  </si>
  <si>
    <t>Check character limits</t>
  </si>
  <si>
    <t>TRIM(text)</t>
  </si>
  <si>
    <t>Removes extra spaces</t>
  </si>
  <si>
    <t>Clean data from form fields</t>
  </si>
  <si>
    <r>
      <t>UPPER(text)</t>
    </r>
    <r>
      <rPr>
        <sz val="11"/>
        <color theme="1"/>
        <rFont val="Aptos Narrow"/>
        <family val="2"/>
        <scheme val="minor"/>
      </rPr>
      <t xml:space="preserve"> / </t>
    </r>
    <r>
      <rPr>
        <sz val="10"/>
        <color theme="1"/>
        <rFont val="Arial Unicode MS"/>
      </rPr>
      <t>LOWER(text)</t>
    </r>
    <r>
      <rPr>
        <sz val="11"/>
        <color theme="1"/>
        <rFont val="Aptos Narrow"/>
        <family val="2"/>
        <scheme val="minor"/>
      </rPr>
      <t xml:space="preserve"> / </t>
    </r>
    <r>
      <rPr>
        <sz val="10"/>
        <color theme="1"/>
        <rFont val="Arial Unicode MS"/>
      </rPr>
      <t>PROPER(text)</t>
    </r>
  </si>
  <si>
    <t>Converts text case</t>
  </si>
  <si>
    <r>
      <t>=PROPER("john doe")</t>
    </r>
    <r>
      <rPr>
        <sz val="11"/>
        <color theme="1"/>
        <rFont val="Aptos Narrow"/>
        <family val="2"/>
        <scheme val="minor"/>
      </rPr>
      <t xml:space="preserve"> → John Doe</t>
    </r>
  </si>
  <si>
    <t>Format names correctly</t>
  </si>
  <si>
    <t>TEXT(value, format)</t>
  </si>
  <si>
    <t>Converts value to formatted text</t>
  </si>
  <si>
    <t>Format numbers as currency</t>
  </si>
  <si>
    <t>VALUE(text)</t>
  </si>
  <si>
    <t>Converts text to number</t>
  </si>
  <si>
    <t>Fix numbers stored as text</t>
  </si>
  <si>
    <t>REPT(text, n)</t>
  </si>
  <si>
    <t>Repeats text n times</t>
  </si>
  <si>
    <t>Create visual rating or stars</t>
  </si>
  <si>
    <t>EXACT(text1, text2)</t>
  </si>
  <si>
    <t>Compares two texts (case-sensitive)</t>
  </si>
  <si>
    <t>Check case-sensitive duplicates</t>
  </si>
  <si>
    <t>SUBSTITUTE(text, old, new)</t>
  </si>
  <si>
    <t>Replaces text</t>
  </si>
  <si>
    <t>Replace words in descriptions</t>
  </si>
  <si>
    <t>REPLACE(text, start, len, new)</t>
  </si>
  <si>
    <t>Replace part of string</t>
  </si>
  <si>
    <t>Format partial codes</t>
  </si>
  <si>
    <t>FIND("find", "text")</t>
  </si>
  <si>
    <t>Returns position (case-sensitive)</t>
  </si>
  <si>
    <r>
      <t>=FIND("e", "Excel")</t>
    </r>
    <r>
      <rPr>
        <sz val="11"/>
        <color theme="1"/>
        <rFont val="Aptos Narrow"/>
        <family val="2"/>
        <scheme val="minor"/>
      </rPr>
      <t xml:space="preserve"> → 1</t>
    </r>
  </si>
  <si>
    <t>Locate character position</t>
  </si>
  <si>
    <t>SEARCH("find", "text")</t>
  </si>
  <si>
    <t>Same as FIND but not case-sensitive</t>
  </si>
  <si>
    <t>Flexible searching</t>
  </si>
  <si>
    <t>CLEAN(text)</t>
  </si>
  <si>
    <t>Removes non-printable characters</t>
  </si>
  <si>
    <t>Clean imported data</t>
  </si>
  <si>
    <t>TEXTSPLIT(text, delimiter)</t>
  </si>
  <si>
    <t>Splits text into array</t>
  </si>
  <si>
    <t>Break comma-separated values</t>
  </si>
  <si>
    <t>TEXTBEFORE("text", delimiter)</t>
  </si>
  <si>
    <t>Returns part before delimiter</t>
  </si>
  <si>
    <t>Extract username</t>
  </si>
  <si>
    <t>TEXTAFTER("text", delimiter)</t>
  </si>
  <si>
    <t>Returns part after delimiter</t>
  </si>
  <si>
    <t>Extract domain</t>
  </si>
  <si>
    <t>📅 თარიღის ფორმულები (Date Formulas)</t>
  </si>
  <si>
    <t>TODAY()</t>
  </si>
  <si>
    <t>Current date</t>
  </si>
  <si>
    <r>
      <t>=TODAY()</t>
    </r>
    <r>
      <rPr>
        <sz val="11"/>
        <color theme="1"/>
        <rFont val="Aptos Narrow"/>
        <family val="2"/>
        <scheme val="minor"/>
      </rPr>
      <t xml:space="preserve"> → 03/05/2025</t>
    </r>
  </si>
  <si>
    <t>Auto-update report date</t>
  </si>
  <si>
    <t>NOW()</t>
  </si>
  <si>
    <t>Current date &amp; time</t>
  </si>
  <si>
    <r>
      <t>=NOW()</t>
    </r>
    <r>
      <rPr>
        <sz val="11"/>
        <color theme="1"/>
        <rFont val="Aptos Narrow"/>
        <family val="2"/>
        <scheme val="minor"/>
      </rPr>
      <t xml:space="preserve"> → 03/05/2025 13:00</t>
    </r>
  </si>
  <si>
    <t>Timestamp in reports</t>
  </si>
  <si>
    <t>DAY(date)</t>
  </si>
  <si>
    <t>Extracts day</t>
  </si>
  <si>
    <r>
      <t>=DAY("03/05/2025")</t>
    </r>
    <r>
      <rPr>
        <sz val="11"/>
        <color theme="1"/>
        <rFont val="Aptos Narrow"/>
        <family val="2"/>
        <scheme val="minor"/>
      </rPr>
      <t xml:space="preserve"> → 3</t>
    </r>
  </si>
  <si>
    <t>Get day of transaction</t>
  </si>
  <si>
    <t>MONTH(date)</t>
  </si>
  <si>
    <t>Extracts month</t>
  </si>
  <si>
    <r>
      <t>=MONTH("03/05/2025")</t>
    </r>
    <r>
      <rPr>
        <sz val="11"/>
        <color theme="1"/>
        <rFont val="Aptos Narrow"/>
        <family val="2"/>
        <scheme val="minor"/>
      </rPr>
      <t xml:space="preserve"> → 5</t>
    </r>
  </si>
  <si>
    <t>Group data by month</t>
  </si>
  <si>
    <t>YEAR(date)</t>
  </si>
  <si>
    <t>Extracts year</t>
  </si>
  <si>
    <r>
      <t>=YEAR("03/05/2025")</t>
    </r>
    <r>
      <rPr>
        <sz val="11"/>
        <color theme="1"/>
        <rFont val="Aptos Narrow"/>
        <family val="2"/>
        <scheme val="minor"/>
      </rPr>
      <t xml:space="preserve"> → 2025</t>
    </r>
  </si>
  <si>
    <t>Extract year from date</t>
  </si>
  <si>
    <t>DATE(y, m, d)</t>
  </si>
  <si>
    <t>Returns a date</t>
  </si>
  <si>
    <r>
      <t>=DATE(2025,5,3)</t>
    </r>
    <r>
      <rPr>
        <sz val="11"/>
        <color theme="1"/>
        <rFont val="Aptos Narrow"/>
        <family val="2"/>
        <scheme val="minor"/>
      </rPr>
      <t xml:space="preserve"> → 03/05/2025</t>
    </r>
  </si>
  <si>
    <t>Combine year/month/day into one</t>
  </si>
  <si>
    <t>WORKDAY(start, days)</t>
  </si>
  <si>
    <t>Skips weekends</t>
  </si>
  <si>
    <r>
      <t>=WORKDAY("01/05/2025", 5)</t>
    </r>
    <r>
      <rPr>
        <sz val="11"/>
        <color theme="1"/>
        <rFont val="Aptos Narrow"/>
        <family val="2"/>
        <scheme val="minor"/>
      </rPr>
      <t xml:space="preserve"> → 08/05/2025</t>
    </r>
  </si>
  <si>
    <t>Delivery in business days</t>
  </si>
  <si>
    <t>WORKDAY.INTL()</t>
  </si>
  <si>
    <t>Custom weekend rules</t>
  </si>
  <si>
    <t>Define weekends for different regions</t>
  </si>
  <si>
    <t>NETWORKDAYS(start, end)</t>
  </si>
  <si>
    <t>Business days between dates</t>
  </si>
  <si>
    <t>Count working days for a task</t>
  </si>
  <si>
    <t>WEEKDAY(date)</t>
  </si>
  <si>
    <t>Returns day of week</t>
  </si>
  <si>
    <r>
      <t>=WEEKDAY("03/05/2025")</t>
    </r>
    <r>
      <rPr>
        <sz val="11"/>
        <color theme="1"/>
        <rFont val="Aptos Narrow"/>
        <family val="2"/>
        <scheme val="minor"/>
      </rPr>
      <t xml:space="preserve"> → 7</t>
    </r>
  </si>
  <si>
    <t>Find day type</t>
  </si>
  <si>
    <t>WEEKNUM(date)</t>
  </si>
  <si>
    <t>Returns week number</t>
  </si>
  <si>
    <t>For weekly planning</t>
  </si>
  <si>
    <t>DATEDIF(start, end, unit)</t>
  </si>
  <si>
    <t>Difference between dates</t>
  </si>
  <si>
    <t>Age in months</t>
  </si>
  <si>
    <t>DAYS(end, start)</t>
  </si>
  <si>
    <t>Total number of days</t>
  </si>
  <si>
    <t>Project duration</t>
  </si>
  <si>
    <t>EOMONTH(start, months)</t>
  </si>
  <si>
    <t>End of month</t>
  </si>
  <si>
    <r>
      <t>=EOMONTH("01/05/2025", 0)</t>
    </r>
    <r>
      <rPr>
        <sz val="11"/>
        <color theme="1"/>
        <rFont val="Aptos Narrow"/>
        <family val="2"/>
        <scheme val="minor"/>
      </rPr>
      <t xml:space="preserve"> → 31/05/2025</t>
    </r>
  </si>
  <si>
    <t>Find month-end deadlines</t>
  </si>
  <si>
    <t>EDATE(start, months)</t>
  </si>
  <si>
    <t>Add months</t>
  </si>
  <si>
    <r>
      <t>=EDATE("01/01/2025", 3)</t>
    </r>
    <r>
      <rPr>
        <sz val="11"/>
        <color theme="1"/>
        <rFont val="Aptos Narrow"/>
        <family val="2"/>
        <scheme val="minor"/>
      </rPr>
      <t xml:space="preserve"> → 01/04/2025</t>
    </r>
  </si>
  <si>
    <t>Future billing cycles</t>
  </si>
  <si>
    <r>
      <t>HOUR(time)</t>
    </r>
    <r>
      <rPr>
        <sz val="11"/>
        <color theme="1"/>
        <rFont val="Aptos Narrow"/>
        <family val="2"/>
        <scheme val="minor"/>
      </rPr>
      <t xml:space="preserve"> / </t>
    </r>
    <r>
      <rPr>
        <sz val="10"/>
        <color theme="1"/>
        <rFont val="Arial Unicode MS"/>
      </rPr>
      <t>MINUTE()</t>
    </r>
    <r>
      <rPr>
        <sz val="11"/>
        <color theme="1"/>
        <rFont val="Aptos Narrow"/>
        <family val="2"/>
        <scheme val="minor"/>
      </rPr>
      <t xml:space="preserve"> / </t>
    </r>
    <r>
      <rPr>
        <sz val="10"/>
        <color theme="1"/>
        <rFont val="Arial Unicode MS"/>
      </rPr>
      <t>SECOND()</t>
    </r>
  </si>
  <si>
    <t>Extracts time part</t>
  </si>
  <si>
    <r>
      <t>=HOUR(NOW())</t>
    </r>
    <r>
      <rPr>
        <sz val="11"/>
        <color theme="1"/>
        <rFont val="Aptos Narrow"/>
        <family val="2"/>
        <scheme val="minor"/>
      </rPr>
      <t xml:space="preserve"> → 13</t>
    </r>
  </si>
  <si>
    <t>Analyze time-based entries</t>
  </si>
  <si>
    <t>TIME(h, m, s)</t>
  </si>
  <si>
    <t>Returns time</t>
  </si>
  <si>
    <r>
      <t>=TIME(9,30,0)</t>
    </r>
    <r>
      <rPr>
        <sz val="11"/>
        <color theme="1"/>
        <rFont val="Aptos Narrow"/>
        <family val="2"/>
        <scheme val="minor"/>
      </rPr>
      <t xml:space="preserve"> → 09:30:00</t>
    </r>
  </si>
  <si>
    <t>Set scheduled times</t>
  </si>
  <si>
    <t>🎨 პირობითი ფორმატირება (Conditional Formatting)</t>
  </si>
  <si>
    <t>Highlight Cells Rule</t>
  </si>
  <si>
    <t>Format based on value (e.g. &gt;100)</t>
  </si>
  <si>
    <t>Mark sales over 100</t>
  </si>
  <si>
    <t>Color Scales</t>
  </si>
  <si>
    <t>Gradient fill based on values</t>
  </si>
  <si>
    <t>Create heatmap of scores</t>
  </si>
  <si>
    <t>Icon Sets</t>
  </si>
  <si>
    <t>Add symbols (arrows, flags) based on value</t>
  </si>
  <si>
    <t>KPIs visualization</t>
  </si>
  <si>
    <t>Formula-Based Rule</t>
  </si>
  <si>
    <t>Use custom logic</t>
  </si>
  <si>
    <r>
      <t>=A1&gt;AVERAGE(A:A)</t>
    </r>
    <r>
      <rPr>
        <sz val="11"/>
        <color theme="1"/>
        <rFont val="Aptos Narrow"/>
        <family val="2"/>
        <scheme val="minor"/>
      </rPr>
      <t xml:space="preserve"> → highlight outliers</t>
    </r>
  </si>
  <si>
    <t>📊 სტატისტიკური ფორმულები (Statistical Formulas)</t>
  </si>
  <si>
    <t>COUNT(range)</t>
  </si>
  <si>
    <t>Count numeric values</t>
  </si>
  <si>
    <t>Count number of orders</t>
  </si>
  <si>
    <t>COUNTA(range)</t>
  </si>
  <si>
    <t>Count non-empty cells</t>
  </si>
  <si>
    <t>Count filled entries</t>
  </si>
  <si>
    <t>COUNTBLANK(range)</t>
  </si>
  <si>
    <t>Count empty cells</t>
  </si>
  <si>
    <t>Find missing data</t>
  </si>
  <si>
    <t>COUNTIFS(range, criteria)</t>
  </si>
  <si>
    <t>Count with multiple criteria</t>
  </si>
  <si>
    <t>Filter qualified records</t>
  </si>
  <si>
    <t>SUMIFS(sum_range, crit_range, crit)</t>
  </si>
  <si>
    <t>Conditional sum</t>
  </si>
  <si>
    <t>Total sales of a specific item</t>
  </si>
  <si>
    <t>AVERAGEIFS(range, crit_range, crit)</t>
  </si>
  <si>
    <t>Conditional average</t>
  </si>
  <si>
    <t>Average score by gender</t>
  </si>
  <si>
    <t>MAXIFS(range, crit_range, crit)</t>
  </si>
  <si>
    <t>Conditional max</t>
  </si>
  <si>
    <t>Highest score in group</t>
  </si>
  <si>
    <t>MINIFS(range, crit_range, crit)</t>
  </si>
  <si>
    <t>Conditional min</t>
  </si>
  <si>
    <t>Lowest attendance</t>
  </si>
  <si>
    <t>📎 სპეციალური ჩასმა (Paste Special)</t>
  </si>
  <si>
    <t>Values</t>
  </si>
  <si>
    <t>Paste only final results, not formulas</t>
  </si>
  <si>
    <t>Remove links from copied data</t>
  </si>
  <si>
    <t>Formats</t>
  </si>
  <si>
    <t>Apply same formatting to other cells</t>
  </si>
  <si>
    <t>Style consistency</t>
  </si>
  <si>
    <t>Transpose</t>
  </si>
  <si>
    <t>Switch rows/columns</t>
  </si>
  <si>
    <t>Flip a list for better layout</t>
  </si>
  <si>
    <t>Multiply/Add</t>
  </si>
  <si>
    <t>Apply math during paste</t>
  </si>
  <si>
    <t>Increase prices by multiplier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</si>
</sst>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theme="1"/>
      <name val="Arial Unicode MS"/>
    </font>
    <font>
      <b/>
      <sz val="13.5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Types" Target="richData/rdRichValueTypes.xml"/><Relationship Id="rId3" Type="http://schemas.openxmlformats.org/officeDocument/2006/relationships/styles" Target="styles.xml"/><Relationship Id="rId7" Type="http://schemas.microsoft.com/office/2017/06/relationships/rdRichValueStructure" Target="richData/rdrichvaluestructur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06/relationships/rdRichValue" Target="richData/rdrichvalue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openxmlformats.org/officeDocument/2006/relationships/calcChain" Target="calcChain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3">
  <rv s="0">
    <v>1</v>
    <v>8</v>
    <v>8</v>
    <v>1</v>
  </rv>
  <rv s="0">
    <v>1</v>
    <v>8</v>
    <v>5</v>
    <v>1</v>
  </rv>
  <rv s="0">
    <v>2</v>
    <v>8</v>
    <v>0</v>
    <v>1</v>
  </rv>
</rvData>
</file>

<file path=xl/richData/rdrichvaluestructure.xml><?xml version="1.0" encoding="utf-8"?>
<rvStructures xmlns="http://schemas.microsoft.com/office/spreadsheetml/2017/richdata" count="1">
  <s t="_error">
    <k n="colOffset" t="i"/>
    <k n="errorType" t="i"/>
    <k n="rwOffset" t="i"/>
    <k n="subType" t="i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D26F17-0450-4D25-A41E-3333C7DED124}">
  <dimension ref="A1:D96"/>
  <sheetViews>
    <sheetView tabSelected="1" topLeftCell="A72" workbookViewId="0">
      <selection activeCell="B3" sqref="B3"/>
    </sheetView>
  </sheetViews>
  <sheetFormatPr defaultRowHeight="14.5"/>
  <cols>
    <col min="1" max="1" width="46.81640625" customWidth="1"/>
    <col min="2" max="2" width="39.1796875" customWidth="1"/>
    <col min="3" max="3" width="35" customWidth="1"/>
    <col min="4" max="4" width="26.7265625" customWidth="1"/>
  </cols>
  <sheetData>
    <row r="1" spans="1:4" ht="29">
      <c r="A1" s="1" t="s">
        <v>0</v>
      </c>
      <c r="B1" s="1" t="s">
        <v>1</v>
      </c>
      <c r="C1" s="1" t="s">
        <v>2</v>
      </c>
      <c r="D1" s="1" t="s">
        <v>3</v>
      </c>
    </row>
    <row r="2" spans="1:4" ht="116">
      <c r="A2" s="3" t="s">
        <v>4</v>
      </c>
      <c r="B2" s="2" t="s">
        <v>5</v>
      </c>
      <c r="C2" s="3" t="str">
        <f>IF(A1&gt;10, "Yes", "No")</f>
        <v>Yes</v>
      </c>
      <c r="D2" s="2" t="s">
        <v>6</v>
      </c>
    </row>
    <row r="3" spans="1:4" ht="87">
      <c r="A3" s="3" t="s">
        <v>7</v>
      </c>
      <c r="B3" s="2" t="s">
        <v>8</v>
      </c>
      <c r="C3" s="3" t="e" cm="1">
        <f t="array" ref="C3">_xlfn.IFS(A1=1, "One", A1=2, "Two")</f>
        <v>#N/A</v>
      </c>
      <c r="D3" s="2" t="s">
        <v>9</v>
      </c>
    </row>
    <row r="4" spans="1:4" ht="72.5">
      <c r="A4" s="3" t="s">
        <v>10</v>
      </c>
      <c r="B4" s="2" t="s">
        <v>11</v>
      </c>
      <c r="C4" s="3" t="b">
        <f>AND(A1&gt;5, B1&lt;10)</f>
        <v>0</v>
      </c>
      <c r="D4" s="2" t="s">
        <v>12</v>
      </c>
    </row>
    <row r="5" spans="1:4" ht="72.5">
      <c r="A5" s="3" t="s">
        <v>13</v>
      </c>
      <c r="B5" s="2" t="s">
        <v>14</v>
      </c>
      <c r="C5" s="3" t="b">
        <f>OR(A1&gt;5, B1&lt;10)</f>
        <v>1</v>
      </c>
      <c r="D5" s="2" t="s">
        <v>15</v>
      </c>
    </row>
    <row r="6" spans="1:4" ht="87">
      <c r="A6" s="3" t="s">
        <v>16</v>
      </c>
      <c r="B6" s="2" t="s">
        <v>17</v>
      </c>
      <c r="C6" s="3" t="str">
        <f>IF(AND(A1&gt;5, B1&lt;10), "OK", "No")</f>
        <v>No</v>
      </c>
      <c r="D6" s="2" t="s">
        <v>18</v>
      </c>
    </row>
    <row r="7" spans="1:4" ht="72.5">
      <c r="A7" s="3" t="s">
        <v>19</v>
      </c>
      <c r="B7" s="2" t="s">
        <v>20</v>
      </c>
      <c r="C7" s="3" t="str" cm="1">
        <f t="array" ref="C7">_xlfn.IFS(AND(A1&gt;5,B1&lt;10),"Pass",OR(A1&lt;3,B1&gt;10),"Fail")</f>
        <v>Fail</v>
      </c>
      <c r="D7" s="2" t="s">
        <v>21</v>
      </c>
    </row>
    <row r="10" spans="1:4" ht="17.5">
      <c r="A10" s="4" t="s">
        <v>22</v>
      </c>
    </row>
    <row r="12" spans="1:4" ht="29">
      <c r="A12" s="1" t="s">
        <v>23</v>
      </c>
      <c r="B12" s="1" t="s">
        <v>1</v>
      </c>
      <c r="C12" s="1" t="s">
        <v>2</v>
      </c>
      <c r="D12" s="1" t="s">
        <v>3</v>
      </c>
    </row>
    <row r="13" spans="1:4" ht="58">
      <c r="A13" s="3" t="s">
        <v>24</v>
      </c>
      <c r="B13" s="2" t="s">
        <v>25</v>
      </c>
      <c r="C13" s="3" t="e" cm="1" vm="1">
        <f t="array" aca="1" ref="C13" ca="1">_xlfn._xlws.SORT(A2:B10, 1, TRUE)</f>
        <v>#VALUE!</v>
      </c>
      <c r="D13" s="2" t="s">
        <v>26</v>
      </c>
    </row>
    <row r="14" spans="1:4" ht="58">
      <c r="A14" s="3" t="s">
        <v>27</v>
      </c>
      <c r="B14" s="2" t="s">
        <v>28</v>
      </c>
      <c r="C14" s="3" t="e" cm="1" vm="2">
        <f t="array" aca="1" ref="C14" ca="1">_xlfn._xlws.FILTER(A2:B10, B2:B10&gt;50)</f>
        <v>#VALUE!</v>
      </c>
      <c r="D14" s="2" t="s">
        <v>29</v>
      </c>
    </row>
    <row r="15" spans="1:4" ht="101.5">
      <c r="A15" s="5" t="s">
        <v>30</v>
      </c>
      <c r="B15" s="2" t="s">
        <v>31</v>
      </c>
      <c r="C15" s="2" t="s">
        <v>32</v>
      </c>
      <c r="D15" s="2" t="s">
        <v>33</v>
      </c>
    </row>
    <row r="16" spans="1:4" ht="72.5">
      <c r="A16" s="5" t="s">
        <v>34</v>
      </c>
      <c r="B16" s="2" t="s">
        <v>35</v>
      </c>
      <c r="C16" s="2" t="s">
        <v>36</v>
      </c>
      <c r="D16" s="2" t="s">
        <v>37</v>
      </c>
    </row>
    <row r="17" spans="1:4" ht="72.5">
      <c r="A17" s="5" t="s">
        <v>38</v>
      </c>
      <c r="B17" s="2" t="s">
        <v>39</v>
      </c>
      <c r="C17" s="2" t="s">
        <v>40</v>
      </c>
      <c r="D17" s="2" t="s">
        <v>41</v>
      </c>
    </row>
    <row r="18" spans="1:4" ht="87">
      <c r="A18" s="3" t="s">
        <v>42</v>
      </c>
      <c r="B18" s="2" t="s">
        <v>43</v>
      </c>
      <c r="C18" s="3">
        <f>SUBTOTAL(9, B2:B10)</f>
        <v>0</v>
      </c>
      <c r="D18" s="2" t="s">
        <v>44</v>
      </c>
    </row>
    <row r="21" spans="1:4" ht="17.5">
      <c r="A21" s="4" t="s">
        <v>45</v>
      </c>
    </row>
    <row r="23" spans="1:4" ht="29">
      <c r="A23" s="1" t="s">
        <v>0</v>
      </c>
      <c r="B23" s="1" t="s">
        <v>1</v>
      </c>
      <c r="C23" s="1" t="s">
        <v>2</v>
      </c>
      <c r="D23" s="1" t="s">
        <v>3</v>
      </c>
    </row>
    <row r="24" spans="1:4" ht="66.5">
      <c r="A24" s="3" t="s">
        <v>46</v>
      </c>
      <c r="B24" s="2" t="s">
        <v>47</v>
      </c>
      <c r="C24" s="3" t="str">
        <f>_xlfn.CONCAT(A1, " ", B1)</f>
        <v>Formula Description</v>
      </c>
      <c r="D24" s="2" t="s">
        <v>48</v>
      </c>
    </row>
    <row r="25" spans="1:4" ht="75">
      <c r="A25" s="3" t="s">
        <v>49</v>
      </c>
      <c r="B25" s="2" t="s">
        <v>50</v>
      </c>
      <c r="C25" s="3" t="str">
        <f>_xlfn.TEXTJOIN(", ", TRUE, A1:A3)</f>
        <v>Formula, IF(condition, true, false), IFS(condition1, result1, ...)</v>
      </c>
      <c r="D25" s="2" t="s">
        <v>51</v>
      </c>
    </row>
    <row r="26" spans="1:4" ht="58">
      <c r="A26" s="3" t="s">
        <v>52</v>
      </c>
      <c r="B26" s="2" t="s">
        <v>53</v>
      </c>
      <c r="C26" s="3" t="str">
        <f>LEFT(A1, 3)</f>
        <v>For</v>
      </c>
      <c r="D26" s="2" t="s">
        <v>54</v>
      </c>
    </row>
    <row r="27" spans="1:4" ht="58">
      <c r="A27" s="3" t="s">
        <v>55</v>
      </c>
      <c r="B27" s="2" t="s">
        <v>56</v>
      </c>
      <c r="C27" s="3" t="str">
        <f>RIGHT(A1, 4)</f>
        <v>mula</v>
      </c>
      <c r="D27" s="2" t="s">
        <v>57</v>
      </c>
    </row>
    <row r="28" spans="1:4" ht="58">
      <c r="A28" s="3" t="s">
        <v>58</v>
      </c>
      <c r="B28" s="2" t="s">
        <v>59</v>
      </c>
      <c r="C28" s="3" t="s">
        <v>60</v>
      </c>
      <c r="D28" s="2" t="s">
        <v>61</v>
      </c>
    </row>
    <row r="29" spans="1:4" ht="43.5">
      <c r="A29" s="3" t="s">
        <v>62</v>
      </c>
      <c r="B29" s="2" t="s">
        <v>63</v>
      </c>
      <c r="C29" s="3">
        <f>LEN("Hello")</f>
        <v>5</v>
      </c>
      <c r="D29" s="2" t="s">
        <v>64</v>
      </c>
    </row>
    <row r="30" spans="1:4" ht="58">
      <c r="A30" s="3" t="s">
        <v>65</v>
      </c>
      <c r="B30" s="2" t="s">
        <v>66</v>
      </c>
      <c r="C30" s="3" t="str">
        <f>TRIM(" Hello ")</f>
        <v>Hello</v>
      </c>
      <c r="D30" s="2" t="s">
        <v>67</v>
      </c>
    </row>
    <row r="31" spans="1:4" ht="79">
      <c r="A31" s="3" t="s">
        <v>68</v>
      </c>
      <c r="B31" s="2" t="s">
        <v>69</v>
      </c>
      <c r="C31" s="3" t="s">
        <v>70</v>
      </c>
      <c r="D31" s="2" t="s">
        <v>71</v>
      </c>
    </row>
    <row r="32" spans="1:4" ht="58">
      <c r="A32" s="3" t="s">
        <v>72</v>
      </c>
      <c r="B32" s="2" t="s">
        <v>73</v>
      </c>
      <c r="C32" s="3" t="str">
        <f>TEXT(1234.5, "$#,##0.00")</f>
        <v>$1,234.50</v>
      </c>
      <c r="D32" s="2" t="s">
        <v>74</v>
      </c>
    </row>
    <row r="33" spans="1:4" ht="58">
      <c r="A33" s="3" t="s">
        <v>75</v>
      </c>
      <c r="B33" s="2" t="s">
        <v>76</v>
      </c>
      <c r="C33" s="3">
        <f>VALUE("123")</f>
        <v>123</v>
      </c>
      <c r="D33" s="2" t="s">
        <v>77</v>
      </c>
    </row>
    <row r="34" spans="1:4" ht="58">
      <c r="A34" s="3" t="s">
        <v>78</v>
      </c>
      <c r="B34" s="2" t="s">
        <v>79</v>
      </c>
      <c r="C34" s="3" t="str">
        <f>REPT("*", 5)</f>
        <v>*****</v>
      </c>
      <c r="D34" s="2" t="s">
        <v>80</v>
      </c>
    </row>
    <row r="35" spans="1:4" ht="72.5">
      <c r="A35" s="3" t="s">
        <v>81</v>
      </c>
      <c r="B35" s="2" t="s">
        <v>82</v>
      </c>
      <c r="C35" s="3" t="b">
        <f>EXACT("Apple","apple")</f>
        <v>0</v>
      </c>
      <c r="D35" s="2" t="s">
        <v>83</v>
      </c>
    </row>
    <row r="36" spans="1:4" ht="58">
      <c r="A36" s="3" t="s">
        <v>84</v>
      </c>
      <c r="B36" s="2" t="s">
        <v>85</v>
      </c>
      <c r="C36" s="3" t="str">
        <f>SUBSTITUTE("old dog", "dog", "cat")</f>
        <v>old cat</v>
      </c>
      <c r="D36" s="2" t="s">
        <v>86</v>
      </c>
    </row>
    <row r="37" spans="1:4" ht="50">
      <c r="A37" s="3" t="s">
        <v>87</v>
      </c>
      <c r="B37" s="2" t="s">
        <v>88</v>
      </c>
      <c r="C37" s="3" t="str">
        <f>REPLACE("123456", 4, 3, "ABC")</f>
        <v>123ABC</v>
      </c>
      <c r="D37" s="2" t="s">
        <v>89</v>
      </c>
    </row>
    <row r="38" spans="1:4" ht="58">
      <c r="A38" s="3" t="s">
        <v>90</v>
      </c>
      <c r="B38" s="2" t="s">
        <v>91</v>
      </c>
      <c r="C38" s="3" t="s">
        <v>92</v>
      </c>
      <c r="D38" s="2" t="s">
        <v>93</v>
      </c>
    </row>
    <row r="39" spans="1:4" ht="58">
      <c r="A39" s="3" t="s">
        <v>94</v>
      </c>
      <c r="B39" s="2" t="s">
        <v>95</v>
      </c>
      <c r="C39" s="3">
        <f>SEARCH("e", "Excel")</f>
        <v>1</v>
      </c>
      <c r="D39" s="2" t="s">
        <v>96</v>
      </c>
    </row>
    <row r="40" spans="1:4" ht="72.5">
      <c r="A40" s="3" t="s">
        <v>97</v>
      </c>
      <c r="B40" s="2" t="s">
        <v>98</v>
      </c>
      <c r="C40" s="3" t="str">
        <f>CLEAN(A1)</f>
        <v>Formula</v>
      </c>
      <c r="D40" s="2" t="s">
        <v>99</v>
      </c>
    </row>
    <row r="41" spans="1:4" ht="58">
      <c r="A41" s="3" t="s">
        <v>100</v>
      </c>
      <c r="B41" s="2" t="s">
        <v>101</v>
      </c>
      <c r="C41" s="3" t="e" cm="1" vm="3">
        <f t="array" aca="1" ref="C41" ca="1">_xlfn.TEXTSPLIT("A,B,C", ",")</f>
        <v>#VALUE!</v>
      </c>
      <c r="D41" s="2" t="s">
        <v>102</v>
      </c>
    </row>
    <row r="42" spans="1:4" ht="58">
      <c r="A42" s="3" t="s">
        <v>103</v>
      </c>
      <c r="B42" s="2" t="s">
        <v>104</v>
      </c>
      <c r="C42" s="3" t="str">
        <f>_xlfn.TEXTBEFORE("user@mail.com", "@")</f>
        <v>user</v>
      </c>
      <c r="D42" s="2" t="s">
        <v>105</v>
      </c>
    </row>
    <row r="43" spans="1:4" ht="43.5">
      <c r="A43" s="3" t="s">
        <v>106</v>
      </c>
      <c r="B43" s="2" t="s">
        <v>107</v>
      </c>
      <c r="C43" s="3" t="str">
        <f>_xlfn.TEXTAFTER("user@mail.com", "@")</f>
        <v>mail.com</v>
      </c>
      <c r="D43" s="2" t="s">
        <v>108</v>
      </c>
    </row>
    <row r="46" spans="1:4" ht="17.5">
      <c r="A46" s="4" t="s">
        <v>109</v>
      </c>
    </row>
    <row r="48" spans="1:4" ht="29">
      <c r="A48" s="1" t="s">
        <v>0</v>
      </c>
      <c r="B48" s="1" t="s">
        <v>1</v>
      </c>
      <c r="C48" s="1" t="s">
        <v>2</v>
      </c>
      <c r="D48" s="1" t="s">
        <v>3</v>
      </c>
    </row>
    <row r="49" spans="1:4" ht="58">
      <c r="A49" s="3" t="s">
        <v>110</v>
      </c>
      <c r="B49" s="2" t="s">
        <v>111</v>
      </c>
      <c r="C49" s="3" t="s">
        <v>112</v>
      </c>
      <c r="D49" s="2" t="s">
        <v>113</v>
      </c>
    </row>
    <row r="50" spans="1:4" ht="58">
      <c r="A50" s="3" t="s">
        <v>114</v>
      </c>
      <c r="B50" s="2" t="s">
        <v>115</v>
      </c>
      <c r="C50" s="3" t="s">
        <v>116</v>
      </c>
      <c r="D50" s="2" t="s">
        <v>117</v>
      </c>
    </row>
    <row r="51" spans="1:4" ht="58">
      <c r="A51" s="3" t="s">
        <v>118</v>
      </c>
      <c r="B51" s="2" t="s">
        <v>119</v>
      </c>
      <c r="C51" s="3" t="s">
        <v>120</v>
      </c>
      <c r="D51" s="2" t="s">
        <v>121</v>
      </c>
    </row>
    <row r="52" spans="1:4" ht="43.5">
      <c r="A52" s="3" t="s">
        <v>122</v>
      </c>
      <c r="B52" s="2" t="s">
        <v>123</v>
      </c>
      <c r="C52" s="3" t="s">
        <v>124</v>
      </c>
      <c r="D52" s="2" t="s">
        <v>125</v>
      </c>
    </row>
    <row r="53" spans="1:4" ht="54">
      <c r="A53" s="3" t="s">
        <v>126</v>
      </c>
      <c r="B53" s="2" t="s">
        <v>127</v>
      </c>
      <c r="C53" s="3" t="s">
        <v>128</v>
      </c>
      <c r="D53" s="2" t="s">
        <v>129</v>
      </c>
    </row>
    <row r="54" spans="1:4" ht="70.5">
      <c r="A54" s="3" t="s">
        <v>130</v>
      </c>
      <c r="B54" s="2" t="s">
        <v>131</v>
      </c>
      <c r="C54" s="3" t="s">
        <v>132</v>
      </c>
      <c r="D54" s="2" t="s">
        <v>133</v>
      </c>
    </row>
    <row r="55" spans="1:4" ht="81">
      <c r="A55" s="3" t="s">
        <v>134</v>
      </c>
      <c r="B55" s="2" t="s">
        <v>135</v>
      </c>
      <c r="C55" s="3" t="s">
        <v>136</v>
      </c>
      <c r="D55" s="2" t="s">
        <v>137</v>
      </c>
    </row>
    <row r="56" spans="1:4" ht="72.5">
      <c r="A56" s="3" t="s">
        <v>138</v>
      </c>
      <c r="B56" s="2" t="s">
        <v>139</v>
      </c>
      <c r="C56" s="3" t="e">
        <f>WORKDAY.INTL(A1, 5, "0000011")</f>
        <v>#VALUE!</v>
      </c>
      <c r="D56" s="2" t="s">
        <v>140</v>
      </c>
    </row>
    <row r="57" spans="1:4" ht="58">
      <c r="A57" s="3" t="s">
        <v>141</v>
      </c>
      <c r="B57" s="2" t="s">
        <v>142</v>
      </c>
      <c r="C57" s="3" t="e">
        <f>NETWORKDAYS(A1, B1)</f>
        <v>#VALUE!</v>
      </c>
      <c r="D57" s="2" t="s">
        <v>143</v>
      </c>
    </row>
    <row r="58" spans="1:4" ht="54">
      <c r="A58" s="3" t="s">
        <v>144</v>
      </c>
      <c r="B58" s="2" t="s">
        <v>145</v>
      </c>
      <c r="C58" s="3" t="s">
        <v>146</v>
      </c>
      <c r="D58" s="2" t="s">
        <v>147</v>
      </c>
    </row>
    <row r="59" spans="1:4" ht="43.5">
      <c r="A59" s="3" t="s">
        <v>148</v>
      </c>
      <c r="B59" s="2" t="s">
        <v>149</v>
      </c>
      <c r="C59" s="3">
        <f>WEEKNUM("03/05/2025")</f>
        <v>10</v>
      </c>
      <c r="D59" s="2" t="s">
        <v>150</v>
      </c>
    </row>
    <row r="60" spans="1:4" ht="58">
      <c r="A60" s="3" t="s">
        <v>151</v>
      </c>
      <c r="B60" s="2" t="s">
        <v>152</v>
      </c>
      <c r="C60" s="3" t="e">
        <f>DATEDIF(A1, B1, "m")</f>
        <v>#VALUE!</v>
      </c>
      <c r="D60" s="2" t="s">
        <v>153</v>
      </c>
    </row>
    <row r="61" spans="1:4" ht="43.5">
      <c r="A61" s="3" t="s">
        <v>154</v>
      </c>
      <c r="B61" s="2" t="s">
        <v>155</v>
      </c>
      <c r="C61" s="3" t="e">
        <f>_xlfn.DAYS(B1, A1)</f>
        <v>#VALUE!</v>
      </c>
      <c r="D61" s="2" t="s">
        <v>156</v>
      </c>
    </row>
    <row r="62" spans="1:4" ht="81">
      <c r="A62" s="3" t="s">
        <v>157</v>
      </c>
      <c r="B62" s="2" t="s">
        <v>158</v>
      </c>
      <c r="C62" s="3" t="s">
        <v>159</v>
      </c>
      <c r="D62" s="2" t="s">
        <v>160</v>
      </c>
    </row>
    <row r="63" spans="1:4" ht="68.5">
      <c r="A63" s="3" t="s">
        <v>161</v>
      </c>
      <c r="B63" s="2" t="s">
        <v>162</v>
      </c>
      <c r="C63" s="3" t="s">
        <v>163</v>
      </c>
      <c r="D63" s="2" t="s">
        <v>164</v>
      </c>
    </row>
    <row r="64" spans="1:4" ht="79">
      <c r="A64" s="3" t="s">
        <v>165</v>
      </c>
      <c r="B64" s="2" t="s">
        <v>166</v>
      </c>
      <c r="C64" s="3" t="s">
        <v>167</v>
      </c>
      <c r="D64" s="2" t="s">
        <v>168</v>
      </c>
    </row>
    <row r="65" spans="1:4" ht="43.5">
      <c r="A65" s="3" t="s">
        <v>169</v>
      </c>
      <c r="B65" s="2" t="s">
        <v>170</v>
      </c>
      <c r="C65" s="3" t="s">
        <v>171</v>
      </c>
      <c r="D65" s="2" t="s">
        <v>172</v>
      </c>
    </row>
    <row r="68" spans="1:4" ht="17.5">
      <c r="A68" s="4" t="s">
        <v>173</v>
      </c>
    </row>
    <row r="70" spans="1:4" ht="29">
      <c r="A70" s="1" t="s">
        <v>23</v>
      </c>
      <c r="B70" s="1" t="s">
        <v>1</v>
      </c>
      <c r="C70" s="1" t="s">
        <v>3</v>
      </c>
    </row>
    <row r="71" spans="1:4" ht="72.5">
      <c r="A71" s="5" t="s">
        <v>174</v>
      </c>
      <c r="B71" s="2" t="s">
        <v>175</v>
      </c>
      <c r="C71" s="2" t="s">
        <v>176</v>
      </c>
    </row>
    <row r="72" spans="1:4" ht="43.5">
      <c r="A72" s="5" t="s">
        <v>177</v>
      </c>
      <c r="B72" s="2" t="s">
        <v>178</v>
      </c>
      <c r="C72" s="2" t="s">
        <v>179</v>
      </c>
    </row>
    <row r="73" spans="1:4" ht="87">
      <c r="A73" s="5" t="s">
        <v>180</v>
      </c>
      <c r="B73" s="2" t="s">
        <v>181</v>
      </c>
      <c r="C73" s="2" t="s">
        <v>182</v>
      </c>
    </row>
    <row r="74" spans="1:4" ht="68.5">
      <c r="A74" s="5" t="s">
        <v>183</v>
      </c>
      <c r="B74" s="2" t="s">
        <v>184</v>
      </c>
      <c r="C74" s="3" t="s">
        <v>185</v>
      </c>
    </row>
    <row r="77" spans="1:4" ht="17.5">
      <c r="A77" s="4" t="s">
        <v>186</v>
      </c>
    </row>
    <row r="79" spans="1:4" ht="29">
      <c r="A79" s="1" t="s">
        <v>0</v>
      </c>
      <c r="B79" s="1" t="s">
        <v>1</v>
      </c>
      <c r="C79" s="1" t="s">
        <v>2</v>
      </c>
      <c r="D79" s="1" t="s">
        <v>3</v>
      </c>
    </row>
    <row r="80" spans="1:4" ht="43.5">
      <c r="A80" s="3" t="s">
        <v>187</v>
      </c>
      <c r="B80" s="2" t="s">
        <v>188</v>
      </c>
      <c r="C80" s="3">
        <f>COUNT(A1:A5)</f>
        <v>0</v>
      </c>
      <c r="D80" s="2" t="s">
        <v>189</v>
      </c>
    </row>
    <row r="81" spans="1:4" ht="58">
      <c r="A81" s="3" t="s">
        <v>190</v>
      </c>
      <c r="B81" s="2" t="s">
        <v>191</v>
      </c>
      <c r="C81" s="3">
        <f>COUNTA(A1:A5)</f>
        <v>5</v>
      </c>
      <c r="D81" s="2" t="s">
        <v>192</v>
      </c>
    </row>
    <row r="82" spans="1:4" ht="43.5">
      <c r="A82" s="3" t="s">
        <v>193</v>
      </c>
      <c r="B82" s="2" t="s">
        <v>194</v>
      </c>
      <c r="C82" s="3">
        <f>COUNTBLANK(A1:A5)</f>
        <v>0</v>
      </c>
      <c r="D82" s="2" t="s">
        <v>195</v>
      </c>
    </row>
    <row r="83" spans="1:4" ht="58">
      <c r="A83" s="3" t="s">
        <v>196</v>
      </c>
      <c r="B83" s="2" t="s">
        <v>197</v>
      </c>
      <c r="C83" s="3">
        <f>COUNTIFS(A:A, "&gt;10", B:B, "&lt;50")</f>
        <v>0</v>
      </c>
      <c r="D83" s="2" t="s">
        <v>198</v>
      </c>
    </row>
    <row r="84" spans="1:4" ht="62.5">
      <c r="A84" s="3" t="s">
        <v>199</v>
      </c>
      <c r="B84" s="2" t="s">
        <v>200</v>
      </c>
      <c r="C84" s="3">
        <f>SUMIFS(C:C, A:A, "Product A")</f>
        <v>0</v>
      </c>
      <c r="D84" s="2" t="s">
        <v>201</v>
      </c>
    </row>
    <row r="85" spans="1:4" ht="62.5">
      <c r="A85" s="3" t="s">
        <v>202</v>
      </c>
      <c r="B85" s="2" t="s">
        <v>203</v>
      </c>
      <c r="C85" s="3" t="e">
        <f>AVERAGEIFS(B:B, A:A, "Male")</f>
        <v>#DIV/0!</v>
      </c>
      <c r="D85" s="2" t="s">
        <v>204</v>
      </c>
    </row>
    <row r="86" spans="1:4" ht="50">
      <c r="A86" s="3" t="s">
        <v>205</v>
      </c>
      <c r="B86" s="2" t="s">
        <v>206</v>
      </c>
      <c r="C86" s="3">
        <f>_xlfn.MAXIFS(B:B, A:A, "Team 1")</f>
        <v>0</v>
      </c>
      <c r="D86" s="2" t="s">
        <v>207</v>
      </c>
    </row>
    <row r="87" spans="1:4" ht="50">
      <c r="A87" s="3" t="s">
        <v>208</v>
      </c>
      <c r="B87" s="2" t="s">
        <v>209</v>
      </c>
      <c r="C87" s="3">
        <f>_xlfn.MINIFS(B:B, A:A, "Group A")</f>
        <v>0</v>
      </c>
      <c r="D87" s="2" t="s">
        <v>210</v>
      </c>
    </row>
    <row r="90" spans="1:4" ht="17.5">
      <c r="A90" s="4" t="s">
        <v>211</v>
      </c>
    </row>
    <row r="92" spans="1:4" ht="29">
      <c r="A92" s="1" t="s">
        <v>23</v>
      </c>
      <c r="B92" s="1" t="s">
        <v>1</v>
      </c>
      <c r="C92" s="1" t="s">
        <v>3</v>
      </c>
    </row>
    <row r="93" spans="1:4" ht="72.5">
      <c r="A93" s="5" t="s">
        <v>212</v>
      </c>
      <c r="B93" s="2" t="s">
        <v>213</v>
      </c>
      <c r="C93" s="2" t="s">
        <v>214</v>
      </c>
    </row>
    <row r="94" spans="1:4" ht="72.5">
      <c r="A94" s="5" t="s">
        <v>215</v>
      </c>
      <c r="B94" s="2" t="s">
        <v>216</v>
      </c>
      <c r="C94" s="2" t="s">
        <v>217</v>
      </c>
    </row>
    <row r="95" spans="1:4" ht="43.5">
      <c r="A95" s="5" t="s">
        <v>218</v>
      </c>
      <c r="B95" s="2" t="s">
        <v>219</v>
      </c>
      <c r="C95" s="2" t="s">
        <v>220</v>
      </c>
    </row>
    <row r="96" spans="1:4" ht="58">
      <c r="A96" s="5" t="s">
        <v>221</v>
      </c>
      <c r="B96" s="2" t="s">
        <v>222</v>
      </c>
      <c r="C96" s="2" t="s">
        <v>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Lasha Giorgadze</dc:creator>
  <cp:lastModifiedBy>Lasha Giorgadze</cp:lastModifiedBy>
  <dcterms:created xsi:type="dcterms:W3CDTF">2025-05-03T12:58:16Z</dcterms:created>
  <dcterms:modified xsi:type="dcterms:W3CDTF">2025-05-03T12:58:37Z</dcterms:modified>
</cp:coreProperties>
</file>