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Sheet1" sheetId="2" r:id="rId1"/>
    <sheet name="02. IBM Handout Univariate" sheetId="1" r:id="rId2"/>
    <sheet name="Sheet2" sheetId="3" r:id="rId3"/>
  </sheets>
  <calcPr calcId="144525"/>
</workbook>
</file>

<file path=xl/calcChain.xml><?xml version="1.0" encoding="utf-8"?>
<calcChain xmlns="http://schemas.openxmlformats.org/spreadsheetml/2006/main">
  <c r="J131" i="1" l="1"/>
  <c r="J130" i="1"/>
  <c r="K130" i="1" s="1"/>
  <c r="C130" i="1"/>
  <c r="E130" i="1" s="1"/>
  <c r="F130" i="1" s="1"/>
  <c r="D130" i="1"/>
  <c r="C131" i="1"/>
  <c r="E131" i="1" s="1"/>
  <c r="F131" i="1" s="1"/>
  <c r="D131" i="1"/>
  <c r="K131" i="1"/>
  <c r="C132" i="1"/>
  <c r="D132" i="1"/>
  <c r="E132" i="1"/>
  <c r="F132" i="1" s="1"/>
  <c r="C133" i="1"/>
  <c r="D133" i="1"/>
  <c r="E133" i="1"/>
  <c r="F133" i="1"/>
  <c r="G133" i="1" s="1"/>
  <c r="C134" i="1"/>
  <c r="E134" i="1" s="1"/>
  <c r="F134" i="1" s="1"/>
  <c r="D134" i="1"/>
  <c r="C135" i="1"/>
  <c r="E135" i="1" s="1"/>
  <c r="F135" i="1" s="1"/>
  <c r="D135" i="1"/>
  <c r="C136" i="1"/>
  <c r="D136" i="1"/>
  <c r="E136" i="1"/>
  <c r="F136" i="1" s="1"/>
  <c r="C137" i="1"/>
  <c r="D137" i="1"/>
  <c r="E137" i="1"/>
  <c r="F137" i="1"/>
  <c r="G137" i="1" s="1"/>
  <c r="C138" i="1"/>
  <c r="E138" i="1" s="1"/>
  <c r="F138" i="1" s="1"/>
  <c r="D138" i="1"/>
  <c r="C139" i="1"/>
  <c r="E139" i="1" s="1"/>
  <c r="F139" i="1" s="1"/>
  <c r="D139" i="1"/>
  <c r="C140" i="1"/>
  <c r="D140" i="1"/>
  <c r="E140" i="1"/>
  <c r="F140" i="1" s="1"/>
  <c r="C141" i="1"/>
  <c r="D141" i="1"/>
  <c r="E141" i="1"/>
  <c r="F141" i="1"/>
  <c r="G141" i="1" s="1"/>
  <c r="C142" i="1"/>
  <c r="E142" i="1" s="1"/>
  <c r="F142" i="1" s="1"/>
  <c r="D142" i="1"/>
  <c r="C143" i="1"/>
  <c r="E143" i="1" s="1"/>
  <c r="F143" i="1" s="1"/>
  <c r="D143" i="1"/>
  <c r="C144" i="1"/>
  <c r="D144" i="1"/>
  <c r="E144" i="1"/>
  <c r="F144" i="1" s="1"/>
  <c r="C145" i="1"/>
  <c r="D145" i="1"/>
  <c r="E145" i="1"/>
  <c r="F145" i="1"/>
  <c r="G145" i="1" s="1"/>
  <c r="C146" i="1"/>
  <c r="E146" i="1" s="1"/>
  <c r="F146" i="1" s="1"/>
  <c r="D146" i="1"/>
  <c r="C147" i="1"/>
  <c r="E147" i="1" s="1"/>
  <c r="F147" i="1" s="1"/>
  <c r="D147" i="1"/>
  <c r="C148" i="1"/>
  <c r="D148" i="1"/>
  <c r="E148" i="1"/>
  <c r="F148" i="1" s="1"/>
  <c r="C149" i="1"/>
  <c r="D149" i="1"/>
  <c r="E149" i="1"/>
  <c r="F149" i="1"/>
  <c r="G149" i="1" s="1"/>
  <c r="C150" i="1"/>
  <c r="E150" i="1" s="1"/>
  <c r="F150" i="1" s="1"/>
  <c r="D150" i="1"/>
  <c r="C151" i="1"/>
  <c r="E151" i="1" s="1"/>
  <c r="F151" i="1" s="1"/>
  <c r="D151" i="1"/>
  <c r="C152" i="1"/>
  <c r="D152" i="1"/>
  <c r="E152" i="1"/>
  <c r="F152" i="1" s="1"/>
  <c r="C153" i="1"/>
  <c r="D153" i="1"/>
  <c r="E153" i="1"/>
  <c r="F153" i="1"/>
  <c r="G153" i="1" s="1"/>
  <c r="C154" i="1"/>
  <c r="E154" i="1" s="1"/>
  <c r="F154" i="1" s="1"/>
  <c r="D154" i="1"/>
  <c r="C155" i="1"/>
  <c r="E155" i="1" s="1"/>
  <c r="F155" i="1" s="1"/>
  <c r="D155" i="1"/>
  <c r="C156" i="1"/>
  <c r="D156" i="1"/>
  <c r="E156" i="1"/>
  <c r="F156" i="1" s="1"/>
  <c r="C157" i="1"/>
  <c r="D157" i="1"/>
  <c r="E157" i="1"/>
  <c r="F157" i="1"/>
  <c r="C158" i="1"/>
  <c r="E158" i="1" s="1"/>
  <c r="F158" i="1" s="1"/>
  <c r="H158" i="1" s="1"/>
  <c r="I158" i="1" s="1"/>
  <c r="D158" i="1"/>
  <c r="L158" i="1"/>
  <c r="C159" i="1"/>
  <c r="E159" i="1" s="1"/>
  <c r="F159" i="1" s="1"/>
  <c r="H159" i="1" s="1"/>
  <c r="I159" i="1" s="1"/>
  <c r="C160" i="1"/>
  <c r="D160" i="1"/>
  <c r="E160" i="1"/>
  <c r="F160" i="1" s="1"/>
  <c r="C161" i="1"/>
  <c r="D161" i="1"/>
  <c r="E161" i="1"/>
  <c r="F161" i="1"/>
  <c r="C162" i="1"/>
  <c r="D163" i="1" s="1"/>
  <c r="D162" i="1"/>
  <c r="C163" i="1"/>
  <c r="E163" i="1" s="1"/>
  <c r="F163" i="1" s="1"/>
  <c r="C164" i="1"/>
  <c r="D164" i="1"/>
  <c r="E164" i="1"/>
  <c r="F164" i="1" s="1"/>
  <c r="H164" i="1" s="1"/>
  <c r="I164" i="1" s="1"/>
  <c r="L164" i="1"/>
  <c r="C165" i="1"/>
  <c r="D165" i="1"/>
  <c r="E165" i="1"/>
  <c r="F165" i="1"/>
  <c r="H165" i="1"/>
  <c r="I165" i="1" s="1"/>
  <c r="C166" i="1"/>
  <c r="D166" i="1"/>
  <c r="E166" i="1"/>
  <c r="F166" i="1" s="1"/>
  <c r="H166" i="1" s="1"/>
  <c r="I166" i="1" s="1"/>
  <c r="L166" i="1"/>
  <c r="C167" i="1"/>
  <c r="E167" i="1" s="1"/>
  <c r="D167" i="1"/>
  <c r="F167" i="1"/>
  <c r="H167" i="1" s="1"/>
  <c r="I167" i="1" s="1"/>
  <c r="C168" i="1"/>
  <c r="D169" i="1" s="1"/>
  <c r="D168" i="1"/>
  <c r="C169" i="1"/>
  <c r="E169" i="1"/>
  <c r="F169" i="1"/>
  <c r="H169" i="1"/>
  <c r="I169" i="1" s="1"/>
  <c r="C170" i="1"/>
  <c r="D170" i="1"/>
  <c r="E170" i="1"/>
  <c r="F170" i="1" s="1"/>
  <c r="H170" i="1" s="1"/>
  <c r="I170" i="1" s="1"/>
  <c r="L170" i="1"/>
  <c r="C171" i="1"/>
  <c r="E171" i="1" s="1"/>
  <c r="D171" i="1"/>
  <c r="F171" i="1"/>
  <c r="G171" i="1" s="1"/>
  <c r="L171" i="1"/>
  <c r="C172" i="1"/>
  <c r="D172" i="1"/>
  <c r="E172" i="1"/>
  <c r="F172" i="1" s="1"/>
  <c r="C173" i="1"/>
  <c r="D173" i="1"/>
  <c r="E173" i="1"/>
  <c r="F173" i="1" s="1"/>
  <c r="C174" i="1"/>
  <c r="E174" i="1" s="1"/>
  <c r="F174" i="1" s="1"/>
  <c r="D174" i="1"/>
  <c r="C175" i="1"/>
  <c r="E175" i="1" s="1"/>
  <c r="F175" i="1" s="1"/>
  <c r="D175" i="1"/>
  <c r="C176" i="1"/>
  <c r="D176" i="1"/>
  <c r="E176" i="1"/>
  <c r="F176" i="1" s="1"/>
  <c r="C177" i="1"/>
  <c r="D177" i="1"/>
  <c r="E177" i="1"/>
  <c r="F177" i="1" s="1"/>
  <c r="C178" i="1"/>
  <c r="E178" i="1" s="1"/>
  <c r="F178" i="1" s="1"/>
  <c r="D178" i="1"/>
  <c r="C179" i="1"/>
  <c r="E179" i="1" s="1"/>
  <c r="F179" i="1" s="1"/>
  <c r="D179" i="1"/>
  <c r="C180" i="1"/>
  <c r="D180" i="1"/>
  <c r="E180" i="1"/>
  <c r="F180" i="1" s="1"/>
  <c r="C181" i="1"/>
  <c r="D181" i="1"/>
  <c r="E181" i="1"/>
  <c r="F181" i="1" s="1"/>
  <c r="C182" i="1"/>
  <c r="E182" i="1" s="1"/>
  <c r="F182" i="1" s="1"/>
  <c r="D182" i="1"/>
  <c r="C183" i="1"/>
  <c r="E183" i="1" s="1"/>
  <c r="F183" i="1" s="1"/>
  <c r="H183" i="1" s="1"/>
  <c r="I183" i="1" s="1"/>
  <c r="D183" i="1"/>
  <c r="G183" i="1"/>
  <c r="L183" i="1"/>
  <c r="C184" i="1"/>
  <c r="D184" i="1"/>
  <c r="E184" i="1"/>
  <c r="F184" i="1" s="1"/>
  <c r="H184" i="1" s="1"/>
  <c r="I184" i="1" s="1"/>
  <c r="C185" i="1"/>
  <c r="D185" i="1"/>
  <c r="E185" i="1"/>
  <c r="F185" i="1" s="1"/>
  <c r="C186" i="1"/>
  <c r="E186" i="1" s="1"/>
  <c r="D186" i="1"/>
  <c r="F186" i="1"/>
  <c r="C187" i="1"/>
  <c r="E187" i="1" s="1"/>
  <c r="F187" i="1" s="1"/>
  <c r="H187" i="1" s="1"/>
  <c r="I187" i="1" s="1"/>
  <c r="D187" i="1"/>
  <c r="G187" i="1"/>
  <c r="L187" i="1"/>
  <c r="C188" i="1"/>
  <c r="D188" i="1"/>
  <c r="E188" i="1"/>
  <c r="F188" i="1" s="1"/>
  <c r="H188" i="1"/>
  <c r="I188" i="1" s="1"/>
  <c r="C189" i="1"/>
  <c r="D189" i="1"/>
  <c r="E189" i="1"/>
  <c r="F189" i="1"/>
  <c r="C190" i="1"/>
  <c r="E190" i="1" s="1"/>
  <c r="F190" i="1" s="1"/>
  <c r="D190" i="1"/>
  <c r="C191" i="1"/>
  <c r="E191" i="1" s="1"/>
  <c r="F191" i="1" s="1"/>
  <c r="H191" i="1" s="1"/>
  <c r="I191" i="1" s="1"/>
  <c r="G191" i="1"/>
  <c r="C192" i="1"/>
  <c r="D192" i="1"/>
  <c r="E192" i="1"/>
  <c r="F192" i="1" s="1"/>
  <c r="H192" i="1"/>
  <c r="I192" i="1" s="1"/>
  <c r="C193" i="1"/>
  <c r="D193" i="1"/>
  <c r="E193" i="1"/>
  <c r="F193" i="1"/>
  <c r="C194" i="1"/>
  <c r="E194" i="1" s="1"/>
  <c r="F194" i="1" s="1"/>
  <c r="D194" i="1"/>
  <c r="C195" i="1"/>
  <c r="E195" i="1" s="1"/>
  <c r="F195" i="1" s="1"/>
  <c r="H195" i="1" s="1"/>
  <c r="I195" i="1" s="1"/>
  <c r="G195" i="1"/>
  <c r="C196" i="1"/>
  <c r="D196" i="1"/>
  <c r="E196" i="1"/>
  <c r="F196" i="1" s="1"/>
  <c r="H196" i="1"/>
  <c r="I196" i="1" s="1"/>
  <c r="C197" i="1"/>
  <c r="D197" i="1"/>
  <c r="E197" i="1"/>
  <c r="F197" i="1"/>
  <c r="C198" i="1"/>
  <c r="E198" i="1" s="1"/>
  <c r="F198" i="1" s="1"/>
  <c r="D198" i="1"/>
  <c r="C199" i="1"/>
  <c r="E199" i="1" s="1"/>
  <c r="F199" i="1" s="1"/>
  <c r="H199" i="1" s="1"/>
  <c r="I199" i="1" s="1"/>
  <c r="G199" i="1"/>
  <c r="C200" i="1"/>
  <c r="D200" i="1"/>
  <c r="E200" i="1"/>
  <c r="F200" i="1" s="1"/>
  <c r="H200" i="1"/>
  <c r="I200" i="1" s="1"/>
  <c r="C201" i="1"/>
  <c r="D201" i="1"/>
  <c r="E201" i="1"/>
  <c r="F201" i="1"/>
  <c r="C202" i="1"/>
  <c r="E202" i="1" s="1"/>
  <c r="F202" i="1" s="1"/>
  <c r="D202" i="1"/>
  <c r="C203" i="1"/>
  <c r="E203" i="1" s="1"/>
  <c r="F203" i="1" s="1"/>
  <c r="H203" i="1" s="1"/>
  <c r="I203" i="1" s="1"/>
  <c r="C204" i="1"/>
  <c r="C205" i="1"/>
  <c r="E205" i="1"/>
  <c r="F205" i="1" s="1"/>
  <c r="C206" i="1"/>
  <c r="E206" i="1" s="1"/>
  <c r="F206" i="1" s="1"/>
  <c r="D206" i="1"/>
  <c r="C207" i="1"/>
  <c r="D207" i="1"/>
  <c r="E207" i="1"/>
  <c r="F207" i="1"/>
  <c r="C208" i="1"/>
  <c r="E208" i="1" s="1"/>
  <c r="F208" i="1" s="1"/>
  <c r="H208" i="1" s="1"/>
  <c r="I208" i="1" s="1"/>
  <c r="D208" i="1"/>
  <c r="L208" i="1"/>
  <c r="C209" i="1"/>
  <c r="E209" i="1" s="1"/>
  <c r="F209" i="1" s="1"/>
  <c r="H209" i="1"/>
  <c r="I209" i="1" s="1"/>
  <c r="C210" i="1"/>
  <c r="D210" i="1"/>
  <c r="E210" i="1"/>
  <c r="F210" i="1" s="1"/>
  <c r="C211" i="1"/>
  <c r="D211" i="1"/>
  <c r="E211" i="1"/>
  <c r="F211" i="1"/>
  <c r="C212" i="1"/>
  <c r="E212" i="1" s="1"/>
  <c r="F212" i="1" s="1"/>
  <c r="H212" i="1" s="1"/>
  <c r="I212" i="1" s="1"/>
  <c r="D212" i="1"/>
  <c r="G212" i="1"/>
  <c r="L212" i="1"/>
  <c r="C213" i="1"/>
  <c r="E213" i="1" s="1"/>
  <c r="F213" i="1" s="1"/>
  <c r="D213" i="1"/>
  <c r="H213" i="1"/>
  <c r="I213" i="1" s="1"/>
  <c r="C214" i="1"/>
  <c r="D214" i="1"/>
  <c r="E214" i="1"/>
  <c r="F214" i="1" s="1"/>
  <c r="C215" i="1"/>
  <c r="D215" i="1"/>
  <c r="E215" i="1"/>
  <c r="F215" i="1"/>
  <c r="C216" i="1"/>
  <c r="E216" i="1" s="1"/>
  <c r="F216" i="1" s="1"/>
  <c r="H216" i="1" s="1"/>
  <c r="I216" i="1" s="1"/>
  <c r="D216" i="1"/>
  <c r="G216" i="1"/>
  <c r="L216" i="1"/>
  <c r="C217" i="1"/>
  <c r="E217" i="1" s="1"/>
  <c r="F217" i="1" s="1"/>
  <c r="H217" i="1" s="1"/>
  <c r="I217" i="1" s="1"/>
  <c r="D217" i="1"/>
  <c r="C218" i="1"/>
  <c r="D218" i="1"/>
  <c r="E218" i="1"/>
  <c r="F218" i="1" s="1"/>
  <c r="C219" i="1"/>
  <c r="D219" i="1"/>
  <c r="E219" i="1"/>
  <c r="F219" i="1"/>
  <c r="C220" i="1"/>
  <c r="E220" i="1" s="1"/>
  <c r="F220" i="1" s="1"/>
  <c r="H220" i="1" s="1"/>
  <c r="I220" i="1" s="1"/>
  <c r="D220" i="1"/>
  <c r="L220" i="1"/>
  <c r="C221" i="1"/>
  <c r="E221" i="1" s="1"/>
  <c r="F221" i="1" s="1"/>
  <c r="H221" i="1" s="1"/>
  <c r="I221" i="1" s="1"/>
  <c r="C222" i="1"/>
  <c r="D222" i="1"/>
  <c r="E222" i="1"/>
  <c r="F222" i="1" s="1"/>
  <c r="H222" i="1" s="1"/>
  <c r="I222" i="1" s="1"/>
  <c r="G222" i="1"/>
  <c r="L222" i="1"/>
  <c r="C223" i="1"/>
  <c r="D223" i="1"/>
  <c r="E223" i="1"/>
  <c r="F223" i="1"/>
  <c r="H223" i="1" s="1"/>
  <c r="I223" i="1" s="1"/>
  <c r="C224" i="1"/>
  <c r="D225" i="1" s="1"/>
  <c r="D224" i="1"/>
  <c r="C225" i="1"/>
  <c r="E225" i="1" s="1"/>
  <c r="F225" i="1" s="1"/>
  <c r="C226" i="1"/>
  <c r="D226" i="1"/>
  <c r="E226" i="1"/>
  <c r="F226" i="1" s="1"/>
  <c r="H226" i="1" s="1"/>
  <c r="I226" i="1" s="1"/>
  <c r="L226" i="1"/>
  <c r="C227" i="1"/>
  <c r="D227" i="1"/>
  <c r="E227" i="1"/>
  <c r="F227" i="1"/>
  <c r="H227" i="1"/>
  <c r="I227" i="1" s="1"/>
  <c r="C228" i="1"/>
  <c r="D228" i="1"/>
  <c r="E228" i="1"/>
  <c r="F228" i="1" s="1"/>
  <c r="H228" i="1" s="1"/>
  <c r="I228" i="1" s="1"/>
  <c r="G228" i="1"/>
  <c r="L228" i="1"/>
  <c r="C229" i="1"/>
  <c r="E229" i="1" s="1"/>
  <c r="D229" i="1"/>
  <c r="F229" i="1"/>
  <c r="H229" i="1"/>
  <c r="I229" i="1" s="1"/>
  <c r="C230" i="1"/>
  <c r="E230" i="1" s="1"/>
  <c r="F230" i="1" s="1"/>
  <c r="D230" i="1"/>
  <c r="C231" i="1"/>
  <c r="E231" i="1"/>
  <c r="F231" i="1"/>
  <c r="H231" i="1" s="1"/>
  <c r="I231" i="1" s="1"/>
  <c r="C232" i="1"/>
  <c r="D232" i="1"/>
  <c r="E232" i="1"/>
  <c r="F232" i="1" s="1"/>
  <c r="C233" i="1"/>
  <c r="E233" i="1" s="1"/>
  <c r="F233" i="1" s="1"/>
  <c r="D233" i="1"/>
  <c r="C234" i="1"/>
  <c r="E234" i="1" s="1"/>
  <c r="F234" i="1" s="1"/>
  <c r="D234" i="1"/>
  <c r="C235" i="1"/>
  <c r="E235" i="1"/>
  <c r="F235" i="1"/>
  <c r="C236" i="1"/>
  <c r="D236" i="1"/>
  <c r="E236" i="1"/>
  <c r="F236" i="1" s="1"/>
  <c r="C237" i="1"/>
  <c r="E237" i="1" s="1"/>
  <c r="F237" i="1" s="1"/>
  <c r="D237" i="1"/>
  <c r="C238" i="1"/>
  <c r="E238" i="1" s="1"/>
  <c r="F238" i="1" s="1"/>
  <c r="C239" i="1"/>
  <c r="E239" i="1" s="1"/>
  <c r="F239" i="1" s="1"/>
  <c r="D239" i="1"/>
  <c r="C240" i="1"/>
  <c r="D240" i="1"/>
  <c r="E240" i="1"/>
  <c r="F240" i="1" s="1"/>
  <c r="C241" i="1"/>
  <c r="D241" i="1"/>
  <c r="E241" i="1"/>
  <c r="F241" i="1"/>
  <c r="G241" i="1" s="1"/>
  <c r="C242" i="1"/>
  <c r="E242" i="1" s="1"/>
  <c r="F242" i="1" s="1"/>
  <c r="D242" i="1"/>
  <c r="C243" i="1"/>
  <c r="E243" i="1" s="1"/>
  <c r="F243" i="1" s="1"/>
  <c r="D243" i="1"/>
  <c r="C244" i="1"/>
  <c r="D244" i="1"/>
  <c r="E244" i="1"/>
  <c r="F244" i="1" s="1"/>
  <c r="C245" i="1"/>
  <c r="D245" i="1"/>
  <c r="E245" i="1"/>
  <c r="F245" i="1"/>
  <c r="G245" i="1" s="1"/>
  <c r="C246" i="1"/>
  <c r="D247" i="1" s="1"/>
  <c r="D246" i="1"/>
  <c r="C247" i="1"/>
  <c r="E247" i="1" s="1"/>
  <c r="F247" i="1" s="1"/>
  <c r="C248" i="1"/>
  <c r="D248" i="1"/>
  <c r="E248" i="1"/>
  <c r="F248" i="1" s="1"/>
  <c r="C249" i="1"/>
  <c r="D249" i="1"/>
  <c r="E249" i="1"/>
  <c r="F249" i="1"/>
  <c r="G249" i="1" s="1"/>
  <c r="C250" i="1"/>
  <c r="E250" i="1" s="1"/>
  <c r="F250" i="1" s="1"/>
  <c r="D250" i="1"/>
  <c r="C251" i="1"/>
  <c r="E251" i="1" s="1"/>
  <c r="F251" i="1" s="1"/>
  <c r="D251" i="1"/>
  <c r="C252" i="1"/>
  <c r="D252" i="1"/>
  <c r="E252" i="1"/>
  <c r="F252" i="1" s="1"/>
  <c r="C253" i="1"/>
  <c r="D253" i="1"/>
  <c r="E253" i="1"/>
  <c r="F253" i="1"/>
  <c r="G253" i="1" s="1"/>
  <c r="N5" i="1"/>
  <c r="M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K5" i="1"/>
  <c r="J6" i="1"/>
  <c r="K6" i="1" s="1"/>
  <c r="M6" i="1" s="1"/>
  <c r="N6" i="1" s="1"/>
  <c r="J7" i="1" s="1"/>
  <c r="K7" i="1" s="1"/>
  <c r="M7" i="1" s="1"/>
  <c r="N7" i="1" s="1"/>
  <c r="J8" i="1" s="1"/>
  <c r="K8" i="1" s="1"/>
  <c r="M8" i="1" s="1"/>
  <c r="N8" i="1" s="1"/>
  <c r="J9" i="1" s="1"/>
  <c r="K9" i="1" s="1"/>
  <c r="M9" i="1" s="1"/>
  <c r="N9" i="1" s="1"/>
  <c r="J10" i="1" s="1"/>
  <c r="K10" i="1" s="1"/>
  <c r="M10" i="1" s="1"/>
  <c r="N10" i="1" s="1"/>
  <c r="J11" i="1" s="1"/>
  <c r="K11" i="1" s="1"/>
  <c r="M11" i="1" s="1"/>
  <c r="N11" i="1" s="1"/>
  <c r="J12" i="1" s="1"/>
  <c r="K12" i="1" s="1"/>
  <c r="M12" i="1" s="1"/>
  <c r="N12" i="1" s="1"/>
  <c r="J13" i="1" s="1"/>
  <c r="K13" i="1" s="1"/>
  <c r="M13" i="1" s="1"/>
  <c r="N13" i="1" s="1"/>
  <c r="J14" i="1" s="1"/>
  <c r="K14" i="1" s="1"/>
  <c r="M14" i="1" s="1"/>
  <c r="N14" i="1" s="1"/>
  <c r="J15" i="1" s="1"/>
  <c r="K15" i="1" s="1"/>
  <c r="M15" i="1" s="1"/>
  <c r="N15" i="1" s="1"/>
  <c r="J16" i="1" s="1"/>
  <c r="K16" i="1" s="1"/>
  <c r="M16" i="1" s="1"/>
  <c r="N16" i="1" s="1"/>
  <c r="J17" i="1" s="1"/>
  <c r="K17" i="1" s="1"/>
  <c r="M17" i="1" s="1"/>
  <c r="N17" i="1" s="1"/>
  <c r="J18" i="1" s="1"/>
  <c r="K18" i="1" s="1"/>
  <c r="M18" i="1" s="1"/>
  <c r="N18" i="1" s="1"/>
  <c r="J19" i="1" s="1"/>
  <c r="K19" i="1" s="1"/>
  <c r="M19" i="1" s="1"/>
  <c r="N19" i="1" s="1"/>
  <c r="J20" i="1" s="1"/>
  <c r="K20" i="1" s="1"/>
  <c r="M20" i="1" s="1"/>
  <c r="N20" i="1" s="1"/>
  <c r="J21" i="1" s="1"/>
  <c r="K21" i="1" s="1"/>
  <c r="M21" i="1" s="1"/>
  <c r="N21" i="1" s="1"/>
  <c r="J22" i="1" s="1"/>
  <c r="K22" i="1" s="1"/>
  <c r="M22" i="1" s="1"/>
  <c r="N22" i="1" s="1"/>
  <c r="J23" i="1" s="1"/>
  <c r="K23" i="1" s="1"/>
  <c r="M23" i="1" s="1"/>
  <c r="N23" i="1" s="1"/>
  <c r="J24" i="1" s="1"/>
  <c r="K24" i="1" s="1"/>
  <c r="M24" i="1" s="1"/>
  <c r="N24" i="1" s="1"/>
  <c r="J25" i="1" s="1"/>
  <c r="K25" i="1" s="1"/>
  <c r="M25" i="1" s="1"/>
  <c r="N25" i="1" s="1"/>
  <c r="J26" i="1" s="1"/>
  <c r="K26" i="1" s="1"/>
  <c r="M26" i="1" s="1"/>
  <c r="N26" i="1" s="1"/>
  <c r="J27" i="1" s="1"/>
  <c r="K27" i="1" s="1"/>
  <c r="M27" i="1" s="1"/>
  <c r="N27" i="1" s="1"/>
  <c r="J28" i="1" s="1"/>
  <c r="K28" i="1" s="1"/>
  <c r="M28" i="1" s="1"/>
  <c r="N28" i="1" s="1"/>
  <c r="J29" i="1" s="1"/>
  <c r="K29" i="1" s="1"/>
  <c r="M29" i="1" s="1"/>
  <c r="N29" i="1" s="1"/>
  <c r="J30" i="1" s="1"/>
  <c r="K30" i="1" s="1"/>
  <c r="M30" i="1" s="1"/>
  <c r="N30" i="1" s="1"/>
  <c r="J31" i="1" s="1"/>
  <c r="K31" i="1" s="1"/>
  <c r="M31" i="1" s="1"/>
  <c r="N31" i="1" s="1"/>
  <c r="J32" i="1" s="1"/>
  <c r="K32" i="1" s="1"/>
  <c r="M32" i="1" s="1"/>
  <c r="N32" i="1" s="1"/>
  <c r="J33" i="1" s="1"/>
  <c r="K33" i="1" s="1"/>
  <c r="M33" i="1" s="1"/>
  <c r="N33" i="1" s="1"/>
  <c r="J34" i="1" s="1"/>
  <c r="K34" i="1" s="1"/>
  <c r="M34" i="1" s="1"/>
  <c r="N34" i="1" s="1"/>
  <c r="J35" i="1" s="1"/>
  <c r="K35" i="1" s="1"/>
  <c r="M35" i="1" s="1"/>
  <c r="N35" i="1" s="1"/>
  <c r="J36" i="1" s="1"/>
  <c r="K36" i="1" s="1"/>
  <c r="M36" i="1" s="1"/>
  <c r="N36" i="1" s="1"/>
  <c r="J37" i="1" s="1"/>
  <c r="K37" i="1" s="1"/>
  <c r="M37" i="1" s="1"/>
  <c r="N37" i="1" s="1"/>
  <c r="J38" i="1" s="1"/>
  <c r="K38" i="1" s="1"/>
  <c r="M38" i="1" s="1"/>
  <c r="N38" i="1" s="1"/>
  <c r="J39" i="1" s="1"/>
  <c r="K39" i="1" s="1"/>
  <c r="M39" i="1" s="1"/>
  <c r="N39" i="1" s="1"/>
  <c r="J40" i="1" s="1"/>
  <c r="K40" i="1" s="1"/>
  <c r="M40" i="1" s="1"/>
  <c r="N40" i="1" s="1"/>
  <c r="J41" i="1" s="1"/>
  <c r="K41" i="1" s="1"/>
  <c r="M41" i="1" s="1"/>
  <c r="N41" i="1" s="1"/>
  <c r="J42" i="1" s="1"/>
  <c r="K42" i="1" s="1"/>
  <c r="M42" i="1" s="1"/>
  <c r="N42" i="1" s="1"/>
  <c r="J43" i="1" s="1"/>
  <c r="K43" i="1" s="1"/>
  <c r="M43" i="1" s="1"/>
  <c r="N43" i="1" s="1"/>
  <c r="J44" i="1" s="1"/>
  <c r="K44" i="1" s="1"/>
  <c r="M44" i="1" s="1"/>
  <c r="N44" i="1" s="1"/>
  <c r="J45" i="1" s="1"/>
  <c r="K45" i="1" s="1"/>
  <c r="M45" i="1" s="1"/>
  <c r="N45" i="1" s="1"/>
  <c r="J46" i="1" s="1"/>
  <c r="K46" i="1" s="1"/>
  <c r="M46" i="1" s="1"/>
  <c r="N46" i="1" s="1"/>
  <c r="J47" i="1" s="1"/>
  <c r="K47" i="1" s="1"/>
  <c r="M47" i="1" s="1"/>
  <c r="N47" i="1" s="1"/>
  <c r="J48" i="1" s="1"/>
  <c r="K48" i="1" s="1"/>
  <c r="M48" i="1" s="1"/>
  <c r="N48" i="1" s="1"/>
  <c r="J49" i="1" s="1"/>
  <c r="K49" i="1" s="1"/>
  <c r="M49" i="1" s="1"/>
  <c r="N49" i="1" s="1"/>
  <c r="J50" i="1" s="1"/>
  <c r="K50" i="1" s="1"/>
  <c r="M50" i="1" s="1"/>
  <c r="N50" i="1" s="1"/>
  <c r="J51" i="1" s="1"/>
  <c r="K51" i="1" s="1"/>
  <c r="M51" i="1" s="1"/>
  <c r="N51" i="1" s="1"/>
  <c r="J52" i="1" s="1"/>
  <c r="K52" i="1" s="1"/>
  <c r="M52" i="1" s="1"/>
  <c r="N52" i="1" s="1"/>
  <c r="J53" i="1" s="1"/>
  <c r="K53" i="1" s="1"/>
  <c r="M53" i="1" s="1"/>
  <c r="N53" i="1" s="1"/>
  <c r="J54" i="1" s="1"/>
  <c r="K54" i="1" s="1"/>
  <c r="M54" i="1" s="1"/>
  <c r="N54" i="1" s="1"/>
  <c r="J55" i="1" s="1"/>
  <c r="K55" i="1" s="1"/>
  <c r="M55" i="1" s="1"/>
  <c r="N55" i="1" s="1"/>
  <c r="J56" i="1" s="1"/>
  <c r="K56" i="1" s="1"/>
  <c r="M56" i="1" s="1"/>
  <c r="N56" i="1" s="1"/>
  <c r="J57" i="1" s="1"/>
  <c r="K57" i="1" s="1"/>
  <c r="M57" i="1" s="1"/>
  <c r="N57" i="1" s="1"/>
  <c r="J58" i="1" s="1"/>
  <c r="K58" i="1" s="1"/>
  <c r="M58" i="1" s="1"/>
  <c r="N58" i="1" s="1"/>
  <c r="J59" i="1" s="1"/>
  <c r="K59" i="1" s="1"/>
  <c r="M59" i="1" s="1"/>
  <c r="N59" i="1" s="1"/>
  <c r="J60" i="1" s="1"/>
  <c r="K60" i="1" s="1"/>
  <c r="M60" i="1" s="1"/>
  <c r="N60" i="1" s="1"/>
  <c r="J61" i="1" s="1"/>
  <c r="K61" i="1" s="1"/>
  <c r="M61" i="1" s="1"/>
  <c r="N61" i="1" s="1"/>
  <c r="J62" i="1" s="1"/>
  <c r="K62" i="1" s="1"/>
  <c r="M62" i="1" s="1"/>
  <c r="N62" i="1" s="1"/>
  <c r="J63" i="1" s="1"/>
  <c r="K63" i="1" s="1"/>
  <c r="M63" i="1" s="1"/>
  <c r="N63" i="1" s="1"/>
  <c r="J64" i="1" s="1"/>
  <c r="K64" i="1" s="1"/>
  <c r="M64" i="1" s="1"/>
  <c r="N64" i="1" s="1"/>
  <c r="J65" i="1" s="1"/>
  <c r="K65" i="1" s="1"/>
  <c r="M65" i="1" s="1"/>
  <c r="N65" i="1" s="1"/>
  <c r="J66" i="1" s="1"/>
  <c r="K66" i="1" s="1"/>
  <c r="M66" i="1" s="1"/>
  <c r="N66" i="1" s="1"/>
  <c r="J67" i="1" s="1"/>
  <c r="K67" i="1" s="1"/>
  <c r="M67" i="1" s="1"/>
  <c r="N67" i="1" s="1"/>
  <c r="J68" i="1" s="1"/>
  <c r="K68" i="1" s="1"/>
  <c r="M68" i="1" s="1"/>
  <c r="N68" i="1" s="1"/>
  <c r="J69" i="1" s="1"/>
  <c r="K69" i="1" s="1"/>
  <c r="M69" i="1" s="1"/>
  <c r="N69" i="1" s="1"/>
  <c r="J70" i="1" s="1"/>
  <c r="K70" i="1" s="1"/>
  <c r="M70" i="1" s="1"/>
  <c r="N70" i="1" s="1"/>
  <c r="J71" i="1" s="1"/>
  <c r="K71" i="1" s="1"/>
  <c r="M71" i="1" s="1"/>
  <c r="N71" i="1" s="1"/>
  <c r="J72" i="1" s="1"/>
  <c r="K72" i="1" s="1"/>
  <c r="M72" i="1" s="1"/>
  <c r="N72" i="1" s="1"/>
  <c r="J73" i="1" s="1"/>
  <c r="K73" i="1" s="1"/>
  <c r="M73" i="1" s="1"/>
  <c r="N73" i="1" s="1"/>
  <c r="J74" i="1" s="1"/>
  <c r="K74" i="1" s="1"/>
  <c r="M74" i="1" s="1"/>
  <c r="N74" i="1" s="1"/>
  <c r="J75" i="1" s="1"/>
  <c r="K75" i="1" s="1"/>
  <c r="M75" i="1" s="1"/>
  <c r="N75" i="1" s="1"/>
  <c r="J76" i="1" s="1"/>
  <c r="K76" i="1" s="1"/>
  <c r="M76" i="1" s="1"/>
  <c r="N76" i="1" s="1"/>
  <c r="J77" i="1" s="1"/>
  <c r="K77" i="1" s="1"/>
  <c r="M77" i="1" s="1"/>
  <c r="N77" i="1" s="1"/>
  <c r="J78" i="1" s="1"/>
  <c r="K78" i="1" s="1"/>
  <c r="M78" i="1" s="1"/>
  <c r="N78" i="1" s="1"/>
  <c r="J79" i="1" s="1"/>
  <c r="K79" i="1" s="1"/>
  <c r="M79" i="1" s="1"/>
  <c r="N79" i="1" s="1"/>
  <c r="J80" i="1" s="1"/>
  <c r="K80" i="1" s="1"/>
  <c r="M80" i="1" s="1"/>
  <c r="N80" i="1" s="1"/>
  <c r="J81" i="1" s="1"/>
  <c r="K81" i="1" s="1"/>
  <c r="M81" i="1" s="1"/>
  <c r="N81" i="1" s="1"/>
  <c r="J82" i="1" s="1"/>
  <c r="K82" i="1" s="1"/>
  <c r="M82" i="1" s="1"/>
  <c r="N82" i="1" s="1"/>
  <c r="J83" i="1" s="1"/>
  <c r="K83" i="1" s="1"/>
  <c r="M83" i="1" s="1"/>
  <c r="N83" i="1" s="1"/>
  <c r="J84" i="1" s="1"/>
  <c r="K84" i="1" s="1"/>
  <c r="M84" i="1" s="1"/>
  <c r="N84" i="1" s="1"/>
  <c r="J85" i="1" s="1"/>
  <c r="K85" i="1" s="1"/>
  <c r="M85" i="1" s="1"/>
  <c r="N85" i="1" s="1"/>
  <c r="J86" i="1" s="1"/>
  <c r="K86" i="1" s="1"/>
  <c r="M86" i="1" s="1"/>
  <c r="N86" i="1" s="1"/>
  <c r="J87" i="1" s="1"/>
  <c r="K87" i="1" s="1"/>
  <c r="M87" i="1" s="1"/>
  <c r="N87" i="1" s="1"/>
  <c r="J88" i="1" s="1"/>
  <c r="K88" i="1" s="1"/>
  <c r="M88" i="1" s="1"/>
  <c r="N88" i="1" s="1"/>
  <c r="J89" i="1" s="1"/>
  <c r="K89" i="1" s="1"/>
  <c r="M89" i="1" s="1"/>
  <c r="N89" i="1" s="1"/>
  <c r="J90" i="1" s="1"/>
  <c r="K90" i="1" s="1"/>
  <c r="M90" i="1" s="1"/>
  <c r="N90" i="1" s="1"/>
  <c r="J91" i="1" s="1"/>
  <c r="K91" i="1" s="1"/>
  <c r="M91" i="1" s="1"/>
  <c r="N91" i="1" s="1"/>
  <c r="J92" i="1" s="1"/>
  <c r="K92" i="1" s="1"/>
  <c r="M92" i="1" s="1"/>
  <c r="N92" i="1" s="1"/>
  <c r="J93" i="1" s="1"/>
  <c r="K93" i="1" s="1"/>
  <c r="M93" i="1" s="1"/>
  <c r="N93" i="1" s="1"/>
  <c r="J94" i="1" s="1"/>
  <c r="K94" i="1" s="1"/>
  <c r="M94" i="1" s="1"/>
  <c r="N94" i="1" s="1"/>
  <c r="J95" i="1" s="1"/>
  <c r="K95" i="1" s="1"/>
  <c r="M95" i="1" s="1"/>
  <c r="N95" i="1" s="1"/>
  <c r="J96" i="1" s="1"/>
  <c r="K96" i="1" s="1"/>
  <c r="M96" i="1" s="1"/>
  <c r="N96" i="1" s="1"/>
  <c r="J97" i="1" s="1"/>
  <c r="K97" i="1" s="1"/>
  <c r="M97" i="1" s="1"/>
  <c r="N97" i="1" s="1"/>
  <c r="J98" i="1" s="1"/>
  <c r="K98" i="1" s="1"/>
  <c r="M98" i="1" s="1"/>
  <c r="N98" i="1" s="1"/>
  <c r="J99" i="1" s="1"/>
  <c r="K99" i="1" s="1"/>
  <c r="M99" i="1" s="1"/>
  <c r="N99" i="1" s="1"/>
  <c r="J100" i="1" s="1"/>
  <c r="K100" i="1" s="1"/>
  <c r="M100" i="1" s="1"/>
  <c r="N100" i="1" s="1"/>
  <c r="J101" i="1" s="1"/>
  <c r="K101" i="1" s="1"/>
  <c r="M101" i="1" s="1"/>
  <c r="N101" i="1" s="1"/>
  <c r="J102" i="1" s="1"/>
  <c r="K102" i="1" s="1"/>
  <c r="M102" i="1" s="1"/>
  <c r="N102" i="1" s="1"/>
  <c r="J103" i="1" s="1"/>
  <c r="K103" i="1" s="1"/>
  <c r="M103" i="1" s="1"/>
  <c r="N103" i="1" s="1"/>
  <c r="J104" i="1" s="1"/>
  <c r="K104" i="1" s="1"/>
  <c r="M104" i="1" s="1"/>
  <c r="N104" i="1" s="1"/>
  <c r="J105" i="1" s="1"/>
  <c r="K105" i="1" s="1"/>
  <c r="M105" i="1" s="1"/>
  <c r="N105" i="1" s="1"/>
  <c r="J106" i="1" s="1"/>
  <c r="K106" i="1" s="1"/>
  <c r="M106" i="1" s="1"/>
  <c r="N106" i="1" s="1"/>
  <c r="J107" i="1" s="1"/>
  <c r="K107" i="1" s="1"/>
  <c r="M107" i="1" s="1"/>
  <c r="N107" i="1" s="1"/>
  <c r="J108" i="1" s="1"/>
  <c r="K108" i="1" s="1"/>
  <c r="M108" i="1" s="1"/>
  <c r="N108" i="1" s="1"/>
  <c r="J109" i="1" s="1"/>
  <c r="K109" i="1" s="1"/>
  <c r="M109" i="1" s="1"/>
  <c r="N109" i="1" s="1"/>
  <c r="J110" i="1" s="1"/>
  <c r="K110" i="1" s="1"/>
  <c r="M110" i="1" s="1"/>
  <c r="N110" i="1" s="1"/>
  <c r="J111" i="1" s="1"/>
  <c r="K111" i="1" s="1"/>
  <c r="M111" i="1" s="1"/>
  <c r="N111" i="1" s="1"/>
  <c r="J112" i="1" s="1"/>
  <c r="K112" i="1" s="1"/>
  <c r="M112" i="1" s="1"/>
  <c r="N112" i="1" s="1"/>
  <c r="J113" i="1" s="1"/>
  <c r="K113" i="1" s="1"/>
  <c r="M113" i="1" s="1"/>
  <c r="N113" i="1" s="1"/>
  <c r="J114" i="1" s="1"/>
  <c r="K114" i="1" s="1"/>
  <c r="M114" i="1" s="1"/>
  <c r="N114" i="1" s="1"/>
  <c r="J115" i="1" s="1"/>
  <c r="K115" i="1" s="1"/>
  <c r="M115" i="1" s="1"/>
  <c r="N115" i="1" s="1"/>
  <c r="J116" i="1" s="1"/>
  <c r="K116" i="1" s="1"/>
  <c r="M116" i="1" s="1"/>
  <c r="N116" i="1" s="1"/>
  <c r="J117" i="1" s="1"/>
  <c r="K117" i="1" s="1"/>
  <c r="M117" i="1" s="1"/>
  <c r="N117" i="1" s="1"/>
  <c r="J118" i="1" s="1"/>
  <c r="K118" i="1" s="1"/>
  <c r="M118" i="1" s="1"/>
  <c r="N118" i="1" s="1"/>
  <c r="J119" i="1" s="1"/>
  <c r="K119" i="1" s="1"/>
  <c r="M119" i="1" s="1"/>
  <c r="N119" i="1" s="1"/>
  <c r="J120" i="1" s="1"/>
  <c r="K120" i="1" s="1"/>
  <c r="M120" i="1" s="1"/>
  <c r="N120" i="1" s="1"/>
  <c r="J121" i="1" s="1"/>
  <c r="K121" i="1" s="1"/>
  <c r="M121" i="1" s="1"/>
  <c r="N121" i="1" s="1"/>
  <c r="J122" i="1" s="1"/>
  <c r="K122" i="1" s="1"/>
  <c r="M122" i="1" s="1"/>
  <c r="N122" i="1" s="1"/>
  <c r="J123" i="1" s="1"/>
  <c r="K123" i="1" s="1"/>
  <c r="M123" i="1" s="1"/>
  <c r="N123" i="1" s="1"/>
  <c r="J124" i="1" s="1"/>
  <c r="K124" i="1" s="1"/>
  <c r="M124" i="1" s="1"/>
  <c r="N124" i="1" s="1"/>
  <c r="J125" i="1" s="1"/>
  <c r="K125" i="1" s="1"/>
  <c r="M125" i="1" s="1"/>
  <c r="N125" i="1" s="1"/>
  <c r="J126" i="1" s="1"/>
  <c r="K126" i="1" s="1"/>
  <c r="M126" i="1" s="1"/>
  <c r="N126" i="1" s="1"/>
  <c r="J127" i="1" s="1"/>
  <c r="K127" i="1" s="1"/>
  <c r="M127" i="1" s="1"/>
  <c r="N127" i="1" s="1"/>
  <c r="J128" i="1" s="1"/>
  <c r="K128" i="1" s="1"/>
  <c r="M128" i="1" s="1"/>
  <c r="N128" i="1" s="1"/>
  <c r="K129" i="1" s="1"/>
  <c r="M129" i="1" s="1"/>
  <c r="N129" i="1" s="1"/>
  <c r="J5" i="1"/>
  <c r="N4" i="1"/>
  <c r="M4" i="1"/>
  <c r="L4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4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4" i="1"/>
  <c r="L242" i="1" l="1"/>
  <c r="H242" i="1"/>
  <c r="I242" i="1" s="1"/>
  <c r="G242" i="1"/>
  <c r="G239" i="1"/>
  <c r="L239" i="1"/>
  <c r="H239" i="1"/>
  <c r="I239" i="1" s="1"/>
  <c r="H234" i="1"/>
  <c r="I234" i="1" s="1"/>
  <c r="G234" i="1"/>
  <c r="L234" i="1"/>
  <c r="G251" i="1"/>
  <c r="H251" i="1"/>
  <c r="I251" i="1" s="1"/>
  <c r="L251" i="1"/>
  <c r="G244" i="1"/>
  <c r="L244" i="1"/>
  <c r="H244" i="1"/>
  <c r="I244" i="1" s="1"/>
  <c r="G243" i="1"/>
  <c r="L243" i="1"/>
  <c r="H243" i="1"/>
  <c r="I243" i="1" s="1"/>
  <c r="H237" i="1"/>
  <c r="I237" i="1" s="1"/>
  <c r="L237" i="1"/>
  <c r="G237" i="1"/>
  <c r="H232" i="1"/>
  <c r="I232" i="1" s="1"/>
  <c r="L232" i="1"/>
  <c r="G232" i="1"/>
  <c r="G248" i="1"/>
  <c r="L248" i="1"/>
  <c r="H248" i="1"/>
  <c r="I248" i="1" s="1"/>
  <c r="L247" i="1"/>
  <c r="H247" i="1"/>
  <c r="I247" i="1" s="1"/>
  <c r="G247" i="1"/>
  <c r="G238" i="1"/>
  <c r="H238" i="1"/>
  <c r="I238" i="1" s="1"/>
  <c r="L238" i="1"/>
  <c r="H230" i="1"/>
  <c r="I230" i="1" s="1"/>
  <c r="G230" i="1"/>
  <c r="L230" i="1"/>
  <c r="H252" i="1"/>
  <c r="I252" i="1" s="1"/>
  <c r="G252" i="1"/>
  <c r="L252" i="1"/>
  <c r="G250" i="1"/>
  <c r="H250" i="1"/>
  <c r="I250" i="1" s="1"/>
  <c r="L250" i="1"/>
  <c r="H240" i="1"/>
  <c r="I240" i="1" s="1"/>
  <c r="G240" i="1"/>
  <c r="L240" i="1"/>
  <c r="H236" i="1"/>
  <c r="I236" i="1" s="1"/>
  <c r="L236" i="1"/>
  <c r="G236" i="1"/>
  <c r="H233" i="1"/>
  <c r="I233" i="1" s="1"/>
  <c r="L233" i="1"/>
  <c r="G233" i="1"/>
  <c r="G225" i="1"/>
  <c r="L225" i="1"/>
  <c r="H225" i="1"/>
  <c r="I225" i="1" s="1"/>
  <c r="G235" i="1"/>
  <c r="L235" i="1"/>
  <c r="H253" i="1"/>
  <c r="I253" i="1" s="1"/>
  <c r="H249" i="1"/>
  <c r="I249" i="1" s="1"/>
  <c r="E246" i="1"/>
  <c r="F246" i="1" s="1"/>
  <c r="H245" i="1"/>
  <c r="I245" i="1" s="1"/>
  <c r="H241" i="1"/>
  <c r="I241" i="1" s="1"/>
  <c r="D235" i="1"/>
  <c r="D231" i="1"/>
  <c r="E224" i="1"/>
  <c r="F224" i="1" s="1"/>
  <c r="G218" i="1"/>
  <c r="L218" i="1"/>
  <c r="H218" i="1"/>
  <c r="I218" i="1" s="1"/>
  <c r="G213" i="1"/>
  <c r="L213" i="1"/>
  <c r="D209" i="1"/>
  <c r="G208" i="1"/>
  <c r="G207" i="1"/>
  <c r="L207" i="1"/>
  <c r="H207" i="1"/>
  <c r="I207" i="1" s="1"/>
  <c r="H206" i="1"/>
  <c r="I206" i="1" s="1"/>
  <c r="L206" i="1"/>
  <c r="G206" i="1"/>
  <c r="L253" i="1"/>
  <c r="L249" i="1"/>
  <c r="L245" i="1"/>
  <c r="L241" i="1"/>
  <c r="D238" i="1"/>
  <c r="H235" i="1"/>
  <c r="I235" i="1" s="1"/>
  <c r="G227" i="1"/>
  <c r="L227" i="1"/>
  <c r="G226" i="1"/>
  <c r="D221" i="1"/>
  <c r="G220" i="1"/>
  <c r="G219" i="1"/>
  <c r="L219" i="1"/>
  <c r="H219" i="1"/>
  <c r="I219" i="1" s="1"/>
  <c r="G214" i="1"/>
  <c r="L214" i="1"/>
  <c r="H214" i="1"/>
  <c r="I214" i="1" s="1"/>
  <c r="G209" i="1"/>
  <c r="L209" i="1"/>
  <c r="H202" i="1"/>
  <c r="I202" i="1" s="1"/>
  <c r="L202" i="1"/>
  <c r="G202" i="1"/>
  <c r="H198" i="1"/>
  <c r="I198" i="1" s="1"/>
  <c r="L198" i="1"/>
  <c r="G198" i="1"/>
  <c r="H194" i="1"/>
  <c r="I194" i="1" s="1"/>
  <c r="L194" i="1"/>
  <c r="G194" i="1"/>
  <c r="H190" i="1"/>
  <c r="I190" i="1" s="1"/>
  <c r="L190" i="1"/>
  <c r="G190" i="1"/>
  <c r="G231" i="1"/>
  <c r="L231" i="1"/>
  <c r="G223" i="1"/>
  <c r="L223" i="1"/>
  <c r="G221" i="1"/>
  <c r="L221" i="1"/>
  <c r="G215" i="1"/>
  <c r="L215" i="1"/>
  <c r="H215" i="1"/>
  <c r="I215" i="1" s="1"/>
  <c r="G210" i="1"/>
  <c r="L210" i="1"/>
  <c r="H210" i="1"/>
  <c r="I210" i="1" s="1"/>
  <c r="G205" i="1"/>
  <c r="L205" i="1"/>
  <c r="H205" i="1"/>
  <c r="I205" i="1" s="1"/>
  <c r="L203" i="1"/>
  <c r="G203" i="1"/>
  <c r="G229" i="1"/>
  <c r="L229" i="1"/>
  <c r="G217" i="1"/>
  <c r="L217" i="1"/>
  <c r="G211" i="1"/>
  <c r="L211" i="1"/>
  <c r="H211" i="1"/>
  <c r="I211" i="1" s="1"/>
  <c r="E204" i="1"/>
  <c r="F204" i="1" s="1"/>
  <c r="D205" i="1"/>
  <c r="G201" i="1"/>
  <c r="L201" i="1"/>
  <c r="H201" i="1"/>
  <c r="I201" i="1" s="1"/>
  <c r="G197" i="1"/>
  <c r="L197" i="1"/>
  <c r="H197" i="1"/>
  <c r="I197" i="1" s="1"/>
  <c r="G193" i="1"/>
  <c r="L193" i="1"/>
  <c r="H193" i="1"/>
  <c r="I193" i="1" s="1"/>
  <c r="G189" i="1"/>
  <c r="L189" i="1"/>
  <c r="H189" i="1"/>
  <c r="I189" i="1" s="1"/>
  <c r="G185" i="1"/>
  <c r="L185" i="1"/>
  <c r="H185" i="1"/>
  <c r="I185" i="1" s="1"/>
  <c r="G182" i="1"/>
  <c r="L182" i="1"/>
  <c r="H182" i="1"/>
  <c r="I182" i="1" s="1"/>
  <c r="G177" i="1"/>
  <c r="L177" i="1"/>
  <c r="H177" i="1"/>
  <c r="I177" i="1" s="1"/>
  <c r="H176" i="1"/>
  <c r="I176" i="1" s="1"/>
  <c r="G176" i="1"/>
  <c r="L176" i="1"/>
  <c r="G174" i="1"/>
  <c r="L174" i="1"/>
  <c r="H174" i="1"/>
  <c r="I174" i="1" s="1"/>
  <c r="G163" i="1"/>
  <c r="L163" i="1"/>
  <c r="H163" i="1"/>
  <c r="I163" i="1" s="1"/>
  <c r="G200" i="1"/>
  <c r="L200" i="1"/>
  <c r="L199" i="1"/>
  <c r="D199" i="1"/>
  <c r="G196" i="1"/>
  <c r="L196" i="1"/>
  <c r="L195" i="1"/>
  <c r="D195" i="1"/>
  <c r="G192" i="1"/>
  <c r="L192" i="1"/>
  <c r="L191" i="1"/>
  <c r="D191" i="1"/>
  <c r="G188" i="1"/>
  <c r="L188" i="1"/>
  <c r="G175" i="1"/>
  <c r="L175" i="1"/>
  <c r="H175" i="1"/>
  <c r="I175" i="1" s="1"/>
  <c r="G186" i="1"/>
  <c r="L186" i="1"/>
  <c r="H186" i="1"/>
  <c r="I186" i="1" s="1"/>
  <c r="G184" i="1"/>
  <c r="L184" i="1"/>
  <c r="G181" i="1"/>
  <c r="L181" i="1"/>
  <c r="H181" i="1"/>
  <c r="I181" i="1" s="1"/>
  <c r="H180" i="1"/>
  <c r="I180" i="1" s="1"/>
  <c r="G180" i="1"/>
  <c r="L180" i="1"/>
  <c r="G178" i="1"/>
  <c r="L178" i="1"/>
  <c r="H178" i="1"/>
  <c r="I178" i="1" s="1"/>
  <c r="G173" i="1"/>
  <c r="L173" i="1"/>
  <c r="H173" i="1"/>
  <c r="I173" i="1" s="1"/>
  <c r="H172" i="1"/>
  <c r="I172" i="1" s="1"/>
  <c r="G172" i="1"/>
  <c r="L172" i="1"/>
  <c r="D204" i="1"/>
  <c r="D203" i="1"/>
  <c r="G179" i="1"/>
  <c r="L179" i="1"/>
  <c r="H179" i="1"/>
  <c r="I179" i="1" s="1"/>
  <c r="H171" i="1"/>
  <c r="I171" i="1" s="1"/>
  <c r="G169" i="1"/>
  <c r="L169" i="1"/>
  <c r="E162" i="1"/>
  <c r="F162" i="1" s="1"/>
  <c r="G161" i="1"/>
  <c r="L161" i="1"/>
  <c r="H161" i="1"/>
  <c r="I161" i="1" s="1"/>
  <c r="G156" i="1"/>
  <c r="L156" i="1"/>
  <c r="H156" i="1"/>
  <c r="I156" i="1" s="1"/>
  <c r="G152" i="1"/>
  <c r="L152" i="1"/>
  <c r="H152" i="1"/>
  <c r="I152" i="1" s="1"/>
  <c r="G150" i="1"/>
  <c r="L150" i="1"/>
  <c r="H150" i="1"/>
  <c r="I150" i="1" s="1"/>
  <c r="H147" i="1"/>
  <c r="I147" i="1" s="1"/>
  <c r="G147" i="1"/>
  <c r="L147" i="1"/>
  <c r="G136" i="1"/>
  <c r="L136" i="1"/>
  <c r="H136" i="1"/>
  <c r="I136" i="1" s="1"/>
  <c r="G134" i="1"/>
  <c r="L134" i="1"/>
  <c r="H134" i="1"/>
  <c r="I134" i="1" s="1"/>
  <c r="H131" i="1"/>
  <c r="I131" i="1" s="1"/>
  <c r="G131" i="1"/>
  <c r="L131" i="1"/>
  <c r="M131" i="1" s="1"/>
  <c r="N131" i="1" s="1"/>
  <c r="J132" i="1" s="1"/>
  <c r="K132" i="1" s="1"/>
  <c r="G170" i="1"/>
  <c r="E168" i="1"/>
  <c r="F168" i="1" s="1"/>
  <c r="G165" i="1"/>
  <c r="L165" i="1"/>
  <c r="G164" i="1"/>
  <c r="D159" i="1"/>
  <c r="G158" i="1"/>
  <c r="G157" i="1"/>
  <c r="L157" i="1"/>
  <c r="H157" i="1"/>
  <c r="I157" i="1" s="1"/>
  <c r="G154" i="1"/>
  <c r="L154" i="1"/>
  <c r="H154" i="1"/>
  <c r="I154" i="1" s="1"/>
  <c r="H151" i="1"/>
  <c r="I151" i="1" s="1"/>
  <c r="G151" i="1"/>
  <c r="L151" i="1"/>
  <c r="G140" i="1"/>
  <c r="L140" i="1"/>
  <c r="H140" i="1"/>
  <c r="I140" i="1" s="1"/>
  <c r="G138" i="1"/>
  <c r="L138" i="1"/>
  <c r="H138" i="1"/>
  <c r="I138" i="1" s="1"/>
  <c r="H135" i="1"/>
  <c r="I135" i="1" s="1"/>
  <c r="G135" i="1"/>
  <c r="L135" i="1"/>
  <c r="G166" i="1"/>
  <c r="G159" i="1"/>
  <c r="L159" i="1"/>
  <c r="H155" i="1"/>
  <c r="I155" i="1" s="1"/>
  <c r="G155" i="1"/>
  <c r="L155" i="1"/>
  <c r="G144" i="1"/>
  <c r="L144" i="1"/>
  <c r="H144" i="1"/>
  <c r="I144" i="1" s="1"/>
  <c r="G142" i="1"/>
  <c r="L142" i="1"/>
  <c r="H142" i="1"/>
  <c r="I142" i="1" s="1"/>
  <c r="H139" i="1"/>
  <c r="I139" i="1" s="1"/>
  <c r="G139" i="1"/>
  <c r="L139" i="1"/>
  <c r="G167" i="1"/>
  <c r="L167" i="1"/>
  <c r="G160" i="1"/>
  <c r="L160" i="1"/>
  <c r="H160" i="1"/>
  <c r="I160" i="1" s="1"/>
  <c r="G148" i="1"/>
  <c r="L148" i="1"/>
  <c r="H148" i="1"/>
  <c r="I148" i="1" s="1"/>
  <c r="G146" i="1"/>
  <c r="L146" i="1"/>
  <c r="H146" i="1"/>
  <c r="I146" i="1" s="1"/>
  <c r="H143" i="1"/>
  <c r="I143" i="1" s="1"/>
  <c r="G143" i="1"/>
  <c r="L143" i="1"/>
  <c r="G132" i="1"/>
  <c r="L132" i="1"/>
  <c r="M132" i="1" s="1"/>
  <c r="N132" i="1" s="1"/>
  <c r="J133" i="1" s="1"/>
  <c r="K133" i="1" s="1"/>
  <c r="H132" i="1"/>
  <c r="I132" i="1" s="1"/>
  <c r="G130" i="1"/>
  <c r="L130" i="1"/>
  <c r="M130" i="1" s="1"/>
  <c r="N130" i="1" s="1"/>
  <c r="H130" i="1"/>
  <c r="I130" i="1" s="1"/>
  <c r="H153" i="1"/>
  <c r="I153" i="1" s="1"/>
  <c r="H149" i="1"/>
  <c r="I149" i="1" s="1"/>
  <c r="H145" i="1"/>
  <c r="I145" i="1" s="1"/>
  <c r="H141" i="1"/>
  <c r="I141" i="1" s="1"/>
  <c r="H137" i="1"/>
  <c r="I137" i="1" s="1"/>
  <c r="H133" i="1"/>
  <c r="I133" i="1" s="1"/>
  <c r="L153" i="1"/>
  <c r="L149" i="1"/>
  <c r="L145" i="1"/>
  <c r="L141" i="1"/>
  <c r="L137" i="1"/>
  <c r="L13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3" i="1"/>
  <c r="M133" i="1" l="1"/>
  <c r="N133" i="1" s="1"/>
  <c r="J134" i="1" s="1"/>
  <c r="K134" i="1" s="1"/>
  <c r="M134" i="1" s="1"/>
  <c r="N134" i="1" s="1"/>
  <c r="J135" i="1" s="1"/>
  <c r="K135" i="1" s="1"/>
  <c r="M135" i="1" s="1"/>
  <c r="N135" i="1" s="1"/>
  <c r="J136" i="1" s="1"/>
  <c r="K136" i="1" s="1"/>
  <c r="M136" i="1" s="1"/>
  <c r="N136" i="1" s="1"/>
  <c r="J137" i="1" s="1"/>
  <c r="K137" i="1" s="1"/>
  <c r="M137" i="1" s="1"/>
  <c r="N137" i="1" s="1"/>
  <c r="J138" i="1" s="1"/>
  <c r="K138" i="1" s="1"/>
  <c r="M138" i="1" s="1"/>
  <c r="N138" i="1" s="1"/>
  <c r="J139" i="1" s="1"/>
  <c r="K139" i="1" s="1"/>
  <c r="M139" i="1" s="1"/>
  <c r="N139" i="1" s="1"/>
  <c r="J140" i="1" s="1"/>
  <c r="K140" i="1" s="1"/>
  <c r="M140" i="1" s="1"/>
  <c r="N140" i="1" s="1"/>
  <c r="J141" i="1" s="1"/>
  <c r="K141" i="1" s="1"/>
  <c r="M141" i="1" s="1"/>
  <c r="N141" i="1" s="1"/>
  <c r="J142" i="1" s="1"/>
  <c r="K142" i="1" s="1"/>
  <c r="M142" i="1" s="1"/>
  <c r="N142" i="1" s="1"/>
  <c r="J143" i="1" s="1"/>
  <c r="K143" i="1" s="1"/>
  <c r="M143" i="1" s="1"/>
  <c r="N143" i="1" s="1"/>
  <c r="J144" i="1" s="1"/>
  <c r="K144" i="1" s="1"/>
  <c r="M144" i="1" s="1"/>
  <c r="N144" i="1" s="1"/>
  <c r="J145" i="1" s="1"/>
  <c r="K145" i="1" s="1"/>
  <c r="M145" i="1" s="1"/>
  <c r="N145" i="1" s="1"/>
  <c r="J146" i="1" s="1"/>
  <c r="K146" i="1" s="1"/>
  <c r="M146" i="1" s="1"/>
  <c r="N146" i="1" s="1"/>
  <c r="J147" i="1" s="1"/>
  <c r="K147" i="1" s="1"/>
  <c r="M147" i="1" s="1"/>
  <c r="N147" i="1" s="1"/>
  <c r="J148" i="1" s="1"/>
  <c r="K148" i="1" s="1"/>
  <c r="M148" i="1" s="1"/>
  <c r="N148" i="1" s="1"/>
  <c r="J149" i="1" s="1"/>
  <c r="K149" i="1" s="1"/>
  <c r="M149" i="1" s="1"/>
  <c r="N149" i="1" s="1"/>
  <c r="J150" i="1" s="1"/>
  <c r="K150" i="1" s="1"/>
  <c r="M150" i="1" s="1"/>
  <c r="N150" i="1" s="1"/>
  <c r="J151" i="1" s="1"/>
  <c r="K151" i="1" s="1"/>
  <c r="M151" i="1" s="1"/>
  <c r="N151" i="1" s="1"/>
  <c r="J152" i="1" s="1"/>
  <c r="K152" i="1" s="1"/>
  <c r="M152" i="1" s="1"/>
  <c r="N152" i="1" s="1"/>
  <c r="J153" i="1" s="1"/>
  <c r="K153" i="1" s="1"/>
  <c r="M153" i="1" s="1"/>
  <c r="N153" i="1" s="1"/>
  <c r="J154" i="1" s="1"/>
  <c r="K154" i="1" s="1"/>
  <c r="M154" i="1" s="1"/>
  <c r="N154" i="1" s="1"/>
  <c r="J155" i="1" s="1"/>
  <c r="K155" i="1" s="1"/>
  <c r="M155" i="1" s="1"/>
  <c r="N155" i="1" s="1"/>
  <c r="J156" i="1" s="1"/>
  <c r="K156" i="1" s="1"/>
  <c r="M156" i="1" s="1"/>
  <c r="N156" i="1" s="1"/>
  <c r="J157" i="1" s="1"/>
  <c r="K157" i="1" s="1"/>
  <c r="M157" i="1" s="1"/>
  <c r="N157" i="1" s="1"/>
  <c r="J158" i="1" s="1"/>
  <c r="K158" i="1" s="1"/>
  <c r="M158" i="1" s="1"/>
  <c r="N158" i="1" s="1"/>
  <c r="J159" i="1" s="1"/>
  <c r="K159" i="1" s="1"/>
  <c r="M159" i="1" s="1"/>
  <c r="N159" i="1" s="1"/>
  <c r="J160" i="1" s="1"/>
  <c r="K160" i="1" s="1"/>
  <c r="M160" i="1" s="1"/>
  <c r="N160" i="1" s="1"/>
  <c r="J161" i="1" s="1"/>
  <c r="K161" i="1" s="1"/>
  <c r="M161" i="1" s="1"/>
  <c r="N161" i="1" s="1"/>
  <c r="J162" i="1" s="1"/>
  <c r="K162" i="1" s="1"/>
  <c r="H168" i="1"/>
  <c r="I168" i="1" s="1"/>
  <c r="L168" i="1"/>
  <c r="G168" i="1"/>
  <c r="H224" i="1"/>
  <c r="I224" i="1" s="1"/>
  <c r="G224" i="1"/>
  <c r="L224" i="1"/>
  <c r="G246" i="1"/>
  <c r="H246" i="1"/>
  <c r="I246" i="1" s="1"/>
  <c r="L246" i="1"/>
  <c r="H162" i="1"/>
  <c r="I162" i="1" s="1"/>
  <c r="G162" i="1"/>
  <c r="L162" i="1"/>
  <c r="G204" i="1"/>
  <c r="L204" i="1"/>
  <c r="H204" i="1"/>
  <c r="I204" i="1" s="1"/>
  <c r="M162" i="1" l="1"/>
  <c r="N162" i="1" s="1"/>
  <c r="J163" i="1" s="1"/>
  <c r="K163" i="1" s="1"/>
  <c r="M163" i="1" s="1"/>
  <c r="N163" i="1" s="1"/>
  <c r="J164" i="1" s="1"/>
  <c r="K164" i="1" s="1"/>
  <c r="M164" i="1" s="1"/>
  <c r="N164" i="1" s="1"/>
  <c r="J165" i="1" s="1"/>
  <c r="K165" i="1" s="1"/>
  <c r="M165" i="1" s="1"/>
  <c r="N165" i="1" s="1"/>
  <c r="J166" i="1" s="1"/>
  <c r="K166" i="1" s="1"/>
  <c r="M166" i="1" s="1"/>
  <c r="N166" i="1" s="1"/>
  <c r="J167" i="1" s="1"/>
  <c r="K167" i="1" s="1"/>
  <c r="M167" i="1" s="1"/>
  <c r="N167" i="1" s="1"/>
  <c r="J168" i="1" s="1"/>
  <c r="K168" i="1" s="1"/>
  <c r="M168" i="1" s="1"/>
  <c r="N168" i="1" s="1"/>
  <c r="J169" i="1" s="1"/>
  <c r="K169" i="1" s="1"/>
  <c r="M169" i="1" s="1"/>
  <c r="N169" i="1" s="1"/>
  <c r="J170" i="1" s="1"/>
  <c r="K170" i="1" s="1"/>
  <c r="M170" i="1" s="1"/>
  <c r="N170" i="1" s="1"/>
  <c r="J171" i="1" s="1"/>
  <c r="K171" i="1" s="1"/>
  <c r="M171" i="1" s="1"/>
  <c r="N171" i="1" s="1"/>
  <c r="J172" i="1" s="1"/>
  <c r="K172" i="1" s="1"/>
  <c r="M172" i="1" s="1"/>
  <c r="N172" i="1" s="1"/>
  <c r="J173" i="1" s="1"/>
  <c r="K173" i="1" s="1"/>
  <c r="M173" i="1" s="1"/>
  <c r="N173" i="1" s="1"/>
  <c r="J174" i="1" s="1"/>
  <c r="K174" i="1" s="1"/>
  <c r="M174" i="1" s="1"/>
  <c r="N174" i="1" s="1"/>
  <c r="J175" i="1" s="1"/>
  <c r="K175" i="1" s="1"/>
  <c r="M175" i="1" s="1"/>
  <c r="N175" i="1" s="1"/>
  <c r="J176" i="1" s="1"/>
  <c r="K176" i="1" s="1"/>
  <c r="M176" i="1" s="1"/>
  <c r="N176" i="1" s="1"/>
  <c r="J177" i="1" s="1"/>
  <c r="K177" i="1" s="1"/>
  <c r="M177" i="1" s="1"/>
  <c r="N177" i="1" s="1"/>
  <c r="J178" i="1" s="1"/>
  <c r="K178" i="1" s="1"/>
  <c r="M178" i="1" s="1"/>
  <c r="N178" i="1" s="1"/>
  <c r="J179" i="1" s="1"/>
  <c r="K179" i="1" s="1"/>
  <c r="M179" i="1" s="1"/>
  <c r="N179" i="1" s="1"/>
  <c r="J180" i="1" s="1"/>
  <c r="K180" i="1" s="1"/>
  <c r="M180" i="1" s="1"/>
  <c r="N180" i="1" s="1"/>
  <c r="J181" i="1" s="1"/>
  <c r="K181" i="1" s="1"/>
  <c r="M181" i="1" s="1"/>
  <c r="N181" i="1" s="1"/>
  <c r="J182" i="1" s="1"/>
  <c r="K182" i="1" s="1"/>
  <c r="M182" i="1" s="1"/>
  <c r="N182" i="1" s="1"/>
  <c r="J183" i="1" s="1"/>
  <c r="K183" i="1" s="1"/>
  <c r="M183" i="1" s="1"/>
  <c r="N183" i="1" s="1"/>
  <c r="J184" i="1" s="1"/>
  <c r="K184" i="1" s="1"/>
  <c r="M184" i="1" s="1"/>
  <c r="N184" i="1" s="1"/>
  <c r="J185" i="1" s="1"/>
  <c r="K185" i="1" s="1"/>
  <c r="M185" i="1" s="1"/>
  <c r="N185" i="1" s="1"/>
  <c r="J186" i="1" s="1"/>
  <c r="K186" i="1" s="1"/>
  <c r="M186" i="1" s="1"/>
  <c r="N186" i="1" s="1"/>
  <c r="J187" i="1" s="1"/>
  <c r="K187" i="1" s="1"/>
  <c r="M187" i="1" s="1"/>
  <c r="N187" i="1" s="1"/>
  <c r="J188" i="1" s="1"/>
  <c r="K188" i="1" s="1"/>
  <c r="M188" i="1" s="1"/>
  <c r="N188" i="1" s="1"/>
  <c r="J189" i="1" s="1"/>
  <c r="K189" i="1" s="1"/>
  <c r="M189" i="1" s="1"/>
  <c r="N189" i="1" s="1"/>
  <c r="J190" i="1" s="1"/>
  <c r="K190" i="1" s="1"/>
  <c r="M190" i="1" s="1"/>
  <c r="N190" i="1" s="1"/>
  <c r="J191" i="1" s="1"/>
  <c r="K191" i="1" s="1"/>
  <c r="M191" i="1" s="1"/>
  <c r="N191" i="1" s="1"/>
  <c r="J192" i="1" s="1"/>
  <c r="K192" i="1" s="1"/>
  <c r="M192" i="1" s="1"/>
  <c r="N192" i="1" s="1"/>
  <c r="J193" i="1" s="1"/>
  <c r="K193" i="1" s="1"/>
  <c r="M193" i="1" s="1"/>
  <c r="N193" i="1" s="1"/>
  <c r="J194" i="1" s="1"/>
  <c r="K194" i="1" s="1"/>
  <c r="M194" i="1" s="1"/>
  <c r="N194" i="1" s="1"/>
  <c r="J195" i="1" s="1"/>
  <c r="K195" i="1" s="1"/>
  <c r="M195" i="1" s="1"/>
  <c r="N195" i="1" s="1"/>
  <c r="J196" i="1" s="1"/>
  <c r="K196" i="1" s="1"/>
  <c r="M196" i="1" s="1"/>
  <c r="N196" i="1" s="1"/>
  <c r="J197" i="1" s="1"/>
  <c r="K197" i="1" s="1"/>
  <c r="M197" i="1" s="1"/>
  <c r="N197" i="1" s="1"/>
  <c r="J198" i="1" s="1"/>
  <c r="K198" i="1" s="1"/>
  <c r="M198" i="1" s="1"/>
  <c r="N198" i="1" s="1"/>
  <c r="J199" i="1" s="1"/>
  <c r="K199" i="1" s="1"/>
  <c r="M199" i="1" s="1"/>
  <c r="N199" i="1" s="1"/>
  <c r="J200" i="1" s="1"/>
  <c r="K200" i="1" s="1"/>
  <c r="M200" i="1" s="1"/>
  <c r="N200" i="1" s="1"/>
  <c r="J201" i="1" s="1"/>
  <c r="K201" i="1" s="1"/>
  <c r="M201" i="1" s="1"/>
  <c r="N201" i="1" s="1"/>
  <c r="J202" i="1" s="1"/>
  <c r="K202" i="1" s="1"/>
  <c r="M202" i="1" s="1"/>
  <c r="N202" i="1" s="1"/>
  <c r="J203" i="1" s="1"/>
  <c r="K203" i="1" s="1"/>
  <c r="M203" i="1" s="1"/>
  <c r="N203" i="1" s="1"/>
  <c r="J204" i="1" s="1"/>
  <c r="K204" i="1" s="1"/>
  <c r="M204" i="1" s="1"/>
  <c r="N204" i="1" s="1"/>
  <c r="J205" i="1" s="1"/>
  <c r="K205" i="1" s="1"/>
  <c r="M205" i="1" s="1"/>
  <c r="N205" i="1" s="1"/>
  <c r="J206" i="1" s="1"/>
  <c r="K206" i="1" s="1"/>
  <c r="M206" i="1" s="1"/>
  <c r="N206" i="1" s="1"/>
  <c r="J207" i="1" s="1"/>
  <c r="K207" i="1" s="1"/>
  <c r="M207" i="1" s="1"/>
  <c r="N207" i="1" s="1"/>
  <c r="J208" i="1" s="1"/>
  <c r="K208" i="1" s="1"/>
  <c r="M208" i="1" s="1"/>
  <c r="N208" i="1" s="1"/>
  <c r="J209" i="1" s="1"/>
  <c r="K209" i="1" s="1"/>
  <c r="M209" i="1" s="1"/>
  <c r="N209" i="1" s="1"/>
  <c r="J210" i="1" s="1"/>
  <c r="K210" i="1" s="1"/>
  <c r="M210" i="1" s="1"/>
  <c r="N210" i="1" s="1"/>
  <c r="J211" i="1" s="1"/>
  <c r="K211" i="1" s="1"/>
  <c r="M211" i="1" s="1"/>
  <c r="N211" i="1" s="1"/>
  <c r="J212" i="1" s="1"/>
  <c r="K212" i="1" s="1"/>
  <c r="M212" i="1" s="1"/>
  <c r="N212" i="1" s="1"/>
  <c r="J213" i="1" s="1"/>
  <c r="K213" i="1" s="1"/>
  <c r="M213" i="1" s="1"/>
  <c r="N213" i="1" s="1"/>
  <c r="J214" i="1" s="1"/>
  <c r="K214" i="1" s="1"/>
  <c r="M214" i="1" s="1"/>
  <c r="N214" i="1" s="1"/>
  <c r="J215" i="1" s="1"/>
  <c r="K215" i="1" s="1"/>
  <c r="M215" i="1" s="1"/>
  <c r="N215" i="1" s="1"/>
  <c r="J216" i="1" s="1"/>
  <c r="K216" i="1" s="1"/>
  <c r="M216" i="1" s="1"/>
  <c r="N216" i="1" s="1"/>
  <c r="J217" i="1" s="1"/>
  <c r="K217" i="1" s="1"/>
  <c r="M217" i="1" s="1"/>
  <c r="N217" i="1" s="1"/>
  <c r="J218" i="1" s="1"/>
  <c r="K218" i="1" s="1"/>
  <c r="M218" i="1" s="1"/>
  <c r="N218" i="1" s="1"/>
  <c r="J219" i="1" s="1"/>
  <c r="K219" i="1" s="1"/>
  <c r="M219" i="1" s="1"/>
  <c r="N219" i="1" s="1"/>
  <c r="J220" i="1" s="1"/>
  <c r="K220" i="1" s="1"/>
  <c r="M220" i="1" s="1"/>
  <c r="N220" i="1" s="1"/>
  <c r="J221" i="1" s="1"/>
  <c r="K221" i="1" s="1"/>
  <c r="M221" i="1" s="1"/>
  <c r="N221" i="1" s="1"/>
  <c r="J222" i="1" s="1"/>
  <c r="K222" i="1" s="1"/>
  <c r="M222" i="1" s="1"/>
  <c r="N222" i="1" s="1"/>
  <c r="J223" i="1" s="1"/>
  <c r="K223" i="1" s="1"/>
  <c r="M223" i="1" s="1"/>
  <c r="N223" i="1" s="1"/>
  <c r="J224" i="1" s="1"/>
  <c r="K224" i="1" s="1"/>
  <c r="M224" i="1" s="1"/>
  <c r="N224" i="1" s="1"/>
  <c r="J225" i="1" s="1"/>
  <c r="K225" i="1" s="1"/>
  <c r="M225" i="1" s="1"/>
  <c r="N225" i="1" s="1"/>
  <c r="J226" i="1" s="1"/>
  <c r="K226" i="1" s="1"/>
  <c r="M226" i="1" s="1"/>
  <c r="N226" i="1" s="1"/>
  <c r="J227" i="1" s="1"/>
  <c r="K227" i="1" s="1"/>
  <c r="M227" i="1" s="1"/>
  <c r="N227" i="1" s="1"/>
  <c r="J228" i="1" s="1"/>
  <c r="K228" i="1" s="1"/>
  <c r="M228" i="1" s="1"/>
  <c r="N228" i="1" s="1"/>
  <c r="J229" i="1" s="1"/>
  <c r="K229" i="1" s="1"/>
  <c r="M229" i="1" s="1"/>
  <c r="N229" i="1" s="1"/>
  <c r="J230" i="1" s="1"/>
  <c r="K230" i="1" s="1"/>
  <c r="M230" i="1" s="1"/>
  <c r="N230" i="1" s="1"/>
  <c r="J231" i="1" s="1"/>
  <c r="K231" i="1" s="1"/>
  <c r="M231" i="1" s="1"/>
  <c r="N231" i="1" s="1"/>
  <c r="J232" i="1" s="1"/>
  <c r="K232" i="1" s="1"/>
  <c r="M232" i="1" s="1"/>
  <c r="N232" i="1" s="1"/>
  <c r="J233" i="1" s="1"/>
  <c r="K233" i="1" s="1"/>
  <c r="M233" i="1" s="1"/>
  <c r="N233" i="1" s="1"/>
  <c r="J234" i="1" s="1"/>
  <c r="K234" i="1" s="1"/>
  <c r="M234" i="1" s="1"/>
  <c r="N234" i="1" s="1"/>
  <c r="J235" i="1" s="1"/>
  <c r="K235" i="1" s="1"/>
  <c r="M235" i="1" s="1"/>
  <c r="N235" i="1" s="1"/>
  <c r="J236" i="1" s="1"/>
  <c r="K236" i="1" s="1"/>
  <c r="M236" i="1" s="1"/>
  <c r="N236" i="1" s="1"/>
  <c r="J237" i="1" s="1"/>
  <c r="K237" i="1" s="1"/>
  <c r="M237" i="1" s="1"/>
  <c r="N237" i="1" s="1"/>
  <c r="J238" i="1" s="1"/>
  <c r="K238" i="1" s="1"/>
  <c r="M238" i="1" s="1"/>
  <c r="N238" i="1" s="1"/>
  <c r="J239" i="1" s="1"/>
  <c r="K239" i="1" s="1"/>
  <c r="M239" i="1" s="1"/>
  <c r="N239" i="1" s="1"/>
  <c r="J240" i="1" s="1"/>
  <c r="K240" i="1" s="1"/>
  <c r="M240" i="1" s="1"/>
  <c r="N240" i="1" s="1"/>
  <c r="J241" i="1" s="1"/>
  <c r="K241" i="1" s="1"/>
  <c r="M241" i="1" s="1"/>
  <c r="N241" i="1" s="1"/>
  <c r="J242" i="1" s="1"/>
  <c r="K242" i="1" s="1"/>
  <c r="M242" i="1" s="1"/>
  <c r="N242" i="1" s="1"/>
  <c r="J243" i="1" s="1"/>
  <c r="K243" i="1" s="1"/>
  <c r="M243" i="1" s="1"/>
  <c r="N243" i="1" s="1"/>
  <c r="J244" i="1" s="1"/>
  <c r="K244" i="1" s="1"/>
  <c r="M244" i="1" s="1"/>
  <c r="N244" i="1" s="1"/>
  <c r="J245" i="1" s="1"/>
  <c r="K245" i="1" s="1"/>
  <c r="M245" i="1" s="1"/>
  <c r="N245" i="1" s="1"/>
  <c r="J246" i="1" s="1"/>
  <c r="K246" i="1" s="1"/>
  <c r="M246" i="1" s="1"/>
  <c r="N246" i="1" s="1"/>
  <c r="J247" i="1" s="1"/>
  <c r="K247" i="1" s="1"/>
  <c r="M247" i="1" s="1"/>
  <c r="N247" i="1" s="1"/>
  <c r="J248" i="1" s="1"/>
  <c r="K248" i="1" s="1"/>
  <c r="M248" i="1" s="1"/>
  <c r="N248" i="1" s="1"/>
  <c r="J249" i="1" s="1"/>
  <c r="K249" i="1" s="1"/>
  <c r="M249" i="1" s="1"/>
  <c r="N249" i="1" s="1"/>
  <c r="J250" i="1" s="1"/>
  <c r="K250" i="1" s="1"/>
  <c r="M250" i="1" s="1"/>
  <c r="N250" i="1" s="1"/>
  <c r="J251" i="1" s="1"/>
  <c r="K251" i="1" s="1"/>
  <c r="M251" i="1" s="1"/>
  <c r="N251" i="1" s="1"/>
  <c r="J252" i="1" s="1"/>
  <c r="K252" i="1" s="1"/>
  <c r="M252" i="1" s="1"/>
  <c r="N252" i="1" s="1"/>
  <c r="K253" i="1" s="1"/>
  <c r="M253" i="1" s="1"/>
  <c r="N253" i="1" s="1"/>
</calcChain>
</file>

<file path=xl/sharedStrings.xml><?xml version="1.0" encoding="utf-8"?>
<sst xmlns="http://schemas.openxmlformats.org/spreadsheetml/2006/main" count="42" uniqueCount="38">
  <si>
    <t>Date</t>
  </si>
  <si>
    <t>Adj Close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</si>
  <si>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</si>
  <si>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</si>
  <si>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</si>
  <si>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</si>
  <si>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</si>
  <si>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</si>
  <si>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</si>
  <si>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</si>
  <si>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</si>
  <si>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</si>
  <si>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</si>
  <si>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</si>
  <si>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</si>
  <si>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</si>
  <si>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</si>
  <si>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</si>
  <si>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</si>
  <si>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</si>
  <si>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</si>
  <si>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</si>
  <si>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</si>
  <si>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</si>
  <si>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</si>
  <si>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</si>
  <si>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</si>
  <si>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</t>
  </si>
  <si>
    <t>X</t>
  </si>
  <si>
    <t>Prediction</t>
  </si>
  <si>
    <t>Prescription</t>
  </si>
  <si>
    <t>Verbose</t>
  </si>
  <si>
    <t>Square-Off</t>
  </si>
  <si>
    <t>Ini amount</t>
  </si>
  <si>
    <t># per unit</t>
  </si>
  <si>
    <t>Profit</t>
  </si>
  <si>
    <t>Total profit per unit</t>
  </si>
  <si>
    <t>EOD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</si>
</sst>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7" sqref="A17:B18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2</v>
      </c>
    </row>
    <row r="2" spans="1:9" ht="15.75" thickBot="1" x14ac:dyDescent="0.3"/>
    <row r="3" spans="1:9" x14ac:dyDescent="0.25">
      <c r="A3" s="5" t="s">
        <v>3</v>
      </c>
      <c r="B3" s="5"/>
    </row>
    <row r="4" spans="1:9" x14ac:dyDescent="0.25">
      <c r="A4" s="2" t="s">
        <v>4</v>
      </c>
      <c r="B4" s="2">
        <v>0.1671982014628296</v>
      </c>
    </row>
    <row r="5" spans="1:9" x14ac:dyDescent="0.25">
      <c r="A5" s="2" t="s">
        <v>5</v>
      </c>
      <c r="B5" s="2">
        <v>2.7955238572404957E-2</v>
      </c>
    </row>
    <row r="6" spans="1:9" x14ac:dyDescent="0.25">
      <c r="A6" s="2" t="s">
        <v>6</v>
      </c>
      <c r="B6" s="2">
        <v>2.0116167915730804E-2</v>
      </c>
    </row>
    <row r="7" spans="1:9" x14ac:dyDescent="0.25">
      <c r="A7" s="2" t="s">
        <v>7</v>
      </c>
      <c r="B7" s="2">
        <v>1.0540199731986664E-2</v>
      </c>
    </row>
    <row r="8" spans="1:9" ht="15.75" thickBot="1" x14ac:dyDescent="0.3">
      <c r="A8" s="3" t="s">
        <v>8</v>
      </c>
      <c r="B8" s="3">
        <v>126</v>
      </c>
    </row>
    <row r="10" spans="1:9" ht="15.75" thickBot="1" x14ac:dyDescent="0.3">
      <c r="A10" t="s">
        <v>9</v>
      </c>
    </row>
    <row r="11" spans="1:9" x14ac:dyDescent="0.25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</row>
    <row r="12" spans="1:9" x14ac:dyDescent="0.25">
      <c r="A12" s="2" t="s">
        <v>10</v>
      </c>
      <c r="B12" s="2">
        <v>1</v>
      </c>
      <c r="C12" s="2">
        <v>3.9618342784137651E-4</v>
      </c>
      <c r="D12" s="2">
        <v>3.9618342784137651E-4</v>
      </c>
      <c r="E12" s="2">
        <v>3.5661419314550988</v>
      </c>
      <c r="F12" s="2">
        <v>6.1305492479447832E-2</v>
      </c>
    </row>
    <row r="13" spans="1:9" x14ac:dyDescent="0.25">
      <c r="A13" s="2" t="s">
        <v>11</v>
      </c>
      <c r="B13" s="2">
        <v>124</v>
      </c>
      <c r="C13" s="2">
        <v>1.3775880488381296E-2</v>
      </c>
      <c r="D13" s="2">
        <v>1.1109581039017175E-4</v>
      </c>
      <c r="E13" s="2"/>
      <c r="F13" s="2"/>
    </row>
    <row r="14" spans="1:9" ht="15.75" thickBot="1" x14ac:dyDescent="0.3">
      <c r="A14" s="3" t="s">
        <v>12</v>
      </c>
      <c r="B14" s="3">
        <v>125</v>
      </c>
      <c r="C14" s="3">
        <v>1.4172063916222673E-2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1:9" x14ac:dyDescent="0.25">
      <c r="A17" s="2" t="s">
        <v>13</v>
      </c>
      <c r="B17" s="2">
        <v>1.3219825245724999E-4</v>
      </c>
      <c r="C17" s="2">
        <v>9.3899580615710546E-4</v>
      </c>
      <c r="D17" s="2">
        <v>0.14078684014391818</v>
      </c>
      <c r="E17" s="2">
        <v>0.88826678993447272</v>
      </c>
      <c r="F17" s="2">
        <v>-1.726337476244859E-3</v>
      </c>
      <c r="G17" s="2">
        <v>1.9907339811593588E-3</v>
      </c>
      <c r="H17" s="2">
        <v>-1.726337476244859E-3</v>
      </c>
      <c r="I17" s="2">
        <v>1.9907339811593588E-3</v>
      </c>
    </row>
    <row r="18" spans="1:9" ht="15.75" thickBot="1" x14ac:dyDescent="0.3">
      <c r="A18" s="3" t="s">
        <v>26</v>
      </c>
      <c r="B18" s="3">
        <v>0.16726435857805691</v>
      </c>
      <c r="C18" s="3">
        <v>8.857355939111615E-2</v>
      </c>
      <c r="D18" s="3">
        <v>1.8884231335839641</v>
      </c>
      <c r="E18" s="3">
        <v>6.1305492479448873E-2</v>
      </c>
      <c r="F18" s="3">
        <v>-8.0475263816988385E-3</v>
      </c>
      <c r="G18" s="3">
        <v>0.34257624353781269</v>
      </c>
      <c r="H18" s="3">
        <v>-8.0475263816988385E-3</v>
      </c>
      <c r="I18" s="3">
        <v>0.34257624353781269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3"/>
  <sheetViews>
    <sheetView tabSelected="1" workbookViewId="0">
      <selection activeCell="J253" sqref="J253"/>
    </sheetView>
  </sheetViews>
  <sheetFormatPr defaultRowHeight="15" x14ac:dyDescent="0.25"/>
  <cols>
    <col min="1" max="1" width="10.7109375" bestFit="1" customWidth="1"/>
    <col min="3" max="5" width="12.7109375" bestFit="1" customWidth="1"/>
    <col min="6" max="6" width="11.7109375" bestFit="1" customWidth="1"/>
    <col min="7" max="7" width="16.5703125" bestFit="1" customWidth="1"/>
    <col min="8" max="8" width="10.7109375" bestFit="1" customWidth="1"/>
    <col min="9" max="9" width="12.42578125" bestFit="1" customWidth="1"/>
    <col min="10" max="10" width="10.5703125" bestFit="1" customWidth="1"/>
    <col min="13" max="13" width="18.5703125" bestFit="1" customWidth="1"/>
  </cols>
  <sheetData>
    <row r="1" spans="1:17" x14ac:dyDescent="0.25">
      <c r="A1" t="s">
        <v>0</v>
      </c>
      <c r="B1" t="s">
        <v>1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31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</row>
    <row r="2" spans="1:17" x14ac:dyDescent="0.25">
      <c r="A2" s="1">
        <v>41087</v>
      </c>
      <c r="B2">
        <v>164.55908199999999</v>
      </c>
    </row>
    <row r="3" spans="1:17" x14ac:dyDescent="0.25">
      <c r="A3" s="1">
        <v>41088</v>
      </c>
      <c r="B3">
        <v>163.19485499999999</v>
      </c>
      <c r="C3">
        <f>(B3-B2)/B2</f>
        <v>-8.2901957365075704E-3</v>
      </c>
      <c r="P3" s="2" t="s">
        <v>13</v>
      </c>
      <c r="Q3" s="2">
        <v>1.3219825245724999E-4</v>
      </c>
    </row>
    <row r="4" spans="1:17" ht="15.75" thickBot="1" x14ac:dyDescent="0.3">
      <c r="A4" s="1">
        <v>41089</v>
      </c>
      <c r="B4">
        <v>166.75891100000001</v>
      </c>
      <c r="C4">
        <f t="shared" ref="C4:C67" si="0">(B4-B3)/B3</f>
        <v>2.1839266930320948E-2</v>
      </c>
      <c r="D4">
        <f>C3</f>
        <v>-8.2901957365075704E-3</v>
      </c>
      <c r="E4">
        <f>$Q$3+($Q$4*C4)</f>
        <v>3.7851292273723535E-3</v>
      </c>
      <c r="F4" t="str">
        <f>IF(E4&gt;0, "Buy", "Sell")</f>
        <v>Buy</v>
      </c>
      <c r="G4" t="str">
        <f>F4 &amp; " at " &amp; ROUND(B4,2)</f>
        <v>Buy at 166.76</v>
      </c>
      <c r="H4" t="str">
        <f>IF(F4="Buy", "Sell", "Buy")</f>
        <v>Sell</v>
      </c>
      <c r="I4" t="str">
        <f>H4&amp; " at " &amp; ROUND(B5,2)</f>
        <v>Sell at 166.97</v>
      </c>
      <c r="J4">
        <v>100</v>
      </c>
      <c r="K4">
        <f>J4/B4</f>
        <v>0.59966810409310001</v>
      </c>
      <c r="L4">
        <f>IF(F4="Buy", B5-B4, B4-B5)</f>
        <v>0.21311999999997511</v>
      </c>
      <c r="M4">
        <f>L4*K4</f>
        <v>0.12780126634430655</v>
      </c>
      <c r="N4">
        <f>M4+J4</f>
        <v>100.12780126634431</v>
      </c>
      <c r="P4" s="3" t="s">
        <v>26</v>
      </c>
      <c r="Q4" s="3">
        <v>0.16726435857805691</v>
      </c>
    </row>
    <row r="5" spans="1:17" x14ac:dyDescent="0.25">
      <c r="A5" s="1">
        <v>41092</v>
      </c>
      <c r="B5">
        <v>166.97203099999999</v>
      </c>
      <c r="C5">
        <f t="shared" si="0"/>
        <v>1.2780126634430653E-3</v>
      </c>
      <c r="D5">
        <f t="shared" ref="D5:D68" si="1">C4</f>
        <v>2.1839266930320948E-2</v>
      </c>
      <c r="E5">
        <f t="shared" ref="E5:E68" si="2">$Q$3+($Q$4*C5)</f>
        <v>3.4596422086268842E-4</v>
      </c>
      <c r="F5" t="str">
        <f t="shared" ref="F5:F68" si="3">IF(E5&gt;0, "Buy", "Sell")</f>
        <v>Buy</v>
      </c>
      <c r="G5" t="str">
        <f t="shared" ref="G5:G68" si="4">F5 &amp; " at " &amp; ROUND(B5,2)</f>
        <v>Buy at 166.97</v>
      </c>
      <c r="H5" t="str">
        <f t="shared" ref="H5:H68" si="5">IF(F5="Buy", "Sell", "Buy")</f>
        <v>Sell</v>
      </c>
      <c r="I5" t="str">
        <f t="shared" ref="I5:I68" si="6">H5&amp; " at " &amp; ROUND(B6,2)</f>
        <v>Sell at 167.06</v>
      </c>
      <c r="J5">
        <f>N4</f>
        <v>100.12780126634431</v>
      </c>
      <c r="K5">
        <f t="shared" ref="K5:K68" si="7">J5/B5</f>
        <v>0.59966810409310001</v>
      </c>
      <c r="L5">
        <f t="shared" ref="L5:L68" si="8">IF(F5="Buy", B6-B5, B5-B6)</f>
        <v>8.5295999999999594E-2</v>
      </c>
      <c r="M5">
        <f t="shared" ref="M5:M68" si="9">L5*K5</f>
        <v>5.1149290606724816E-2</v>
      </c>
      <c r="N5">
        <f t="shared" ref="N5:N68" si="10">M5+J5</f>
        <v>100.17895055695104</v>
      </c>
    </row>
    <row r="6" spans="1:17" x14ac:dyDescent="0.25">
      <c r="A6" s="1">
        <v>41093</v>
      </c>
      <c r="B6">
        <v>167.05732699999999</v>
      </c>
      <c r="C6">
        <f t="shared" si="0"/>
        <v>5.1084004601944144E-4</v>
      </c>
      <c r="D6">
        <f t="shared" si="1"/>
        <v>1.2780126634430653E-3</v>
      </c>
      <c r="E6">
        <f t="shared" si="2"/>
        <v>2.1764358509067695E-4</v>
      </c>
      <c r="F6" t="str">
        <f t="shared" si="3"/>
        <v>Buy</v>
      </c>
      <c r="G6" t="str">
        <f t="shared" si="4"/>
        <v>Buy at 167.06</v>
      </c>
      <c r="H6" t="str">
        <f t="shared" si="5"/>
        <v>Sell</v>
      </c>
      <c r="I6" t="str">
        <f t="shared" si="6"/>
        <v>Sell at 166.51</v>
      </c>
      <c r="J6">
        <f t="shared" ref="J6:J69" si="11">N5</f>
        <v>100.17895055695104</v>
      </c>
      <c r="K6">
        <f t="shared" si="7"/>
        <v>0.59966810409310001</v>
      </c>
      <c r="L6">
        <f t="shared" si="8"/>
        <v>-0.54569999999998231</v>
      </c>
      <c r="M6">
        <f t="shared" si="9"/>
        <v>-0.32723888440359405</v>
      </c>
      <c r="N6">
        <f t="shared" si="10"/>
        <v>99.851711672547438</v>
      </c>
    </row>
    <row r="7" spans="1:17" x14ac:dyDescent="0.25">
      <c r="A7" s="1">
        <v>41095</v>
      </c>
      <c r="B7">
        <v>166.511627</v>
      </c>
      <c r="C7">
        <f t="shared" si="0"/>
        <v>-3.2665433465242882E-3</v>
      </c>
      <c r="D7">
        <f t="shared" si="1"/>
        <v>5.1084004601944144E-4</v>
      </c>
      <c r="E7">
        <f t="shared" si="2"/>
        <v>-4.1417802516655457E-4</v>
      </c>
      <c r="F7" t="str">
        <f t="shared" si="3"/>
        <v>Sell</v>
      </c>
      <c r="G7" t="str">
        <f t="shared" si="4"/>
        <v>Sell at 166.51</v>
      </c>
      <c r="H7" t="str">
        <f t="shared" si="5"/>
        <v>Buy</v>
      </c>
      <c r="I7" t="str">
        <f t="shared" si="6"/>
        <v>Buy at 163.2</v>
      </c>
      <c r="J7">
        <f t="shared" si="11"/>
        <v>99.851711672547438</v>
      </c>
      <c r="K7">
        <f t="shared" si="7"/>
        <v>0.59966810409310001</v>
      </c>
      <c r="L7">
        <f t="shared" si="8"/>
        <v>3.3082270000000165</v>
      </c>
      <c r="M7">
        <f t="shared" si="9"/>
        <v>1.9838382129996139</v>
      </c>
      <c r="N7">
        <f t="shared" si="10"/>
        <v>101.83554988554705</v>
      </c>
    </row>
    <row r="8" spans="1:17" x14ac:dyDescent="0.25">
      <c r="A8" s="1">
        <v>41096</v>
      </c>
      <c r="B8">
        <v>163.20339999999999</v>
      </c>
      <c r="C8">
        <f t="shared" si="0"/>
        <v>-1.9867843823302599E-2</v>
      </c>
      <c r="D8">
        <f t="shared" si="1"/>
        <v>-3.2665433465242882E-3</v>
      </c>
      <c r="E8">
        <f t="shared" si="2"/>
        <v>-3.1909839009764693E-3</v>
      </c>
      <c r="F8" t="str">
        <f t="shared" si="3"/>
        <v>Sell</v>
      </c>
      <c r="G8" t="str">
        <f t="shared" si="4"/>
        <v>Sell at 163.2</v>
      </c>
      <c r="H8" t="str">
        <f t="shared" si="5"/>
        <v>Buy</v>
      </c>
      <c r="I8" t="str">
        <f t="shared" si="6"/>
        <v>Buy at 161.72</v>
      </c>
      <c r="J8">
        <f t="shared" si="11"/>
        <v>101.83554988554705</v>
      </c>
      <c r="K8">
        <f t="shared" si="7"/>
        <v>0.62397934041537773</v>
      </c>
      <c r="L8">
        <f t="shared" si="8"/>
        <v>1.4835819999999842</v>
      </c>
      <c r="M8">
        <f t="shared" si="9"/>
        <v>0.92572451781211706</v>
      </c>
      <c r="N8">
        <f t="shared" si="10"/>
        <v>102.76127440335917</v>
      </c>
    </row>
    <row r="9" spans="1:17" x14ac:dyDescent="0.25">
      <c r="A9" s="1">
        <v>41099</v>
      </c>
      <c r="B9">
        <v>161.719818</v>
      </c>
      <c r="C9">
        <f t="shared" si="0"/>
        <v>-9.0903865973379488E-3</v>
      </c>
      <c r="D9">
        <f t="shared" si="1"/>
        <v>-1.9867843823302599E-2</v>
      </c>
      <c r="E9">
        <f t="shared" si="2"/>
        <v>-1.3882994309730474E-3</v>
      </c>
      <c r="F9" t="str">
        <f t="shared" si="3"/>
        <v>Sell</v>
      </c>
      <c r="G9" t="str">
        <f t="shared" si="4"/>
        <v>Sell at 161.72</v>
      </c>
      <c r="H9" t="str">
        <f t="shared" si="5"/>
        <v>Buy</v>
      </c>
      <c r="I9" t="str">
        <f t="shared" si="6"/>
        <v>Buy at 158.81</v>
      </c>
      <c r="J9">
        <f t="shared" si="11"/>
        <v>102.76127440335917</v>
      </c>
      <c r="K9">
        <f t="shared" si="7"/>
        <v>0.63542783855568752</v>
      </c>
      <c r="L9">
        <f t="shared" si="8"/>
        <v>2.9074710000000152</v>
      </c>
      <c r="M9">
        <f t="shared" si="9"/>
        <v>1.8474880131933531</v>
      </c>
      <c r="N9">
        <f t="shared" si="10"/>
        <v>104.60876241655252</v>
      </c>
    </row>
    <row r="10" spans="1:17" x14ac:dyDescent="0.25">
      <c r="A10" s="1">
        <v>41100</v>
      </c>
      <c r="B10">
        <v>158.81234699999999</v>
      </c>
      <c r="C10">
        <f t="shared" si="0"/>
        <v>-1.7978445906982256E-2</v>
      </c>
      <c r="D10">
        <f t="shared" si="1"/>
        <v>-9.0903865973379488E-3</v>
      </c>
      <c r="E10">
        <f t="shared" si="2"/>
        <v>-2.8749549704044294E-3</v>
      </c>
      <c r="F10" t="str">
        <f t="shared" si="3"/>
        <v>Sell</v>
      </c>
      <c r="G10" t="str">
        <f t="shared" si="4"/>
        <v>Sell at 158.81</v>
      </c>
      <c r="H10" t="str">
        <f t="shared" si="5"/>
        <v>Buy</v>
      </c>
      <c r="I10" t="str">
        <f t="shared" si="6"/>
        <v>Buy at 157.95</v>
      </c>
      <c r="J10">
        <f t="shared" si="11"/>
        <v>104.60876241655252</v>
      </c>
      <c r="K10">
        <f t="shared" si="7"/>
        <v>0.65869414055415054</v>
      </c>
      <c r="L10">
        <f t="shared" si="8"/>
        <v>0.86122100000000046</v>
      </c>
      <c r="M10">
        <f t="shared" si="9"/>
        <v>0.56728122642218637</v>
      </c>
      <c r="N10">
        <f t="shared" si="10"/>
        <v>105.1760436429747</v>
      </c>
    </row>
    <row r="11" spans="1:17" x14ac:dyDescent="0.25">
      <c r="A11" s="1">
        <v>41101</v>
      </c>
      <c r="B11">
        <v>157.95112599999999</v>
      </c>
      <c r="C11">
        <f t="shared" si="0"/>
        <v>-5.4228844058327565E-3</v>
      </c>
      <c r="D11">
        <f t="shared" si="1"/>
        <v>-1.7978445906982256E-2</v>
      </c>
      <c r="E11">
        <f t="shared" si="2"/>
        <v>-7.7485702932731325E-4</v>
      </c>
      <c r="F11" t="str">
        <f t="shared" si="3"/>
        <v>Sell</v>
      </c>
      <c r="G11" t="str">
        <f t="shared" si="4"/>
        <v>Sell at 157.95</v>
      </c>
      <c r="H11" t="str">
        <f t="shared" si="5"/>
        <v>Buy</v>
      </c>
      <c r="I11" t="str">
        <f t="shared" si="6"/>
        <v>Buy at 156.11</v>
      </c>
      <c r="J11">
        <f t="shared" si="11"/>
        <v>105.1760436429747</v>
      </c>
      <c r="K11">
        <f t="shared" si="7"/>
        <v>0.66587713748222799</v>
      </c>
      <c r="L11">
        <f t="shared" si="8"/>
        <v>1.8416749999999809</v>
      </c>
      <c r="M11">
        <f t="shared" si="9"/>
        <v>1.2263292771725696</v>
      </c>
      <c r="N11">
        <f t="shared" si="10"/>
        <v>106.40237292014727</v>
      </c>
    </row>
    <row r="12" spans="1:17" x14ac:dyDescent="0.25">
      <c r="A12" s="1">
        <v>41102</v>
      </c>
      <c r="B12">
        <v>156.10945100000001</v>
      </c>
      <c r="C12">
        <f t="shared" si="0"/>
        <v>-1.1659777594747765E-2</v>
      </c>
      <c r="D12">
        <f t="shared" si="1"/>
        <v>-5.4228844058327565E-3</v>
      </c>
      <c r="E12">
        <f t="shared" si="2"/>
        <v>-1.8180669680910339E-3</v>
      </c>
      <c r="F12" t="str">
        <f t="shared" si="3"/>
        <v>Sell</v>
      </c>
      <c r="G12" t="str">
        <f t="shared" si="4"/>
        <v>Sell at 156.11</v>
      </c>
      <c r="H12" t="str">
        <f t="shared" si="5"/>
        <v>Buy</v>
      </c>
      <c r="I12" t="str">
        <f t="shared" si="6"/>
        <v>Buy at 158.6</v>
      </c>
      <c r="J12">
        <f t="shared" si="11"/>
        <v>106.40237292014727</v>
      </c>
      <c r="K12">
        <f t="shared" si="7"/>
        <v>0.68158828462055943</v>
      </c>
      <c r="L12">
        <f t="shared" si="8"/>
        <v>-2.4897159999999872</v>
      </c>
      <c r="M12">
        <f t="shared" si="9"/>
        <v>-1.6969612576323521</v>
      </c>
      <c r="N12">
        <f t="shared" si="10"/>
        <v>104.70541166251492</v>
      </c>
    </row>
    <row r="13" spans="1:17" x14ac:dyDescent="0.25">
      <c r="A13" s="1">
        <v>41103</v>
      </c>
      <c r="B13">
        <v>158.59916699999999</v>
      </c>
      <c r="C13">
        <f t="shared" si="0"/>
        <v>1.5948528318122053E-2</v>
      </c>
      <c r="D13">
        <f t="shared" si="1"/>
        <v>-1.1659777594747765E-2</v>
      </c>
      <c r="E13">
        <f t="shared" si="2"/>
        <v>2.7998186118519119E-3</v>
      </c>
      <c r="F13" t="str">
        <f t="shared" si="3"/>
        <v>Buy</v>
      </c>
      <c r="G13" t="str">
        <f t="shared" si="4"/>
        <v>Buy at 158.6</v>
      </c>
      <c r="H13" t="str">
        <f t="shared" si="5"/>
        <v>Sell</v>
      </c>
      <c r="I13" t="str">
        <f t="shared" si="6"/>
        <v>Sell at 157.56</v>
      </c>
      <c r="J13">
        <f t="shared" si="11"/>
        <v>104.70541166251492</v>
      </c>
      <c r="K13">
        <f t="shared" si="7"/>
        <v>0.66018891298789051</v>
      </c>
      <c r="L13">
        <f t="shared" si="8"/>
        <v>-1.040222</v>
      </c>
      <c r="M13">
        <f t="shared" si="9"/>
        <v>-0.68674303144608939</v>
      </c>
      <c r="N13">
        <f t="shared" si="10"/>
        <v>104.01866863106883</v>
      </c>
    </row>
    <row r="14" spans="1:17" x14ac:dyDescent="0.25">
      <c r="A14" s="1">
        <v>41106</v>
      </c>
      <c r="B14">
        <v>157.55894499999999</v>
      </c>
      <c r="C14">
        <f t="shared" si="0"/>
        <v>-6.5588112452066036E-3</v>
      </c>
      <c r="D14">
        <f t="shared" si="1"/>
        <v>1.5948528318122053E-2</v>
      </c>
      <c r="E14">
        <f t="shared" si="2"/>
        <v>-9.6485710350677927E-4</v>
      </c>
      <c r="F14" t="str">
        <f t="shared" si="3"/>
        <v>Sell</v>
      </c>
      <c r="G14" t="str">
        <f t="shared" si="4"/>
        <v>Sell at 157.56</v>
      </c>
      <c r="H14" t="str">
        <f t="shared" si="5"/>
        <v>Buy</v>
      </c>
      <c r="I14" t="str">
        <f t="shared" si="6"/>
        <v>Buy at 156.59</v>
      </c>
      <c r="J14">
        <f t="shared" si="11"/>
        <v>104.01866863106883</v>
      </c>
      <c r="K14">
        <f t="shared" si="7"/>
        <v>0.66018891298789062</v>
      </c>
      <c r="L14">
        <f t="shared" si="8"/>
        <v>0.97203099999998699</v>
      </c>
      <c r="M14">
        <f t="shared" si="9"/>
        <v>0.64172408928052371</v>
      </c>
      <c r="N14">
        <f t="shared" si="10"/>
        <v>104.66039272034936</v>
      </c>
    </row>
    <row r="15" spans="1:17" x14ac:dyDescent="0.25">
      <c r="A15" s="1">
        <v>41107</v>
      </c>
      <c r="B15">
        <v>156.58691400000001</v>
      </c>
      <c r="C15">
        <f t="shared" si="0"/>
        <v>-6.1693165056416633E-3</v>
      </c>
      <c r="D15">
        <f t="shared" si="1"/>
        <v>-6.5588112452066036E-3</v>
      </c>
      <c r="E15">
        <f t="shared" si="2"/>
        <v>-8.9970851572392227E-4</v>
      </c>
      <c r="F15" t="str">
        <f t="shared" si="3"/>
        <v>Sell</v>
      </c>
      <c r="G15" t="str">
        <f t="shared" si="4"/>
        <v>Sell at 156.59</v>
      </c>
      <c r="H15" t="str">
        <f t="shared" si="5"/>
        <v>Buy</v>
      </c>
      <c r="I15" t="str">
        <f t="shared" si="6"/>
        <v>Buy at 160.51</v>
      </c>
      <c r="J15">
        <f t="shared" si="11"/>
        <v>104.66039272034936</v>
      </c>
      <c r="K15">
        <f t="shared" si="7"/>
        <v>0.66838530785752226</v>
      </c>
      <c r="L15">
        <f t="shared" si="8"/>
        <v>-3.9221799999999973</v>
      </c>
      <c r="M15">
        <f t="shared" si="9"/>
        <v>-2.621527486772615</v>
      </c>
      <c r="N15">
        <f t="shared" si="10"/>
        <v>102.03886523357674</v>
      </c>
    </row>
    <row r="16" spans="1:17" x14ac:dyDescent="0.25">
      <c r="A16" s="1">
        <v>41108</v>
      </c>
      <c r="B16">
        <v>160.509094</v>
      </c>
      <c r="C16">
        <f t="shared" si="0"/>
        <v>2.5047942384253112E-2</v>
      </c>
      <c r="D16">
        <f t="shared" si="1"/>
        <v>-6.1693165056416633E-3</v>
      </c>
      <c r="E16">
        <f t="shared" si="2"/>
        <v>4.3218262690594717E-3</v>
      </c>
      <c r="F16" t="str">
        <f t="shared" si="3"/>
        <v>Buy</v>
      </c>
      <c r="G16" t="str">
        <f t="shared" si="4"/>
        <v>Buy at 160.51</v>
      </c>
      <c r="H16" t="str">
        <f t="shared" si="5"/>
        <v>Sell</v>
      </c>
      <c r="I16" t="str">
        <f t="shared" si="6"/>
        <v>Sell at 166.55</v>
      </c>
      <c r="J16">
        <f t="shared" si="11"/>
        <v>102.03886523357674</v>
      </c>
      <c r="K16">
        <f t="shared" si="7"/>
        <v>0.63572014949867417</v>
      </c>
      <c r="L16">
        <f t="shared" si="8"/>
        <v>6.0451970000000017</v>
      </c>
      <c r="M16">
        <f t="shared" si="9"/>
        <v>3.8430535405889379</v>
      </c>
      <c r="N16">
        <f t="shared" si="10"/>
        <v>105.88191877416568</v>
      </c>
    </row>
    <row r="17" spans="1:14" x14ac:dyDescent="0.25">
      <c r="A17" s="1">
        <v>41109</v>
      </c>
      <c r="B17">
        <v>166.55429100000001</v>
      </c>
      <c r="C17">
        <f t="shared" si="0"/>
        <v>3.7662644834316999E-2</v>
      </c>
      <c r="D17">
        <f t="shared" si="1"/>
        <v>2.5047942384253112E-2</v>
      </c>
      <c r="E17">
        <f t="shared" si="2"/>
        <v>6.4318163830224514E-3</v>
      </c>
      <c r="F17" t="str">
        <f t="shared" si="3"/>
        <v>Buy</v>
      </c>
      <c r="G17" t="str">
        <f t="shared" si="4"/>
        <v>Buy at 166.55</v>
      </c>
      <c r="H17" t="str">
        <f t="shared" si="5"/>
        <v>Sell</v>
      </c>
      <c r="I17" t="str">
        <f t="shared" si="6"/>
        <v>Sell at 164.09</v>
      </c>
      <c r="J17">
        <f t="shared" si="11"/>
        <v>105.88191877416568</v>
      </c>
      <c r="K17">
        <f t="shared" si="7"/>
        <v>0.63572014949867417</v>
      </c>
      <c r="L17">
        <f t="shared" si="8"/>
        <v>-2.4641420000000096</v>
      </c>
      <c r="M17">
        <f t="shared" si="9"/>
        <v>-1.5665047206259681</v>
      </c>
      <c r="N17">
        <f t="shared" si="10"/>
        <v>104.31541405353971</v>
      </c>
    </row>
    <row r="18" spans="1:14" x14ac:dyDescent="0.25">
      <c r="A18" s="1">
        <v>41110</v>
      </c>
      <c r="B18">
        <v>164.090149</v>
      </c>
      <c r="C18">
        <f t="shared" si="0"/>
        <v>-1.4794827471602094E-2</v>
      </c>
      <c r="D18">
        <f t="shared" si="1"/>
        <v>3.7662644834316999E-2</v>
      </c>
      <c r="E18">
        <f t="shared" si="2"/>
        <v>-2.3424490748532897E-3</v>
      </c>
      <c r="F18" t="str">
        <f t="shared" si="3"/>
        <v>Sell</v>
      </c>
      <c r="G18" t="str">
        <f t="shared" si="4"/>
        <v>Sell at 164.09</v>
      </c>
      <c r="H18" t="str">
        <f t="shared" si="5"/>
        <v>Buy</v>
      </c>
      <c r="I18" t="str">
        <f t="shared" si="6"/>
        <v>Buy at 162.71</v>
      </c>
      <c r="J18">
        <f t="shared" si="11"/>
        <v>104.31541405353971</v>
      </c>
      <c r="K18">
        <f t="shared" si="7"/>
        <v>0.63572014949867417</v>
      </c>
      <c r="L18">
        <f t="shared" si="8"/>
        <v>1.3812869999999862</v>
      </c>
      <c r="M18">
        <f t="shared" si="9"/>
        <v>0.87811197814056641</v>
      </c>
      <c r="N18">
        <f t="shared" si="10"/>
        <v>105.19352603168028</v>
      </c>
    </row>
    <row r="19" spans="1:14" x14ac:dyDescent="0.25">
      <c r="A19" s="1">
        <v>41113</v>
      </c>
      <c r="B19">
        <v>162.70886200000001</v>
      </c>
      <c r="C19">
        <f t="shared" si="0"/>
        <v>-8.4178545050866294E-3</v>
      </c>
      <c r="D19">
        <f t="shared" si="1"/>
        <v>-1.4794827471602094E-2</v>
      </c>
      <c r="E19">
        <f t="shared" si="2"/>
        <v>-1.2758087819394717E-3</v>
      </c>
      <c r="F19" t="str">
        <f t="shared" si="3"/>
        <v>Sell</v>
      </c>
      <c r="G19" t="str">
        <f t="shared" si="4"/>
        <v>Sell at 162.71</v>
      </c>
      <c r="H19" t="str">
        <f t="shared" si="5"/>
        <v>Buy</v>
      </c>
      <c r="I19" t="str">
        <f t="shared" si="6"/>
        <v>Buy at 162.29</v>
      </c>
      <c r="J19">
        <f t="shared" si="11"/>
        <v>105.19352603168028</v>
      </c>
      <c r="K19">
        <f t="shared" si="7"/>
        <v>0.64651380839772743</v>
      </c>
      <c r="L19">
        <f t="shared" si="8"/>
        <v>0.41778500000000918</v>
      </c>
      <c r="M19">
        <f t="shared" si="9"/>
        <v>0.27010377144145048</v>
      </c>
      <c r="N19">
        <f t="shared" si="10"/>
        <v>105.46362980312173</v>
      </c>
    </row>
    <row r="20" spans="1:14" x14ac:dyDescent="0.25">
      <c r="A20" s="1">
        <v>41114</v>
      </c>
      <c r="B20">
        <v>162.291077</v>
      </c>
      <c r="C20">
        <f t="shared" si="0"/>
        <v>-2.5676843588274198E-3</v>
      </c>
      <c r="D20">
        <f t="shared" si="1"/>
        <v>-8.4178545050866294E-3</v>
      </c>
      <c r="E20">
        <f t="shared" si="2"/>
        <v>-2.9728382485292768E-4</v>
      </c>
      <c r="F20" t="str">
        <f t="shared" si="3"/>
        <v>Sell</v>
      </c>
      <c r="G20" t="str">
        <f t="shared" si="4"/>
        <v>Sell at 162.29</v>
      </c>
      <c r="H20" t="str">
        <f t="shared" si="5"/>
        <v>Buy</v>
      </c>
      <c r="I20" t="str">
        <f t="shared" si="6"/>
        <v>Buy at 162.92</v>
      </c>
      <c r="J20">
        <f t="shared" si="11"/>
        <v>105.46362980312173</v>
      </c>
      <c r="K20">
        <f t="shared" si="7"/>
        <v>0.64984244206551012</v>
      </c>
      <c r="L20">
        <f t="shared" si="8"/>
        <v>-0.63095100000001025</v>
      </c>
      <c r="M20">
        <f t="shared" si="9"/>
        <v>-0.41001873866368233</v>
      </c>
      <c r="N20">
        <f t="shared" si="10"/>
        <v>105.05361106445805</v>
      </c>
    </row>
    <row r="21" spans="1:14" x14ac:dyDescent="0.25">
      <c r="A21" s="1">
        <v>41115</v>
      </c>
      <c r="B21">
        <v>162.92202800000001</v>
      </c>
      <c r="C21">
        <f t="shared" si="0"/>
        <v>3.8877738176573335E-3</v>
      </c>
      <c r="D21">
        <f t="shared" si="1"/>
        <v>-2.5676843588274198E-3</v>
      </c>
      <c r="E21">
        <f t="shared" si="2"/>
        <v>7.8248424636426749E-4</v>
      </c>
      <c r="F21" t="str">
        <f t="shared" si="3"/>
        <v>Buy</v>
      </c>
      <c r="G21" t="str">
        <f t="shared" si="4"/>
        <v>Buy at 162.92</v>
      </c>
      <c r="H21" t="str">
        <f t="shared" si="5"/>
        <v>Sell</v>
      </c>
      <c r="I21" t="str">
        <f t="shared" si="6"/>
        <v>Sell at 165.37</v>
      </c>
      <c r="J21">
        <f t="shared" si="11"/>
        <v>105.05361106445805</v>
      </c>
      <c r="K21">
        <f t="shared" si="7"/>
        <v>0.64480912958226888</v>
      </c>
      <c r="L21">
        <f t="shared" si="8"/>
        <v>2.4470519999999851</v>
      </c>
      <c r="M21">
        <f t="shared" si="9"/>
        <v>1.5778814701625405</v>
      </c>
      <c r="N21">
        <f t="shared" si="10"/>
        <v>106.63149253462059</v>
      </c>
    </row>
    <row r="22" spans="1:14" x14ac:dyDescent="0.25">
      <c r="A22" s="1">
        <v>41116</v>
      </c>
      <c r="B22">
        <v>165.36908</v>
      </c>
      <c r="C22">
        <f t="shared" si="0"/>
        <v>1.5019773753368605E-2</v>
      </c>
      <c r="D22">
        <f t="shared" si="1"/>
        <v>3.8877738176573335E-3</v>
      </c>
      <c r="E22">
        <f t="shared" si="2"/>
        <v>2.6444710753019841E-3</v>
      </c>
      <c r="F22" t="str">
        <f t="shared" si="3"/>
        <v>Buy</v>
      </c>
      <c r="G22" t="str">
        <f t="shared" si="4"/>
        <v>Buy at 165.37</v>
      </c>
      <c r="H22" t="str">
        <f t="shared" si="5"/>
        <v>Sell</v>
      </c>
      <c r="I22" t="str">
        <f t="shared" si="6"/>
        <v>Sell at 167.45</v>
      </c>
      <c r="J22">
        <f t="shared" si="11"/>
        <v>106.63149253462059</v>
      </c>
      <c r="K22">
        <f t="shared" si="7"/>
        <v>0.64480912958226888</v>
      </c>
      <c r="L22">
        <f t="shared" si="8"/>
        <v>2.0804740000000095</v>
      </c>
      <c r="M22">
        <f t="shared" si="9"/>
        <v>1.3415086290585474</v>
      </c>
      <c r="N22">
        <f t="shared" si="10"/>
        <v>107.97300116367914</v>
      </c>
    </row>
    <row r="23" spans="1:14" x14ac:dyDescent="0.25">
      <c r="A23" s="1">
        <v>41117</v>
      </c>
      <c r="B23">
        <v>167.44955400000001</v>
      </c>
      <c r="C23">
        <f t="shared" si="0"/>
        <v>1.2580792007792566E-2</v>
      </c>
      <c r="D23">
        <f t="shared" si="1"/>
        <v>1.5019773753368605E-2</v>
      </c>
      <c r="E23">
        <f t="shared" si="2"/>
        <v>2.2365163580446183E-3</v>
      </c>
      <c r="F23" t="str">
        <f t="shared" si="3"/>
        <v>Buy</v>
      </c>
      <c r="G23" t="str">
        <f t="shared" si="4"/>
        <v>Buy at 167.45</v>
      </c>
      <c r="H23" t="str">
        <f t="shared" si="5"/>
        <v>Sell</v>
      </c>
      <c r="I23" t="str">
        <f t="shared" si="6"/>
        <v>Sell at 167.7</v>
      </c>
      <c r="J23">
        <f t="shared" si="11"/>
        <v>107.97300116367914</v>
      </c>
      <c r="K23">
        <f t="shared" si="7"/>
        <v>0.64480912958226888</v>
      </c>
      <c r="L23">
        <f t="shared" si="8"/>
        <v>0.24725399999999809</v>
      </c>
      <c r="M23">
        <f t="shared" si="9"/>
        <v>0.15943163652573308</v>
      </c>
      <c r="N23">
        <f t="shared" si="10"/>
        <v>108.13243280020488</v>
      </c>
    </row>
    <row r="24" spans="1:14" x14ac:dyDescent="0.25">
      <c r="A24" s="1">
        <v>41120</v>
      </c>
      <c r="B24">
        <v>167.696808</v>
      </c>
      <c r="C24">
        <f t="shared" si="0"/>
        <v>1.4765879878067521E-3</v>
      </c>
      <c r="D24">
        <f t="shared" si="1"/>
        <v>1.2580792007792566E-2</v>
      </c>
      <c r="E24">
        <f t="shared" si="2"/>
        <v>3.7917879512181006E-4</v>
      </c>
      <c r="F24" t="str">
        <f t="shared" si="3"/>
        <v>Buy</v>
      </c>
      <c r="G24" t="str">
        <f t="shared" si="4"/>
        <v>Buy at 167.7</v>
      </c>
      <c r="H24" t="str">
        <f t="shared" si="5"/>
        <v>Sell</v>
      </c>
      <c r="I24" t="str">
        <f t="shared" si="6"/>
        <v>Sell at 167.1</v>
      </c>
      <c r="J24">
        <f t="shared" si="11"/>
        <v>108.13243280020488</v>
      </c>
      <c r="K24">
        <f t="shared" si="7"/>
        <v>0.64480912958226899</v>
      </c>
      <c r="L24">
        <f t="shared" si="8"/>
        <v>-0.59683200000000625</v>
      </c>
      <c r="M24">
        <f t="shared" si="9"/>
        <v>-0.3848427224268488</v>
      </c>
      <c r="N24">
        <f t="shared" si="10"/>
        <v>107.74759007777803</v>
      </c>
    </row>
    <row r="25" spans="1:14" x14ac:dyDescent="0.25">
      <c r="A25" s="1">
        <v>41121</v>
      </c>
      <c r="B25">
        <v>167.099976</v>
      </c>
      <c r="C25">
        <f t="shared" si="0"/>
        <v>-3.5589943966017898E-3</v>
      </c>
      <c r="D25">
        <f t="shared" si="1"/>
        <v>1.4765879878067521E-3</v>
      </c>
      <c r="E25">
        <f t="shared" si="2"/>
        <v>-4.6309466247324699E-4</v>
      </c>
      <c r="F25" t="str">
        <f t="shared" si="3"/>
        <v>Sell</v>
      </c>
      <c r="G25" t="str">
        <f t="shared" si="4"/>
        <v>Sell at 167.1</v>
      </c>
      <c r="H25" t="str">
        <f t="shared" si="5"/>
        <v>Buy</v>
      </c>
      <c r="I25" t="str">
        <f t="shared" si="6"/>
        <v>Buy at 166.42</v>
      </c>
      <c r="J25">
        <f t="shared" si="11"/>
        <v>107.74759007777803</v>
      </c>
      <c r="K25">
        <f t="shared" si="7"/>
        <v>0.64480912958226899</v>
      </c>
      <c r="L25">
        <f t="shared" si="8"/>
        <v>0.68212900000000332</v>
      </c>
      <c r="M25">
        <f t="shared" si="9"/>
        <v>0.43984300675282573</v>
      </c>
      <c r="N25">
        <f t="shared" si="10"/>
        <v>108.18743308453085</v>
      </c>
    </row>
    <row r="26" spans="1:14" x14ac:dyDescent="0.25">
      <c r="A26" s="1">
        <v>41122</v>
      </c>
      <c r="B26">
        <v>166.41784699999999</v>
      </c>
      <c r="C26">
        <f t="shared" si="0"/>
        <v>-4.0821609693109913E-3</v>
      </c>
      <c r="D26">
        <f t="shared" si="1"/>
        <v>-3.5589943966017898E-3</v>
      </c>
      <c r="E26">
        <f t="shared" si="2"/>
        <v>-5.5060178368693204E-4</v>
      </c>
      <c r="F26" t="str">
        <f t="shared" si="3"/>
        <v>Sell</v>
      </c>
      <c r="G26" t="str">
        <f t="shared" si="4"/>
        <v>Sell at 166.42</v>
      </c>
      <c r="H26" t="str">
        <f t="shared" si="5"/>
        <v>Buy</v>
      </c>
      <c r="I26" t="str">
        <f t="shared" si="6"/>
        <v>Buy at 165.8</v>
      </c>
      <c r="J26">
        <f t="shared" si="11"/>
        <v>108.18743308453085</v>
      </c>
      <c r="K26">
        <f t="shared" si="7"/>
        <v>0.65009513723928214</v>
      </c>
      <c r="L26">
        <f t="shared" si="8"/>
        <v>0.62245199999998135</v>
      </c>
      <c r="M26">
        <f t="shared" si="9"/>
        <v>0.40465301836485351</v>
      </c>
      <c r="N26">
        <f t="shared" si="10"/>
        <v>108.59208610289571</v>
      </c>
    </row>
    <row r="27" spans="1:14" x14ac:dyDescent="0.25">
      <c r="A27" s="1">
        <v>41123</v>
      </c>
      <c r="B27">
        <v>165.79539500000001</v>
      </c>
      <c r="C27">
        <f t="shared" si="0"/>
        <v>-3.7402959551566689E-3</v>
      </c>
      <c r="D27">
        <f t="shared" si="1"/>
        <v>-4.0821609693109913E-3</v>
      </c>
      <c r="E27">
        <f t="shared" si="2"/>
        <v>-4.9341995137413088E-4</v>
      </c>
      <c r="F27" t="str">
        <f t="shared" si="3"/>
        <v>Sell</v>
      </c>
      <c r="G27" t="str">
        <f t="shared" si="4"/>
        <v>Sell at 165.8</v>
      </c>
      <c r="H27" t="str">
        <f t="shared" si="5"/>
        <v>Buy</v>
      </c>
      <c r="I27" t="str">
        <f t="shared" si="6"/>
        <v>Buy at 169.27</v>
      </c>
      <c r="J27">
        <f t="shared" si="11"/>
        <v>108.59208610289571</v>
      </c>
      <c r="K27">
        <f t="shared" si="7"/>
        <v>0.65497649137297032</v>
      </c>
      <c r="L27">
        <f t="shared" si="8"/>
        <v>-3.4702609999999936</v>
      </c>
      <c r="M27">
        <f t="shared" si="9"/>
        <v>-2.2729393739284514</v>
      </c>
      <c r="N27">
        <f t="shared" si="10"/>
        <v>106.31914672896725</v>
      </c>
    </row>
    <row r="28" spans="1:14" x14ac:dyDescent="0.25">
      <c r="A28" s="1">
        <v>41124</v>
      </c>
      <c r="B28">
        <v>169.26565600000001</v>
      </c>
      <c r="C28">
        <f t="shared" si="0"/>
        <v>2.0930985447454638E-2</v>
      </c>
      <c r="D28">
        <f t="shared" si="1"/>
        <v>-3.7402959551566689E-3</v>
      </c>
      <c r="E28">
        <f t="shared" si="2"/>
        <v>3.6332061077323937E-3</v>
      </c>
      <c r="F28" t="str">
        <f t="shared" si="3"/>
        <v>Buy</v>
      </c>
      <c r="G28" t="str">
        <f t="shared" si="4"/>
        <v>Buy at 169.27</v>
      </c>
      <c r="H28" t="str">
        <f t="shared" si="5"/>
        <v>Sell</v>
      </c>
      <c r="I28" t="str">
        <f t="shared" si="6"/>
        <v>Sell at 169.47</v>
      </c>
      <c r="J28">
        <f t="shared" si="11"/>
        <v>106.31914672896725</v>
      </c>
      <c r="K28">
        <f t="shared" si="7"/>
        <v>0.62812001702795073</v>
      </c>
      <c r="L28">
        <f t="shared" si="8"/>
        <v>0.2046049999999866</v>
      </c>
      <c r="M28">
        <f t="shared" si="9"/>
        <v>0.12851649608399546</v>
      </c>
      <c r="N28">
        <f t="shared" si="10"/>
        <v>106.44766322505124</v>
      </c>
    </row>
    <row r="29" spans="1:14" x14ac:dyDescent="0.25">
      <c r="A29" s="1">
        <v>41127</v>
      </c>
      <c r="B29">
        <v>169.47026099999999</v>
      </c>
      <c r="C29">
        <f t="shared" si="0"/>
        <v>1.2087803564828686E-3</v>
      </c>
      <c r="D29">
        <f t="shared" si="1"/>
        <v>2.0930985447454638E-2</v>
      </c>
      <c r="E29">
        <f t="shared" si="2"/>
        <v>3.3438412344611202E-4</v>
      </c>
      <c r="F29" t="str">
        <f t="shared" si="3"/>
        <v>Buy</v>
      </c>
      <c r="G29" t="str">
        <f t="shared" si="4"/>
        <v>Buy at 169.47</v>
      </c>
      <c r="H29" t="str">
        <f t="shared" si="5"/>
        <v>Sell</v>
      </c>
      <c r="I29" t="str">
        <f t="shared" si="6"/>
        <v>Sell at 170.47</v>
      </c>
      <c r="J29">
        <f t="shared" si="11"/>
        <v>106.44766322505124</v>
      </c>
      <c r="K29">
        <f t="shared" si="7"/>
        <v>0.62812001702795073</v>
      </c>
      <c r="L29">
        <f t="shared" si="8"/>
        <v>0.99761900000001447</v>
      </c>
      <c r="M29">
        <f t="shared" si="9"/>
        <v>0.62662446326741628</v>
      </c>
      <c r="N29">
        <f t="shared" si="10"/>
        <v>107.07428768831866</v>
      </c>
    </row>
    <row r="30" spans="1:14" x14ac:dyDescent="0.25">
      <c r="A30" s="1">
        <v>41128</v>
      </c>
      <c r="B30">
        <v>170.46788000000001</v>
      </c>
      <c r="C30">
        <f t="shared" si="0"/>
        <v>5.8866906447970508E-3</v>
      </c>
      <c r="D30">
        <f t="shared" si="1"/>
        <v>1.2087803564828686E-3</v>
      </c>
      <c r="E30">
        <f t="shared" si="2"/>
        <v>1.1168317873066769E-3</v>
      </c>
      <c r="F30" t="str">
        <f t="shared" si="3"/>
        <v>Buy</v>
      </c>
      <c r="G30" t="str">
        <f t="shared" si="4"/>
        <v>Buy at 170.47</v>
      </c>
      <c r="H30" t="str">
        <f t="shared" si="5"/>
        <v>Sell</v>
      </c>
      <c r="I30" t="str">
        <f t="shared" si="6"/>
        <v>Sell at 170.43</v>
      </c>
      <c r="J30">
        <f t="shared" si="11"/>
        <v>107.07428768831866</v>
      </c>
      <c r="K30">
        <f t="shared" si="7"/>
        <v>0.62812001702795073</v>
      </c>
      <c r="L30">
        <f t="shared" si="8"/>
        <v>-4.2800999999997202E-2</v>
      </c>
      <c r="M30">
        <f t="shared" si="9"/>
        <v>-2.6884164848811561E-2</v>
      </c>
      <c r="N30">
        <f t="shared" si="10"/>
        <v>107.04740352346985</v>
      </c>
    </row>
    <row r="31" spans="1:14" x14ac:dyDescent="0.25">
      <c r="A31" s="1">
        <v>41129</v>
      </c>
      <c r="B31">
        <v>170.42507900000001</v>
      </c>
      <c r="C31">
        <f t="shared" si="0"/>
        <v>-2.5107955821353093E-4</v>
      </c>
      <c r="D31">
        <f t="shared" si="1"/>
        <v>5.8866906447970508E-3</v>
      </c>
      <c r="E31">
        <f t="shared" si="2"/>
        <v>9.0201591200601846E-5</v>
      </c>
      <c r="F31" t="str">
        <f t="shared" si="3"/>
        <v>Buy</v>
      </c>
      <c r="G31" t="str">
        <f t="shared" si="4"/>
        <v>Buy at 170.43</v>
      </c>
      <c r="H31" t="str">
        <f t="shared" si="5"/>
        <v>Sell</v>
      </c>
      <c r="I31" t="str">
        <f t="shared" si="6"/>
        <v>Sell at 169.9</v>
      </c>
      <c r="J31">
        <f t="shared" si="11"/>
        <v>107.04740352346985</v>
      </c>
      <c r="K31">
        <f t="shared" si="7"/>
        <v>0.62812001702795073</v>
      </c>
      <c r="L31">
        <f t="shared" si="8"/>
        <v>-0.52232300000000009</v>
      </c>
      <c r="M31">
        <f t="shared" si="9"/>
        <v>-0.32808153165409037</v>
      </c>
      <c r="N31">
        <f t="shared" si="10"/>
        <v>106.71932199181576</v>
      </c>
    </row>
    <row r="32" spans="1:14" x14ac:dyDescent="0.25">
      <c r="A32" s="1">
        <v>41130</v>
      </c>
      <c r="B32">
        <v>169.90275600000001</v>
      </c>
      <c r="C32">
        <f t="shared" si="0"/>
        <v>-3.064824749179081E-3</v>
      </c>
      <c r="D32">
        <f t="shared" si="1"/>
        <v>-2.5107955821353093E-4</v>
      </c>
      <c r="E32">
        <f t="shared" si="2"/>
        <v>-3.8043769336834306E-4</v>
      </c>
      <c r="F32" t="str">
        <f t="shared" si="3"/>
        <v>Sell</v>
      </c>
      <c r="G32" t="str">
        <f t="shared" si="4"/>
        <v>Sell at 169.9</v>
      </c>
      <c r="H32" t="str">
        <f t="shared" si="5"/>
        <v>Buy</v>
      </c>
      <c r="I32" t="str">
        <f t="shared" si="6"/>
        <v>Buy at 170.65</v>
      </c>
      <c r="J32">
        <f t="shared" si="11"/>
        <v>106.71932199181576</v>
      </c>
      <c r="K32">
        <f t="shared" si="7"/>
        <v>0.62812001702795073</v>
      </c>
      <c r="L32">
        <f t="shared" si="8"/>
        <v>-0.74496399999998175</v>
      </c>
      <c r="M32">
        <f t="shared" si="9"/>
        <v>-0.46792680036519885</v>
      </c>
      <c r="N32">
        <f t="shared" si="10"/>
        <v>106.25139519145056</v>
      </c>
    </row>
    <row r="33" spans="1:14" x14ac:dyDescent="0.25">
      <c r="A33" s="1">
        <v>41131</v>
      </c>
      <c r="B33">
        <v>170.64771999999999</v>
      </c>
      <c r="C33">
        <f t="shared" si="0"/>
        <v>4.3846492990377494E-3</v>
      </c>
      <c r="D33">
        <f t="shared" si="1"/>
        <v>-3.064824749179081E-3</v>
      </c>
      <c r="E33">
        <f t="shared" si="2"/>
        <v>8.6559380505052603E-4</v>
      </c>
      <c r="F33" t="str">
        <f t="shared" si="3"/>
        <v>Buy</v>
      </c>
      <c r="G33" t="str">
        <f t="shared" si="4"/>
        <v>Buy at 170.65</v>
      </c>
      <c r="H33" t="str">
        <f t="shared" si="5"/>
        <v>Sell</v>
      </c>
      <c r="I33" t="str">
        <f t="shared" si="6"/>
        <v>Sell at 170.41</v>
      </c>
      <c r="J33">
        <f t="shared" si="11"/>
        <v>106.25139519145056</v>
      </c>
      <c r="K33">
        <f t="shared" si="7"/>
        <v>0.62263589101249384</v>
      </c>
      <c r="L33">
        <f t="shared" si="8"/>
        <v>-0.23977600000000621</v>
      </c>
      <c r="M33">
        <f t="shared" si="9"/>
        <v>-0.1492931434034156</v>
      </c>
      <c r="N33">
        <f t="shared" si="10"/>
        <v>106.10210204804714</v>
      </c>
    </row>
    <row r="34" spans="1:14" x14ac:dyDescent="0.25">
      <c r="A34" s="1">
        <v>41134</v>
      </c>
      <c r="B34">
        <v>170.40794399999999</v>
      </c>
      <c r="C34">
        <f t="shared" si="0"/>
        <v>-1.4050934873317161E-3</v>
      </c>
      <c r="D34">
        <f t="shared" si="1"/>
        <v>4.3846492990377494E-3</v>
      </c>
      <c r="E34">
        <f t="shared" si="2"/>
        <v>-1.0282380844349462E-4</v>
      </c>
      <c r="F34" t="str">
        <f t="shared" si="3"/>
        <v>Sell</v>
      </c>
      <c r="G34" t="str">
        <f t="shared" si="4"/>
        <v>Sell at 170.41</v>
      </c>
      <c r="H34" t="str">
        <f t="shared" si="5"/>
        <v>Buy</v>
      </c>
      <c r="I34" t="str">
        <f t="shared" si="6"/>
        <v>Buy at 169.79</v>
      </c>
      <c r="J34">
        <f t="shared" si="11"/>
        <v>106.10210204804714</v>
      </c>
      <c r="K34">
        <f t="shared" si="7"/>
        <v>0.62263589101249384</v>
      </c>
      <c r="L34">
        <f t="shared" si="8"/>
        <v>0.61654699999999707</v>
      </c>
      <c r="M34">
        <f t="shared" si="9"/>
        <v>0.38388429069607821</v>
      </c>
      <c r="N34">
        <f t="shared" si="10"/>
        <v>106.48598633874322</v>
      </c>
    </row>
    <row r="35" spans="1:14" x14ac:dyDescent="0.25">
      <c r="A35" s="1">
        <v>41135</v>
      </c>
      <c r="B35">
        <v>169.79139699999999</v>
      </c>
      <c r="C35">
        <f t="shared" si="0"/>
        <v>-3.618064894908873E-3</v>
      </c>
      <c r="D35">
        <f t="shared" si="1"/>
        <v>-1.4050934873317161E-3</v>
      </c>
      <c r="E35">
        <f t="shared" si="2"/>
        <v>-4.7297505148346749E-4</v>
      </c>
      <c r="F35" t="str">
        <f t="shared" si="3"/>
        <v>Sell</v>
      </c>
      <c r="G35" t="str">
        <f t="shared" si="4"/>
        <v>Sell at 169.79</v>
      </c>
      <c r="H35" t="str">
        <f t="shared" si="5"/>
        <v>Buy</v>
      </c>
      <c r="I35" t="str">
        <f t="shared" si="6"/>
        <v>Buy at 169.89</v>
      </c>
      <c r="J35">
        <f t="shared" si="11"/>
        <v>106.48598633874322</v>
      </c>
      <c r="K35">
        <f t="shared" si="7"/>
        <v>0.62715772542199666</v>
      </c>
      <c r="L35">
        <f t="shared" si="8"/>
        <v>-9.4177000000001954E-2</v>
      </c>
      <c r="M35">
        <f t="shared" si="9"/>
        <v>-5.9063833107068607E-2</v>
      </c>
      <c r="N35">
        <f t="shared" si="10"/>
        <v>106.42692250563614</v>
      </c>
    </row>
    <row r="36" spans="1:14" x14ac:dyDescent="0.25">
      <c r="A36" s="1">
        <v>41136</v>
      </c>
      <c r="B36">
        <v>169.88557399999999</v>
      </c>
      <c r="C36">
        <f t="shared" si="0"/>
        <v>5.5466296681687562E-4</v>
      </c>
      <c r="D36">
        <f t="shared" si="1"/>
        <v>-3.618064894908873E-3</v>
      </c>
      <c r="E36">
        <f t="shared" si="2"/>
        <v>2.2497359782887676E-4</v>
      </c>
      <c r="F36" t="str">
        <f t="shared" si="3"/>
        <v>Buy</v>
      </c>
      <c r="G36" t="str">
        <f t="shared" si="4"/>
        <v>Buy at 169.89</v>
      </c>
      <c r="H36" t="str">
        <f t="shared" si="5"/>
        <v>Sell</v>
      </c>
      <c r="I36" t="str">
        <f t="shared" si="6"/>
        <v>Sell at 171.97</v>
      </c>
      <c r="J36">
        <f t="shared" si="11"/>
        <v>106.42692250563614</v>
      </c>
      <c r="K36">
        <f t="shared" si="7"/>
        <v>0.62646238877019744</v>
      </c>
      <c r="L36">
        <f t="shared" si="8"/>
        <v>2.0893560000000093</v>
      </c>
      <c r="M36">
        <f t="shared" si="9"/>
        <v>1.3089029507513505</v>
      </c>
      <c r="N36">
        <f t="shared" si="10"/>
        <v>107.73582545638749</v>
      </c>
    </row>
    <row r="37" spans="1:14" x14ac:dyDescent="0.25">
      <c r="A37" s="1">
        <v>41137</v>
      </c>
      <c r="B37">
        <v>171.97493</v>
      </c>
      <c r="C37">
        <f t="shared" si="0"/>
        <v>1.2298607532149902E-2</v>
      </c>
      <c r="D37">
        <f t="shared" si="1"/>
        <v>5.5466296681687562E-4</v>
      </c>
      <c r="E37">
        <f t="shared" si="2"/>
        <v>2.1893169527255627E-3</v>
      </c>
      <c r="F37" t="str">
        <f t="shared" si="3"/>
        <v>Buy</v>
      </c>
      <c r="G37" t="str">
        <f t="shared" si="4"/>
        <v>Buy at 171.97</v>
      </c>
      <c r="H37" t="str">
        <f t="shared" si="5"/>
        <v>Sell</v>
      </c>
      <c r="I37" t="str">
        <f t="shared" si="6"/>
        <v>Sell at 172.3</v>
      </c>
      <c r="J37">
        <f t="shared" si="11"/>
        <v>107.73582545638749</v>
      </c>
      <c r="K37">
        <f t="shared" si="7"/>
        <v>0.62646238877019744</v>
      </c>
      <c r="L37">
        <f t="shared" si="8"/>
        <v>0.32539299999999116</v>
      </c>
      <c r="M37">
        <f t="shared" si="9"/>
        <v>0.20384647606909531</v>
      </c>
      <c r="N37">
        <f t="shared" si="10"/>
        <v>107.93967193245658</v>
      </c>
    </row>
    <row r="38" spans="1:14" x14ac:dyDescent="0.25">
      <c r="A38" s="1">
        <v>41138</v>
      </c>
      <c r="B38">
        <v>172.30032299999999</v>
      </c>
      <c r="C38">
        <f t="shared" si="0"/>
        <v>1.8920955513689766E-3</v>
      </c>
      <c r="D38">
        <f t="shared" si="1"/>
        <v>1.2298607532149902E-2</v>
      </c>
      <c r="E38">
        <f t="shared" si="2"/>
        <v>4.4867840122537681E-4</v>
      </c>
      <c r="F38" t="str">
        <f t="shared" si="3"/>
        <v>Buy</v>
      </c>
      <c r="G38" t="str">
        <f t="shared" si="4"/>
        <v>Buy at 172.3</v>
      </c>
      <c r="H38" t="str">
        <f t="shared" si="5"/>
        <v>Sell</v>
      </c>
      <c r="I38" t="str">
        <f t="shared" si="6"/>
        <v>Sell at 171.68</v>
      </c>
      <c r="J38">
        <f t="shared" si="11"/>
        <v>107.93967193245658</v>
      </c>
      <c r="K38">
        <f t="shared" si="7"/>
        <v>0.62646238877019733</v>
      </c>
      <c r="L38">
        <f t="shared" si="8"/>
        <v>-0.61653099999998062</v>
      </c>
      <c r="M38">
        <f t="shared" si="9"/>
        <v>-0.38623348301086641</v>
      </c>
      <c r="N38">
        <f t="shared" si="10"/>
        <v>107.55343844944571</v>
      </c>
    </row>
    <row r="39" spans="1:14" x14ac:dyDescent="0.25">
      <c r="A39" s="1">
        <v>41141</v>
      </c>
      <c r="B39">
        <v>171.68379200000001</v>
      </c>
      <c r="C39">
        <f t="shared" si="0"/>
        <v>-3.5782347314577039E-3</v>
      </c>
      <c r="D39">
        <f t="shared" si="1"/>
        <v>1.8920955513689766E-3</v>
      </c>
      <c r="E39">
        <f t="shared" si="2"/>
        <v>-4.6631288474174848E-4</v>
      </c>
      <c r="F39" t="str">
        <f t="shared" si="3"/>
        <v>Sell</v>
      </c>
      <c r="G39" t="str">
        <f t="shared" si="4"/>
        <v>Sell at 171.68</v>
      </c>
      <c r="H39" t="str">
        <f t="shared" si="5"/>
        <v>Buy</v>
      </c>
      <c r="I39" t="str">
        <f t="shared" si="6"/>
        <v>Buy at 170.1</v>
      </c>
      <c r="J39">
        <f t="shared" si="11"/>
        <v>107.55343844944571</v>
      </c>
      <c r="K39">
        <f t="shared" si="7"/>
        <v>0.62646238877019733</v>
      </c>
      <c r="L39">
        <f t="shared" si="8"/>
        <v>1.5841060000000198</v>
      </c>
      <c r="M39">
        <f t="shared" si="9"/>
        <v>0.99238282882521456</v>
      </c>
      <c r="N39">
        <f t="shared" si="10"/>
        <v>108.54582127827092</v>
      </c>
    </row>
    <row r="40" spans="1:14" x14ac:dyDescent="0.25">
      <c r="A40" s="1">
        <v>41142</v>
      </c>
      <c r="B40">
        <v>170.09968599999999</v>
      </c>
      <c r="C40">
        <f t="shared" si="0"/>
        <v>-9.2268814752182304E-3</v>
      </c>
      <c r="D40">
        <f t="shared" si="1"/>
        <v>-3.5782347314577039E-3</v>
      </c>
      <c r="E40">
        <f t="shared" si="2"/>
        <v>-1.4111301591708829E-3</v>
      </c>
      <c r="F40" t="str">
        <f t="shared" si="3"/>
        <v>Sell</v>
      </c>
      <c r="G40" t="str">
        <f t="shared" si="4"/>
        <v>Sell at 170.1</v>
      </c>
      <c r="H40" t="str">
        <f t="shared" si="5"/>
        <v>Buy</v>
      </c>
      <c r="I40" t="str">
        <f t="shared" si="6"/>
        <v>Buy at 168.9</v>
      </c>
      <c r="J40">
        <f t="shared" si="11"/>
        <v>108.54582127827092</v>
      </c>
      <c r="K40">
        <f t="shared" si="7"/>
        <v>0.63813063874950904</v>
      </c>
      <c r="L40">
        <f t="shared" si="8"/>
        <v>1.198806999999988</v>
      </c>
      <c r="M40">
        <f t="shared" si="9"/>
        <v>0.76499547664737499</v>
      </c>
      <c r="N40">
        <f t="shared" si="10"/>
        <v>109.31081675491829</v>
      </c>
    </row>
    <row r="41" spans="1:14" x14ac:dyDescent="0.25">
      <c r="A41" s="1">
        <v>41143</v>
      </c>
      <c r="B41">
        <v>168.900879</v>
      </c>
      <c r="C41">
        <f t="shared" si="0"/>
        <v>-7.0476732096965075E-3</v>
      </c>
      <c r="D41">
        <f t="shared" si="1"/>
        <v>-9.2268814752182304E-3</v>
      </c>
      <c r="E41">
        <f t="shared" si="2"/>
        <v>-1.0466262864303919E-3</v>
      </c>
      <c r="F41" t="str">
        <f t="shared" si="3"/>
        <v>Sell</v>
      </c>
      <c r="G41" t="str">
        <f t="shared" si="4"/>
        <v>Sell at 168.9</v>
      </c>
      <c r="H41" t="str">
        <f t="shared" si="5"/>
        <v>Buy</v>
      </c>
      <c r="I41" t="str">
        <f t="shared" si="6"/>
        <v>Buy at 167.57</v>
      </c>
      <c r="J41">
        <f t="shared" si="11"/>
        <v>109.31081675491829</v>
      </c>
      <c r="K41">
        <f t="shared" si="7"/>
        <v>0.64718915260895882</v>
      </c>
      <c r="L41">
        <f t="shared" si="8"/>
        <v>1.327210000000008</v>
      </c>
      <c r="M41">
        <f t="shared" si="9"/>
        <v>0.85895591523414139</v>
      </c>
      <c r="N41">
        <f t="shared" si="10"/>
        <v>110.16977267015244</v>
      </c>
    </row>
    <row r="42" spans="1:14" x14ac:dyDescent="0.25">
      <c r="A42" s="1">
        <v>41144</v>
      </c>
      <c r="B42">
        <v>167.573669</v>
      </c>
      <c r="C42">
        <f t="shared" si="0"/>
        <v>-7.8579223971949139E-3</v>
      </c>
      <c r="D42">
        <f t="shared" si="1"/>
        <v>-7.0476732096965075E-3</v>
      </c>
      <c r="E42">
        <f t="shared" si="2"/>
        <v>-1.1821520970657045E-3</v>
      </c>
      <c r="F42" t="str">
        <f t="shared" si="3"/>
        <v>Sell</v>
      </c>
      <c r="G42" t="str">
        <f t="shared" si="4"/>
        <v>Sell at 167.57</v>
      </c>
      <c r="H42" t="str">
        <f t="shared" si="5"/>
        <v>Buy</v>
      </c>
      <c r="I42" t="str">
        <f t="shared" si="6"/>
        <v>Buy at 169.35</v>
      </c>
      <c r="J42">
        <f t="shared" si="11"/>
        <v>110.16977267015244</v>
      </c>
      <c r="K42">
        <f t="shared" si="7"/>
        <v>0.6574408337992077</v>
      </c>
      <c r="L42">
        <f t="shared" si="8"/>
        <v>-1.7724609999999927</v>
      </c>
      <c r="M42">
        <f t="shared" si="9"/>
        <v>-1.1652882377165728</v>
      </c>
      <c r="N42">
        <f t="shared" si="10"/>
        <v>109.00448443243587</v>
      </c>
    </row>
    <row r="43" spans="1:14" x14ac:dyDescent="0.25">
      <c r="A43" s="1">
        <v>41145</v>
      </c>
      <c r="B43">
        <v>169.34612999999999</v>
      </c>
      <c r="C43">
        <f t="shared" si="0"/>
        <v>1.0577204703920356E-2</v>
      </c>
      <c r="D43">
        <f t="shared" si="1"/>
        <v>-7.8579223971949139E-3</v>
      </c>
      <c r="E43">
        <f t="shared" si="2"/>
        <v>1.9013876128072948E-3</v>
      </c>
      <c r="F43" t="str">
        <f t="shared" si="3"/>
        <v>Buy</v>
      </c>
      <c r="G43" t="str">
        <f t="shared" si="4"/>
        <v>Buy at 169.35</v>
      </c>
      <c r="H43" t="str">
        <f t="shared" si="5"/>
        <v>Sell</v>
      </c>
      <c r="I43" t="str">
        <f t="shared" si="6"/>
        <v>Sell at 167.57</v>
      </c>
      <c r="J43">
        <f t="shared" si="11"/>
        <v>109.00448443243587</v>
      </c>
      <c r="K43">
        <f t="shared" si="7"/>
        <v>0.6436786269189374</v>
      </c>
      <c r="L43">
        <f t="shared" si="8"/>
        <v>-1.7810360000000003</v>
      </c>
      <c r="M43">
        <f t="shared" si="9"/>
        <v>-1.1464148069731968</v>
      </c>
      <c r="N43">
        <f t="shared" si="10"/>
        <v>107.85806962546268</v>
      </c>
    </row>
    <row r="44" spans="1:14" x14ac:dyDescent="0.25">
      <c r="A44" s="1">
        <v>41148</v>
      </c>
      <c r="B44">
        <v>167.56509399999999</v>
      </c>
      <c r="C44">
        <f t="shared" si="0"/>
        <v>-1.0517134344906497E-2</v>
      </c>
      <c r="D44">
        <f t="shared" si="1"/>
        <v>1.0577204703920356E-2</v>
      </c>
      <c r="E44">
        <f t="shared" si="2"/>
        <v>-1.6269434778227879E-3</v>
      </c>
      <c r="F44" t="str">
        <f t="shared" si="3"/>
        <v>Sell</v>
      </c>
      <c r="G44" t="str">
        <f t="shared" si="4"/>
        <v>Sell at 167.57</v>
      </c>
      <c r="H44" t="str">
        <f t="shared" si="5"/>
        <v>Buy</v>
      </c>
      <c r="I44" t="str">
        <f t="shared" si="6"/>
        <v>Buy at 166.86</v>
      </c>
      <c r="J44">
        <f t="shared" si="11"/>
        <v>107.85806962546268</v>
      </c>
      <c r="K44">
        <f t="shared" si="7"/>
        <v>0.6436786269189374</v>
      </c>
      <c r="L44">
        <f t="shared" si="8"/>
        <v>0.70213299999997503</v>
      </c>
      <c r="M44">
        <f t="shared" si="9"/>
        <v>0.45194800535445823</v>
      </c>
      <c r="N44">
        <f t="shared" si="10"/>
        <v>108.31001763081713</v>
      </c>
    </row>
    <row r="45" spans="1:14" x14ac:dyDescent="0.25">
      <c r="A45" s="1">
        <v>41149</v>
      </c>
      <c r="B45">
        <v>166.86296100000001</v>
      </c>
      <c r="C45">
        <f t="shared" si="0"/>
        <v>-4.190210402650895E-3</v>
      </c>
      <c r="D45">
        <f t="shared" si="1"/>
        <v>-1.0517134344906497E-2</v>
      </c>
      <c r="E45">
        <f t="shared" si="2"/>
        <v>-5.6867460284925351E-4</v>
      </c>
      <c r="F45" t="str">
        <f t="shared" si="3"/>
        <v>Sell</v>
      </c>
      <c r="G45" t="str">
        <f t="shared" si="4"/>
        <v>Sell at 166.86</v>
      </c>
      <c r="H45" t="str">
        <f t="shared" si="5"/>
        <v>Buy</v>
      </c>
      <c r="I45" t="str">
        <f t="shared" si="6"/>
        <v>Buy at 167.04</v>
      </c>
      <c r="J45">
        <f t="shared" si="11"/>
        <v>108.31001763081713</v>
      </c>
      <c r="K45">
        <f t="shared" si="7"/>
        <v>0.64909562302934998</v>
      </c>
      <c r="L45">
        <f t="shared" si="8"/>
        <v>-0.17980899999997746</v>
      </c>
      <c r="M45">
        <f t="shared" si="9"/>
        <v>-0.11671323488126976</v>
      </c>
      <c r="N45">
        <f t="shared" si="10"/>
        <v>108.19330439593585</v>
      </c>
    </row>
    <row r="46" spans="1:14" x14ac:dyDescent="0.25">
      <c r="A46" s="1">
        <v>41150</v>
      </c>
      <c r="B46">
        <v>167.04276999999999</v>
      </c>
      <c r="C46">
        <f t="shared" si="0"/>
        <v>1.0775848571929481E-3</v>
      </c>
      <c r="D46">
        <f t="shared" si="1"/>
        <v>-4.190210402650895E-3</v>
      </c>
      <c r="E46">
        <f t="shared" si="2"/>
        <v>3.1243979240905549E-4</v>
      </c>
      <c r="F46" t="str">
        <f t="shared" si="3"/>
        <v>Buy</v>
      </c>
      <c r="G46" t="str">
        <f t="shared" si="4"/>
        <v>Buy at 167.04</v>
      </c>
      <c r="H46" t="str">
        <f t="shared" si="5"/>
        <v>Sell</v>
      </c>
      <c r="I46" t="str">
        <f t="shared" si="6"/>
        <v>Sell at 165.58</v>
      </c>
      <c r="J46">
        <f t="shared" si="11"/>
        <v>108.19330439593585</v>
      </c>
      <c r="K46">
        <f t="shared" si="7"/>
        <v>0.64769821762376101</v>
      </c>
      <c r="L46">
        <f t="shared" si="8"/>
        <v>-1.4642479999999978</v>
      </c>
      <c r="M46">
        <f t="shared" si="9"/>
        <v>-0.9483908197591554</v>
      </c>
      <c r="N46">
        <f t="shared" si="10"/>
        <v>107.2449135761767</v>
      </c>
    </row>
    <row r="47" spans="1:14" x14ac:dyDescent="0.25">
      <c r="A47" s="1">
        <v>41151</v>
      </c>
      <c r="B47">
        <v>165.57852199999999</v>
      </c>
      <c r="C47">
        <f t="shared" si="0"/>
        <v>-8.7657071299763398E-3</v>
      </c>
      <c r="D47">
        <f t="shared" si="1"/>
        <v>1.0775848571929481E-3</v>
      </c>
      <c r="E47">
        <f t="shared" si="2"/>
        <v>-1.3339921281213425E-3</v>
      </c>
      <c r="F47" t="str">
        <f t="shared" si="3"/>
        <v>Sell</v>
      </c>
      <c r="G47" t="str">
        <f t="shared" si="4"/>
        <v>Sell at 165.58</v>
      </c>
      <c r="H47" t="str">
        <f t="shared" si="5"/>
        <v>Buy</v>
      </c>
      <c r="I47" t="str">
        <f t="shared" si="6"/>
        <v>Buy at 166.85</v>
      </c>
      <c r="J47">
        <f t="shared" si="11"/>
        <v>107.2449135761767</v>
      </c>
      <c r="K47">
        <f t="shared" si="7"/>
        <v>0.64769821762376101</v>
      </c>
      <c r="L47">
        <f t="shared" si="8"/>
        <v>-1.2672730000000172</v>
      </c>
      <c r="M47">
        <f t="shared" si="9"/>
        <v>-0.82081046334272767</v>
      </c>
      <c r="N47">
        <f t="shared" si="10"/>
        <v>106.42410311283398</v>
      </c>
    </row>
    <row r="48" spans="1:14" x14ac:dyDescent="0.25">
      <c r="A48" s="1">
        <v>41152</v>
      </c>
      <c r="B48">
        <v>166.84579500000001</v>
      </c>
      <c r="C48">
        <f t="shared" si="0"/>
        <v>7.6536073923888347E-3</v>
      </c>
      <c r="D48">
        <f t="shared" si="1"/>
        <v>-8.7657071299763398E-3</v>
      </c>
      <c r="E48">
        <f t="shared" si="2"/>
        <v>1.4123739837534433E-3</v>
      </c>
      <c r="F48" t="str">
        <f t="shared" si="3"/>
        <v>Buy</v>
      </c>
      <c r="G48" t="str">
        <f t="shared" si="4"/>
        <v>Buy at 166.85</v>
      </c>
      <c r="H48" t="str">
        <f t="shared" si="5"/>
        <v>Sell</v>
      </c>
      <c r="I48" t="str">
        <f t="shared" si="6"/>
        <v>Sell at 166.58</v>
      </c>
      <c r="J48">
        <f t="shared" si="11"/>
        <v>106.42410311283398</v>
      </c>
      <c r="K48">
        <f t="shared" si="7"/>
        <v>0.6378590668876849</v>
      </c>
      <c r="L48">
        <f t="shared" si="8"/>
        <v>-0.26545699999999783</v>
      </c>
      <c r="M48">
        <f t="shared" si="9"/>
        <v>-0.16932415431880279</v>
      </c>
      <c r="N48">
        <f t="shared" si="10"/>
        <v>106.25477895851517</v>
      </c>
    </row>
    <row r="49" spans="1:14" x14ac:dyDescent="0.25">
      <c r="A49" s="1">
        <v>41156</v>
      </c>
      <c r="B49">
        <v>166.58033800000001</v>
      </c>
      <c r="C49">
        <f t="shared" si="0"/>
        <v>-1.5910320065303284E-3</v>
      </c>
      <c r="D49">
        <f t="shared" si="1"/>
        <v>7.6536073923888347E-3</v>
      </c>
      <c r="E49">
        <f t="shared" si="2"/>
        <v>-1.3392469559220425E-4</v>
      </c>
      <c r="F49" t="str">
        <f t="shared" si="3"/>
        <v>Sell</v>
      </c>
      <c r="G49" t="str">
        <f t="shared" si="4"/>
        <v>Sell at 166.58</v>
      </c>
      <c r="H49" t="str">
        <f t="shared" si="5"/>
        <v>Buy</v>
      </c>
      <c r="I49" t="str">
        <f t="shared" si="6"/>
        <v>Buy at 167.01</v>
      </c>
      <c r="J49">
        <f t="shared" si="11"/>
        <v>106.25477895851517</v>
      </c>
      <c r="K49">
        <f t="shared" si="7"/>
        <v>0.6378590668876849</v>
      </c>
      <c r="L49">
        <f t="shared" si="8"/>
        <v>-0.42814599999999814</v>
      </c>
      <c r="M49">
        <f t="shared" si="9"/>
        <v>-0.27309680805169356</v>
      </c>
      <c r="N49">
        <f t="shared" si="10"/>
        <v>105.98168215046348</v>
      </c>
    </row>
    <row r="50" spans="1:14" x14ac:dyDescent="0.25">
      <c r="A50" s="1">
        <v>41157</v>
      </c>
      <c r="B50">
        <v>167.00848400000001</v>
      </c>
      <c r="C50">
        <f t="shared" si="0"/>
        <v>2.5702072954132084E-3</v>
      </c>
      <c r="D50">
        <f t="shared" si="1"/>
        <v>-1.5910320065303284E-3</v>
      </c>
      <c r="E50">
        <f t="shared" si="2"/>
        <v>5.6210232713718277E-4</v>
      </c>
      <c r="F50" t="str">
        <f t="shared" si="3"/>
        <v>Buy</v>
      </c>
      <c r="G50" t="str">
        <f t="shared" si="4"/>
        <v>Buy at 167.01</v>
      </c>
      <c r="H50" t="str">
        <f t="shared" si="5"/>
        <v>Sell</v>
      </c>
      <c r="I50" t="str">
        <f t="shared" si="6"/>
        <v>Sell at 170.49</v>
      </c>
      <c r="J50">
        <f t="shared" si="11"/>
        <v>105.98168215046348</v>
      </c>
      <c r="K50">
        <f t="shared" si="7"/>
        <v>0.63458861257888832</v>
      </c>
      <c r="L50">
        <f t="shared" si="8"/>
        <v>3.4765319999999917</v>
      </c>
      <c r="M50">
        <f t="shared" si="9"/>
        <v>2.2061676184661025</v>
      </c>
      <c r="N50">
        <f t="shared" si="10"/>
        <v>108.18784976892958</v>
      </c>
    </row>
    <row r="51" spans="1:14" x14ac:dyDescent="0.25">
      <c r="A51" s="1">
        <v>41158</v>
      </c>
      <c r="B51">
        <v>170.485016</v>
      </c>
      <c r="C51">
        <f t="shared" si="0"/>
        <v>2.0816499358200218E-2</v>
      </c>
      <c r="D51">
        <f t="shared" si="1"/>
        <v>2.5702072954132084E-3</v>
      </c>
      <c r="E51">
        <f t="shared" si="2"/>
        <v>3.6140566654471427E-3</v>
      </c>
      <c r="F51" t="str">
        <f t="shared" si="3"/>
        <v>Buy</v>
      </c>
      <c r="G51" t="str">
        <f t="shared" si="4"/>
        <v>Buy at 170.49</v>
      </c>
      <c r="H51" t="str">
        <f t="shared" si="5"/>
        <v>Sell</v>
      </c>
      <c r="I51" t="str">
        <f t="shared" si="6"/>
        <v>Sell at 170.83</v>
      </c>
      <c r="J51">
        <f t="shared" si="11"/>
        <v>108.18784976892958</v>
      </c>
      <c r="K51">
        <f t="shared" si="7"/>
        <v>0.63458861257888832</v>
      </c>
      <c r="L51">
        <f t="shared" si="8"/>
        <v>0.34245300000000611</v>
      </c>
      <c r="M51">
        <f t="shared" si="9"/>
        <v>0.21731677414348191</v>
      </c>
      <c r="N51">
        <f t="shared" si="10"/>
        <v>108.40516654307307</v>
      </c>
    </row>
    <row r="52" spans="1:14" x14ac:dyDescent="0.25">
      <c r="A52" s="1">
        <v>41159</v>
      </c>
      <c r="B52">
        <v>170.82746900000001</v>
      </c>
      <c r="C52">
        <f t="shared" si="0"/>
        <v>2.008698523980583E-3</v>
      </c>
      <c r="D52">
        <f t="shared" si="1"/>
        <v>2.0816499358200218E-2</v>
      </c>
      <c r="E52">
        <f t="shared" si="2"/>
        <v>4.6818192264755192E-4</v>
      </c>
      <c r="F52" t="str">
        <f t="shared" si="3"/>
        <v>Buy</v>
      </c>
      <c r="G52" t="str">
        <f t="shared" si="4"/>
        <v>Buy at 170.83</v>
      </c>
      <c r="H52" t="str">
        <f t="shared" si="5"/>
        <v>Sell</v>
      </c>
      <c r="I52" t="str">
        <f t="shared" si="6"/>
        <v>Sell at 172.07</v>
      </c>
      <c r="J52">
        <f t="shared" si="11"/>
        <v>108.40516654307307</v>
      </c>
      <c r="K52">
        <f t="shared" si="7"/>
        <v>0.63458861257888832</v>
      </c>
      <c r="L52">
        <f t="shared" si="8"/>
        <v>1.2416379999999947</v>
      </c>
      <c r="M52">
        <f t="shared" si="9"/>
        <v>0.78792933574522239</v>
      </c>
      <c r="N52">
        <f t="shared" si="10"/>
        <v>109.19309587881828</v>
      </c>
    </row>
    <row r="53" spans="1:14" x14ac:dyDescent="0.25">
      <c r="A53" s="1">
        <v>41162</v>
      </c>
      <c r="B53">
        <v>172.069107</v>
      </c>
      <c r="C53">
        <f t="shared" si="0"/>
        <v>7.2683743853864313E-3</v>
      </c>
      <c r="D53">
        <f t="shared" si="1"/>
        <v>2.008698523980583E-3</v>
      </c>
      <c r="E53">
        <f t="shared" si="2"/>
        <v>1.3479382319340901E-3</v>
      </c>
      <c r="F53" t="str">
        <f t="shared" si="3"/>
        <v>Buy</v>
      </c>
      <c r="G53" t="str">
        <f t="shared" si="4"/>
        <v>Buy at 172.07</v>
      </c>
      <c r="H53" t="str">
        <f t="shared" si="5"/>
        <v>Sell</v>
      </c>
      <c r="I53" t="str">
        <f t="shared" si="6"/>
        <v>Sell at 174.06</v>
      </c>
      <c r="J53">
        <f t="shared" si="11"/>
        <v>109.19309587881828</v>
      </c>
      <c r="K53">
        <f t="shared" si="7"/>
        <v>0.63458861257888832</v>
      </c>
      <c r="L53">
        <f t="shared" si="8"/>
        <v>1.9865570000000048</v>
      </c>
      <c r="M53">
        <f t="shared" si="9"/>
        <v>1.2606464504388817</v>
      </c>
      <c r="N53">
        <f t="shared" si="10"/>
        <v>110.45374232925717</v>
      </c>
    </row>
    <row r="54" spans="1:14" x14ac:dyDescent="0.25">
      <c r="A54" s="1">
        <v>41163</v>
      </c>
      <c r="B54">
        <v>174.05566400000001</v>
      </c>
      <c r="C54">
        <f t="shared" si="0"/>
        <v>1.1545111348779214E-2</v>
      </c>
      <c r="D54">
        <f t="shared" si="1"/>
        <v>7.2683743853864313E-3</v>
      </c>
      <c r="E54">
        <f t="shared" si="2"/>
        <v>2.0632838969230505E-3</v>
      </c>
      <c r="F54" t="str">
        <f t="shared" si="3"/>
        <v>Buy</v>
      </c>
      <c r="G54" t="str">
        <f t="shared" si="4"/>
        <v>Buy at 174.06</v>
      </c>
      <c r="H54" t="str">
        <f t="shared" si="5"/>
        <v>Sell</v>
      </c>
      <c r="I54" t="str">
        <f t="shared" si="6"/>
        <v>Sell at 174.48</v>
      </c>
      <c r="J54">
        <f t="shared" si="11"/>
        <v>110.45374232925717</v>
      </c>
      <c r="K54">
        <f t="shared" si="7"/>
        <v>0.63458861257888832</v>
      </c>
      <c r="L54">
        <f t="shared" si="8"/>
        <v>0.42814599999999814</v>
      </c>
      <c r="M54">
        <f t="shared" si="9"/>
        <v>0.27169657612119952</v>
      </c>
      <c r="N54">
        <f t="shared" si="10"/>
        <v>110.72543890537837</v>
      </c>
    </row>
    <row r="55" spans="1:14" x14ac:dyDescent="0.25">
      <c r="A55" s="1">
        <v>41164</v>
      </c>
      <c r="B55">
        <v>174.48381000000001</v>
      </c>
      <c r="C55">
        <f t="shared" si="0"/>
        <v>2.4598222784637338E-3</v>
      </c>
      <c r="D55">
        <f t="shared" si="1"/>
        <v>1.1545111348779214E-2</v>
      </c>
      <c r="E55">
        <f t="shared" si="2"/>
        <v>5.4363884808050094E-4</v>
      </c>
      <c r="F55" t="str">
        <f t="shared" si="3"/>
        <v>Buy</v>
      </c>
      <c r="G55" t="str">
        <f t="shared" si="4"/>
        <v>Buy at 174.48</v>
      </c>
      <c r="H55" t="str">
        <f t="shared" si="5"/>
        <v>Sell</v>
      </c>
      <c r="I55" t="str">
        <f t="shared" si="6"/>
        <v>Sell at 176.7</v>
      </c>
      <c r="J55">
        <f t="shared" si="11"/>
        <v>110.72543890537837</v>
      </c>
      <c r="K55">
        <f t="shared" si="7"/>
        <v>0.63458861257888832</v>
      </c>
      <c r="L55">
        <f t="shared" si="8"/>
        <v>2.2177739999999915</v>
      </c>
      <c r="M55">
        <f t="shared" si="9"/>
        <v>1.4073741256735262</v>
      </c>
      <c r="N55">
        <f t="shared" si="10"/>
        <v>112.1328130310519</v>
      </c>
    </row>
    <row r="56" spans="1:14" x14ac:dyDescent="0.25">
      <c r="A56" s="1">
        <v>41165</v>
      </c>
      <c r="B56">
        <v>176.701584</v>
      </c>
      <c r="C56">
        <f t="shared" si="0"/>
        <v>1.2710485861123685E-2</v>
      </c>
      <c r="D56">
        <f t="shared" si="1"/>
        <v>2.4598222784637338E-3</v>
      </c>
      <c r="E56">
        <f t="shared" si="2"/>
        <v>2.2582095172335647E-3</v>
      </c>
      <c r="F56" t="str">
        <f t="shared" si="3"/>
        <v>Buy</v>
      </c>
      <c r="G56" t="str">
        <f t="shared" si="4"/>
        <v>Buy at 176.7</v>
      </c>
      <c r="H56" t="str">
        <f t="shared" si="5"/>
        <v>Sell</v>
      </c>
      <c r="I56" t="str">
        <f t="shared" si="6"/>
        <v>Sell at 177.09</v>
      </c>
      <c r="J56">
        <f t="shared" si="11"/>
        <v>112.1328130310519</v>
      </c>
      <c r="K56">
        <f t="shared" si="7"/>
        <v>0.63458861257888832</v>
      </c>
      <c r="L56">
        <f t="shared" si="8"/>
        <v>0.38531499999999141</v>
      </c>
      <c r="M56">
        <f t="shared" si="9"/>
        <v>0.24451651125582891</v>
      </c>
      <c r="N56">
        <f t="shared" si="10"/>
        <v>112.37732954230772</v>
      </c>
    </row>
    <row r="57" spans="1:14" x14ac:dyDescent="0.25">
      <c r="A57" s="1">
        <v>41166</v>
      </c>
      <c r="B57">
        <v>177.08689899999999</v>
      </c>
      <c r="C57">
        <f t="shared" si="0"/>
        <v>2.1805973171128527E-3</v>
      </c>
      <c r="D57">
        <f t="shared" si="1"/>
        <v>1.2710485861123685E-2</v>
      </c>
      <c r="E57">
        <f t="shared" si="2"/>
        <v>4.9693446402116306E-4</v>
      </c>
      <c r="F57" t="str">
        <f t="shared" si="3"/>
        <v>Buy</v>
      </c>
      <c r="G57" t="str">
        <f t="shared" si="4"/>
        <v>Buy at 177.09</v>
      </c>
      <c r="H57" t="str">
        <f t="shared" si="5"/>
        <v>Sell</v>
      </c>
      <c r="I57" t="str">
        <f t="shared" si="6"/>
        <v>Sell at 177.38</v>
      </c>
      <c r="J57">
        <f t="shared" si="11"/>
        <v>112.37732954230772</v>
      </c>
      <c r="K57">
        <f t="shared" si="7"/>
        <v>0.63458861257888832</v>
      </c>
      <c r="L57">
        <f t="shared" si="8"/>
        <v>0.29112200000000144</v>
      </c>
      <c r="M57">
        <f t="shared" si="9"/>
        <v>0.18474270607119203</v>
      </c>
      <c r="N57">
        <f t="shared" si="10"/>
        <v>112.56207224837891</v>
      </c>
    </row>
    <row r="58" spans="1:14" x14ac:dyDescent="0.25">
      <c r="A58" s="1">
        <v>41169</v>
      </c>
      <c r="B58">
        <v>177.37802099999999</v>
      </c>
      <c r="C58">
        <f t="shared" si="0"/>
        <v>1.6439499570208265E-3</v>
      </c>
      <c r="D58">
        <f t="shared" si="1"/>
        <v>2.1805973171128527E-3</v>
      </c>
      <c r="E58">
        <f t="shared" si="2"/>
        <v>4.0717248755276273E-4</v>
      </c>
      <c r="F58" t="str">
        <f t="shared" si="3"/>
        <v>Buy</v>
      </c>
      <c r="G58" t="str">
        <f t="shared" si="4"/>
        <v>Buy at 177.38</v>
      </c>
      <c r="H58" t="str">
        <f t="shared" si="5"/>
        <v>Sell</v>
      </c>
      <c r="I58" t="str">
        <f t="shared" si="6"/>
        <v>Sell at 177.31</v>
      </c>
      <c r="J58">
        <f t="shared" si="11"/>
        <v>112.56207224837891</v>
      </c>
      <c r="K58">
        <f t="shared" si="7"/>
        <v>0.63458861257888832</v>
      </c>
      <c r="L58">
        <f t="shared" si="8"/>
        <v>-6.8480999999991354E-2</v>
      </c>
      <c r="M58">
        <f t="shared" si="9"/>
        <v>-4.3457262778009362E-2</v>
      </c>
      <c r="N58">
        <f t="shared" si="10"/>
        <v>112.51861498560091</v>
      </c>
    </row>
    <row r="59" spans="1:14" x14ac:dyDescent="0.25">
      <c r="A59" s="1">
        <v>41170</v>
      </c>
      <c r="B59">
        <v>177.30954</v>
      </c>
      <c r="C59">
        <f t="shared" si="0"/>
        <v>-3.8607376276901501E-4</v>
      </c>
      <c r="D59">
        <f t="shared" si="1"/>
        <v>1.6439499570208265E-3</v>
      </c>
      <c r="E59">
        <f t="shared" si="2"/>
        <v>6.7621872163873791E-5</v>
      </c>
      <c r="F59" t="str">
        <f t="shared" si="3"/>
        <v>Buy</v>
      </c>
      <c r="G59" t="str">
        <f t="shared" si="4"/>
        <v>Buy at 177.31</v>
      </c>
      <c r="H59" t="str">
        <f t="shared" si="5"/>
        <v>Sell</v>
      </c>
      <c r="I59" t="str">
        <f t="shared" si="6"/>
        <v>Sell at 176.76</v>
      </c>
      <c r="J59">
        <f t="shared" si="11"/>
        <v>112.51861498560091</v>
      </c>
      <c r="K59">
        <f t="shared" si="7"/>
        <v>0.63458861257888832</v>
      </c>
      <c r="L59">
        <f t="shared" si="8"/>
        <v>-0.54802000000000817</v>
      </c>
      <c r="M59">
        <f t="shared" si="9"/>
        <v>-0.34776725146548754</v>
      </c>
      <c r="N59">
        <f t="shared" si="10"/>
        <v>112.17084773413542</v>
      </c>
    </row>
    <row r="60" spans="1:14" x14ac:dyDescent="0.25">
      <c r="A60" s="1">
        <v>41171</v>
      </c>
      <c r="B60">
        <v>176.76151999999999</v>
      </c>
      <c r="C60">
        <f t="shared" si="0"/>
        <v>-3.0907530412633646E-3</v>
      </c>
      <c r="D60">
        <f t="shared" si="1"/>
        <v>-3.8607376276901501E-4</v>
      </c>
      <c r="E60">
        <f t="shared" si="2"/>
        <v>-3.8477457251284534E-4</v>
      </c>
      <c r="F60" t="str">
        <f t="shared" si="3"/>
        <v>Sell</v>
      </c>
      <c r="G60" t="str">
        <f t="shared" si="4"/>
        <v>Sell at 176.76</v>
      </c>
      <c r="H60" t="str">
        <f t="shared" si="5"/>
        <v>Buy</v>
      </c>
      <c r="I60" t="str">
        <f t="shared" si="6"/>
        <v>Buy at 176.55</v>
      </c>
      <c r="J60">
        <f t="shared" si="11"/>
        <v>112.17084773413542</v>
      </c>
      <c r="K60">
        <f t="shared" si="7"/>
        <v>0.63458861257888832</v>
      </c>
      <c r="L60">
        <f t="shared" si="8"/>
        <v>0.21406499999997664</v>
      </c>
      <c r="M60">
        <f t="shared" si="9"/>
        <v>0.13584321135168489</v>
      </c>
      <c r="N60">
        <f t="shared" si="10"/>
        <v>112.30669094548711</v>
      </c>
    </row>
    <row r="61" spans="1:14" x14ac:dyDescent="0.25">
      <c r="A61" s="1">
        <v>41172</v>
      </c>
      <c r="B61">
        <v>176.54745500000001</v>
      </c>
      <c r="C61">
        <f t="shared" si="0"/>
        <v>-1.2110384658379077E-3</v>
      </c>
      <c r="D61">
        <f t="shared" si="1"/>
        <v>-3.0907530412633646E-3</v>
      </c>
      <c r="E61">
        <f t="shared" si="2"/>
        <v>-7.0365319744481727E-5</v>
      </c>
      <c r="F61" t="str">
        <f t="shared" si="3"/>
        <v>Sell</v>
      </c>
      <c r="G61" t="str">
        <f t="shared" si="4"/>
        <v>Sell at 176.55</v>
      </c>
      <c r="H61" t="str">
        <f t="shared" si="5"/>
        <v>Buy</v>
      </c>
      <c r="I61" t="str">
        <f t="shared" si="6"/>
        <v>Buy at 176.38</v>
      </c>
      <c r="J61">
        <f t="shared" si="11"/>
        <v>112.30669094548711</v>
      </c>
      <c r="K61">
        <f t="shared" si="7"/>
        <v>0.63612749866876928</v>
      </c>
      <c r="L61">
        <f t="shared" si="8"/>
        <v>0.1712800000000243</v>
      </c>
      <c r="M61">
        <f t="shared" si="9"/>
        <v>0.10895591797200226</v>
      </c>
      <c r="N61">
        <f t="shared" si="10"/>
        <v>112.4156468634591</v>
      </c>
    </row>
    <row r="62" spans="1:14" x14ac:dyDescent="0.25">
      <c r="A62" s="1">
        <v>41173</v>
      </c>
      <c r="B62">
        <v>176.37617499999999</v>
      </c>
      <c r="C62">
        <f t="shared" si="0"/>
        <v>-9.7016408421194344E-4</v>
      </c>
      <c r="D62">
        <f t="shared" si="1"/>
        <v>-1.2110384658379077E-3</v>
      </c>
      <c r="E62">
        <f t="shared" si="2"/>
        <v>-3.0075620803928703E-5</v>
      </c>
      <c r="F62" t="str">
        <f t="shared" si="3"/>
        <v>Sell</v>
      </c>
      <c r="G62" t="str">
        <f t="shared" si="4"/>
        <v>Sell at 176.38</v>
      </c>
      <c r="H62" t="str">
        <f t="shared" si="5"/>
        <v>Buy</v>
      </c>
      <c r="I62" t="str">
        <f t="shared" si="6"/>
        <v>Buy at 175.79</v>
      </c>
      <c r="J62">
        <f t="shared" si="11"/>
        <v>112.4156468634591</v>
      </c>
      <c r="K62">
        <f t="shared" si="7"/>
        <v>0.6373629934057653</v>
      </c>
      <c r="L62">
        <f t="shared" si="8"/>
        <v>0.59081999999997947</v>
      </c>
      <c r="M62">
        <f t="shared" si="9"/>
        <v>0.37656680376398116</v>
      </c>
      <c r="N62">
        <f t="shared" si="10"/>
        <v>112.79221366722308</v>
      </c>
    </row>
    <row r="63" spans="1:14" x14ac:dyDescent="0.25">
      <c r="A63" s="1">
        <v>41176</v>
      </c>
      <c r="B63">
        <v>175.78535500000001</v>
      </c>
      <c r="C63">
        <f t="shared" si="0"/>
        <v>-3.3497721560181216E-3</v>
      </c>
      <c r="D63">
        <f t="shared" si="1"/>
        <v>-9.7016408421194344E-4</v>
      </c>
      <c r="E63">
        <f t="shared" si="2"/>
        <v>-4.280992386017559E-4</v>
      </c>
      <c r="F63" t="str">
        <f t="shared" si="3"/>
        <v>Sell</v>
      </c>
      <c r="G63" t="str">
        <f t="shared" si="4"/>
        <v>Sell at 175.79</v>
      </c>
      <c r="H63" t="str">
        <f t="shared" si="5"/>
        <v>Buy</v>
      </c>
      <c r="I63" t="str">
        <f t="shared" si="6"/>
        <v>Buy at 175.52</v>
      </c>
      <c r="J63">
        <f t="shared" si="11"/>
        <v>112.79221366722308</v>
      </c>
      <c r="K63">
        <f t="shared" si="7"/>
        <v>0.64164738676451782</v>
      </c>
      <c r="L63">
        <f t="shared" si="8"/>
        <v>0.26542700000001673</v>
      </c>
      <c r="M63">
        <f t="shared" si="9"/>
        <v>0.1703105409267564</v>
      </c>
      <c r="N63">
        <f t="shared" si="10"/>
        <v>112.96252420814983</v>
      </c>
    </row>
    <row r="64" spans="1:14" x14ac:dyDescent="0.25">
      <c r="A64" s="1">
        <v>41177</v>
      </c>
      <c r="B64">
        <v>175.51992799999999</v>
      </c>
      <c r="C64">
        <f t="shared" si="0"/>
        <v>-1.5099494494294858E-3</v>
      </c>
      <c r="D64">
        <f t="shared" si="1"/>
        <v>-3.3497721560181216E-3</v>
      </c>
      <c r="E64">
        <f t="shared" si="2"/>
        <v>-1.2036247368686314E-4</v>
      </c>
      <c r="F64" t="str">
        <f t="shared" si="3"/>
        <v>Sell</v>
      </c>
      <c r="G64" t="str">
        <f t="shared" si="4"/>
        <v>Sell at 175.52</v>
      </c>
      <c r="H64" t="str">
        <f t="shared" si="5"/>
        <v>Buy</v>
      </c>
      <c r="I64" t="str">
        <f t="shared" si="6"/>
        <v>Buy at 174.68</v>
      </c>
      <c r="J64">
        <f t="shared" si="11"/>
        <v>112.96252420814983</v>
      </c>
      <c r="K64">
        <f t="shared" si="7"/>
        <v>0.64358802727032705</v>
      </c>
      <c r="L64">
        <f t="shared" si="8"/>
        <v>0.8391719999999907</v>
      </c>
      <c r="M64">
        <f t="shared" si="9"/>
        <v>0.54008105202048895</v>
      </c>
      <c r="N64">
        <f t="shared" si="10"/>
        <v>113.50260526017031</v>
      </c>
    </row>
    <row r="65" spans="1:14" x14ac:dyDescent="0.25">
      <c r="A65" s="1">
        <v>41178</v>
      </c>
      <c r="B65">
        <v>174.680756</v>
      </c>
      <c r="C65">
        <f t="shared" si="0"/>
        <v>-4.7810639484764982E-3</v>
      </c>
      <c r="D65">
        <f t="shared" si="1"/>
        <v>-1.5099494494294858E-3</v>
      </c>
      <c r="E65">
        <f t="shared" si="2"/>
        <v>-6.6750334220534355E-4</v>
      </c>
      <c r="F65" t="str">
        <f t="shared" si="3"/>
        <v>Sell</v>
      </c>
      <c r="G65" t="str">
        <f t="shared" si="4"/>
        <v>Sell at 174.68</v>
      </c>
      <c r="H65" t="str">
        <f t="shared" si="5"/>
        <v>Buy</v>
      </c>
      <c r="I65" t="str">
        <f t="shared" si="6"/>
        <v>Buy at 176.32</v>
      </c>
      <c r="J65">
        <f t="shared" si="11"/>
        <v>113.50260526017031</v>
      </c>
      <c r="K65">
        <f t="shared" si="7"/>
        <v>0.64977166265624764</v>
      </c>
      <c r="L65">
        <f t="shared" si="8"/>
        <v>-1.6355130000000031</v>
      </c>
      <c r="M65">
        <f t="shared" si="9"/>
        <v>-1.0627100013059096</v>
      </c>
      <c r="N65">
        <f t="shared" si="10"/>
        <v>112.4398952588644</v>
      </c>
    </row>
    <row r="66" spans="1:14" x14ac:dyDescent="0.25">
      <c r="A66" s="1">
        <v>41179</v>
      </c>
      <c r="B66">
        <v>176.31626900000001</v>
      </c>
      <c r="C66">
        <f t="shared" si="0"/>
        <v>9.3628687982092486E-3</v>
      </c>
      <c r="D66">
        <f t="shared" si="1"/>
        <v>-4.7810639484764982E-3</v>
      </c>
      <c r="E66">
        <f t="shared" si="2"/>
        <v>1.6982724964402225E-3</v>
      </c>
      <c r="F66" t="str">
        <f t="shared" si="3"/>
        <v>Buy</v>
      </c>
      <c r="G66" t="str">
        <f t="shared" si="4"/>
        <v>Buy at 176.32</v>
      </c>
      <c r="H66" t="str">
        <f t="shared" si="5"/>
        <v>Sell</v>
      </c>
      <c r="I66" t="str">
        <f t="shared" si="6"/>
        <v>Sell at 177.63</v>
      </c>
      <c r="J66">
        <f t="shared" si="11"/>
        <v>112.4398952588644</v>
      </c>
      <c r="K66">
        <f t="shared" si="7"/>
        <v>0.63771707453079329</v>
      </c>
      <c r="L66">
        <f t="shared" si="8"/>
        <v>1.3186639999999841</v>
      </c>
      <c r="M66">
        <f t="shared" si="9"/>
        <v>0.84093454836906389</v>
      </c>
      <c r="N66">
        <f t="shared" si="10"/>
        <v>113.28082980723346</v>
      </c>
    </row>
    <row r="67" spans="1:14" x14ac:dyDescent="0.25">
      <c r="A67" s="1">
        <v>41180</v>
      </c>
      <c r="B67">
        <v>177.63493299999999</v>
      </c>
      <c r="C67">
        <f t="shared" si="0"/>
        <v>7.4789695101816385E-3</v>
      </c>
      <c r="D67">
        <f t="shared" si="1"/>
        <v>9.3628687982092486E-3</v>
      </c>
      <c r="E67">
        <f t="shared" si="2"/>
        <v>1.3831632904026262E-3</v>
      </c>
      <c r="F67" t="str">
        <f t="shared" si="3"/>
        <v>Buy</v>
      </c>
      <c r="G67" t="str">
        <f t="shared" si="4"/>
        <v>Buy at 177.63</v>
      </c>
      <c r="H67" t="str">
        <f t="shared" si="5"/>
        <v>Sell</v>
      </c>
      <c r="I67" t="str">
        <f t="shared" si="6"/>
        <v>Sell at 180.22</v>
      </c>
      <c r="J67">
        <f t="shared" si="11"/>
        <v>113.28082980723346</v>
      </c>
      <c r="K67">
        <f t="shared" si="7"/>
        <v>0.63771707453079329</v>
      </c>
      <c r="L67">
        <f t="shared" si="8"/>
        <v>2.5859839999999963</v>
      </c>
      <c r="M67">
        <f t="shared" si="9"/>
        <v>1.6491261512634365</v>
      </c>
      <c r="N67">
        <f t="shared" si="10"/>
        <v>114.92995595849689</v>
      </c>
    </row>
    <row r="68" spans="1:14" x14ac:dyDescent="0.25">
      <c r="A68" s="1">
        <v>41183</v>
      </c>
      <c r="B68">
        <v>180.22091699999999</v>
      </c>
      <c r="C68">
        <f t="shared" ref="C68:C131" si="12">(B68-B67)/B67</f>
        <v>1.4557857265608879E-2</v>
      </c>
      <c r="D68">
        <f t="shared" si="1"/>
        <v>7.4789695101816385E-3</v>
      </c>
      <c r="E68">
        <f t="shared" si="2"/>
        <v>2.5672089102602245E-3</v>
      </c>
      <c r="F68" t="str">
        <f t="shared" si="3"/>
        <v>Buy</v>
      </c>
      <c r="G68" t="str">
        <f t="shared" si="4"/>
        <v>Buy at 180.22</v>
      </c>
      <c r="H68" t="str">
        <f t="shared" si="5"/>
        <v>Sell</v>
      </c>
      <c r="I68" t="str">
        <f t="shared" si="6"/>
        <v>Sell at 179.68</v>
      </c>
      <c r="J68">
        <f t="shared" si="11"/>
        <v>114.92995595849689</v>
      </c>
      <c r="K68">
        <f t="shared" si="7"/>
        <v>0.63771707453079318</v>
      </c>
      <c r="L68">
        <f t="shared" si="8"/>
        <v>-0.53950499999999124</v>
      </c>
      <c r="M68">
        <f t="shared" si="9"/>
        <v>-0.34405155029473</v>
      </c>
      <c r="N68">
        <f t="shared" si="10"/>
        <v>114.58590440820215</v>
      </c>
    </row>
    <row r="69" spans="1:14" x14ac:dyDescent="0.25">
      <c r="A69" s="1">
        <v>41184</v>
      </c>
      <c r="B69">
        <v>179.68141199999999</v>
      </c>
      <c r="C69">
        <f t="shared" si="12"/>
        <v>-2.993575934362776E-3</v>
      </c>
      <c r="D69">
        <f t="shared" ref="D69:D132" si="13">C68</f>
        <v>1.4557857265608879E-2</v>
      </c>
      <c r="E69">
        <f t="shared" ref="E69:E129" si="14">$Q$3+($Q$4*C69)</f>
        <v>-3.6852030605864707E-4</v>
      </c>
      <c r="F69" t="str">
        <f t="shared" ref="F69:F132" si="15">IF(E69&gt;0, "Buy", "Sell")</f>
        <v>Sell</v>
      </c>
      <c r="G69" t="str">
        <f t="shared" ref="G69:G129" si="16">F69 &amp; " at " &amp; ROUND(B69,2)</f>
        <v>Sell at 179.68</v>
      </c>
      <c r="H69" t="str">
        <f t="shared" ref="H69:H129" si="17">IF(F69="Buy", "Sell", "Buy")</f>
        <v>Buy</v>
      </c>
      <c r="I69" t="str">
        <f t="shared" ref="I69:I129" si="18">H69&amp; " at " &amp; ROUND(B70,2)</f>
        <v>Buy at 180.26</v>
      </c>
      <c r="J69">
        <f t="shared" si="11"/>
        <v>114.58590440820215</v>
      </c>
      <c r="K69">
        <f t="shared" ref="K69:K129" si="19">J69/B69</f>
        <v>0.63771707453079318</v>
      </c>
      <c r="L69">
        <f t="shared" ref="L69:L129" si="20">IF(F69="Buy", B70-B69, B69-B70)</f>
        <v>-0.57371499999999287</v>
      </c>
      <c r="M69">
        <f t="shared" ref="M69:M129" si="21">L69*K69</f>
        <v>-0.36586785141442946</v>
      </c>
      <c r="N69">
        <f t="shared" ref="N69:N129" si="22">M69+J69</f>
        <v>114.22003655678772</v>
      </c>
    </row>
    <row r="70" spans="1:14" x14ac:dyDescent="0.25">
      <c r="A70" s="1">
        <v>41185</v>
      </c>
      <c r="B70">
        <v>180.25512699999999</v>
      </c>
      <c r="C70">
        <f t="shared" si="12"/>
        <v>3.1929568763628866E-3</v>
      </c>
      <c r="D70">
        <f t="shared" si="13"/>
        <v>-2.993575934362776E-3</v>
      </c>
      <c r="E70">
        <f t="shared" si="14"/>
        <v>6.6626613634948443E-4</v>
      </c>
      <c r="F70" t="str">
        <f t="shared" si="15"/>
        <v>Buy</v>
      </c>
      <c r="G70" t="str">
        <f t="shared" si="16"/>
        <v>Buy at 180.26</v>
      </c>
      <c r="H70" t="str">
        <f t="shared" si="17"/>
        <v>Sell</v>
      </c>
      <c r="I70" t="str">
        <f t="shared" si="18"/>
        <v>Sell at 180.15</v>
      </c>
      <c r="J70">
        <f t="shared" ref="J70:J129" si="23">N69</f>
        <v>114.22003655678772</v>
      </c>
      <c r="K70">
        <f t="shared" si="19"/>
        <v>0.6336576299257648</v>
      </c>
      <c r="L70">
        <f t="shared" si="20"/>
        <v>-0.10270699999998101</v>
      </c>
      <c r="M70">
        <f t="shared" si="21"/>
        <v>-6.5081074196773489E-2</v>
      </c>
      <c r="N70">
        <f t="shared" si="22"/>
        <v>114.15495548259095</v>
      </c>
    </row>
    <row r="71" spans="1:14" x14ac:dyDescent="0.25">
      <c r="A71" s="1">
        <v>41186</v>
      </c>
      <c r="B71">
        <v>180.15242000000001</v>
      </c>
      <c r="C71">
        <f t="shared" si="12"/>
        <v>-5.6978684439850085E-4</v>
      </c>
      <c r="D71">
        <f t="shared" si="13"/>
        <v>3.1929568763628866E-3</v>
      </c>
      <c r="E71">
        <f t="shared" si="14"/>
        <v>3.6893221402719631E-5</v>
      </c>
      <c r="F71" t="str">
        <f t="shared" si="15"/>
        <v>Buy</v>
      </c>
      <c r="G71" t="str">
        <f t="shared" si="16"/>
        <v>Buy at 180.15</v>
      </c>
      <c r="H71" t="str">
        <f t="shared" si="17"/>
        <v>Sell</v>
      </c>
      <c r="I71" t="str">
        <f t="shared" si="18"/>
        <v>Sell at 180.32</v>
      </c>
      <c r="J71">
        <f t="shared" si="23"/>
        <v>114.15495548259095</v>
      </c>
      <c r="K71">
        <f t="shared" si="19"/>
        <v>0.6336576299257648</v>
      </c>
      <c r="L71">
        <f t="shared" si="20"/>
        <v>0.17117299999998181</v>
      </c>
      <c r="M71">
        <f t="shared" si="21"/>
        <v>0.10846507748727141</v>
      </c>
      <c r="N71">
        <f t="shared" si="22"/>
        <v>114.26342056007822</v>
      </c>
    </row>
    <row r="72" spans="1:14" x14ac:dyDescent="0.25">
      <c r="A72" s="1">
        <v>41187</v>
      </c>
      <c r="B72">
        <v>180.32359299999999</v>
      </c>
      <c r="C72">
        <f t="shared" si="12"/>
        <v>9.501565396678091E-4</v>
      </c>
      <c r="D72">
        <f t="shared" si="13"/>
        <v>-5.6978684439850085E-4</v>
      </c>
      <c r="E72">
        <f t="shared" si="14"/>
        <v>2.9112557661353214E-4</v>
      </c>
      <c r="F72" t="str">
        <f t="shared" si="15"/>
        <v>Buy</v>
      </c>
      <c r="G72" t="str">
        <f t="shared" si="16"/>
        <v>Buy at 180.32</v>
      </c>
      <c r="H72" t="str">
        <f t="shared" si="17"/>
        <v>Sell</v>
      </c>
      <c r="I72" t="str">
        <f t="shared" si="18"/>
        <v>Sell at 179.66</v>
      </c>
      <c r="J72">
        <f t="shared" si="23"/>
        <v>114.26342056007822</v>
      </c>
      <c r="K72">
        <f t="shared" si="19"/>
        <v>0.6336576299257648</v>
      </c>
      <c r="L72">
        <f t="shared" si="20"/>
        <v>-0.65930199999999672</v>
      </c>
      <c r="M72">
        <f t="shared" si="21"/>
        <v>-0.41777174272531453</v>
      </c>
      <c r="N72">
        <f t="shared" si="22"/>
        <v>113.8456488173529</v>
      </c>
    </row>
    <row r="73" spans="1:14" x14ac:dyDescent="0.25">
      <c r="A73" s="1">
        <v>41190</v>
      </c>
      <c r="B73">
        <v>179.66429099999999</v>
      </c>
      <c r="C73">
        <f t="shared" si="12"/>
        <v>-3.6562159672583541E-3</v>
      </c>
      <c r="D73">
        <f t="shared" si="13"/>
        <v>9.501565396678091E-4</v>
      </c>
      <c r="E73">
        <f t="shared" si="14"/>
        <v>-4.7935636612906848E-4</v>
      </c>
      <c r="F73" t="str">
        <f t="shared" si="15"/>
        <v>Sell</v>
      </c>
      <c r="G73" t="str">
        <f t="shared" si="16"/>
        <v>Sell at 179.66</v>
      </c>
      <c r="H73" t="str">
        <f t="shared" si="17"/>
        <v>Buy</v>
      </c>
      <c r="I73" t="str">
        <f t="shared" si="18"/>
        <v>Buy at 178.1</v>
      </c>
      <c r="J73">
        <f t="shared" si="23"/>
        <v>113.8456488173529</v>
      </c>
      <c r="K73">
        <f t="shared" si="19"/>
        <v>0.63365762992576469</v>
      </c>
      <c r="L73">
        <f t="shared" si="20"/>
        <v>1.5670309999999859</v>
      </c>
      <c r="M73">
        <f t="shared" si="21"/>
        <v>0.99296114948019198</v>
      </c>
      <c r="N73">
        <f t="shared" si="22"/>
        <v>114.83860996683309</v>
      </c>
    </row>
    <row r="74" spans="1:14" x14ac:dyDescent="0.25">
      <c r="A74" s="1">
        <v>41191</v>
      </c>
      <c r="B74">
        <v>178.09726000000001</v>
      </c>
      <c r="C74">
        <f t="shared" si="12"/>
        <v>-8.7219947340564513E-3</v>
      </c>
      <c r="D74">
        <f t="shared" si="13"/>
        <v>-3.6562159672583541E-3</v>
      </c>
      <c r="E74">
        <f t="shared" si="14"/>
        <v>-1.3266806022558923E-3</v>
      </c>
      <c r="F74" t="str">
        <f t="shared" si="15"/>
        <v>Sell</v>
      </c>
      <c r="G74" t="str">
        <f t="shared" si="16"/>
        <v>Sell at 178.1</v>
      </c>
      <c r="H74" t="str">
        <f t="shared" si="17"/>
        <v>Buy</v>
      </c>
      <c r="I74" t="str">
        <f t="shared" si="18"/>
        <v>Buy at 176.24</v>
      </c>
      <c r="J74">
        <f t="shared" si="23"/>
        <v>114.83860996683309</v>
      </c>
      <c r="K74">
        <f t="shared" si="19"/>
        <v>0.64480840394081906</v>
      </c>
      <c r="L74">
        <f t="shared" si="20"/>
        <v>1.8580479999999966</v>
      </c>
      <c r="M74">
        <f t="shared" si="21"/>
        <v>1.1980849653254289</v>
      </c>
      <c r="N74">
        <f t="shared" si="22"/>
        <v>116.03669493215853</v>
      </c>
    </row>
    <row r="75" spans="1:14" x14ac:dyDescent="0.25">
      <c r="A75" s="1">
        <v>41192</v>
      </c>
      <c r="B75">
        <v>176.23921200000001</v>
      </c>
      <c r="C75">
        <f t="shared" si="12"/>
        <v>-1.0432771396932196E-2</v>
      </c>
      <c r="D75">
        <f t="shared" si="13"/>
        <v>-8.7219947340564513E-3</v>
      </c>
      <c r="E75">
        <f t="shared" si="14"/>
        <v>-1.6128325634421124E-3</v>
      </c>
      <c r="F75" t="str">
        <f t="shared" si="15"/>
        <v>Sell</v>
      </c>
      <c r="G75" t="str">
        <f t="shared" si="16"/>
        <v>Sell at 176.24</v>
      </c>
      <c r="H75" t="str">
        <f t="shared" si="17"/>
        <v>Buy</v>
      </c>
      <c r="I75" t="str">
        <f t="shared" si="18"/>
        <v>Buy at 176.19</v>
      </c>
      <c r="J75">
        <f t="shared" si="23"/>
        <v>116.03669493215853</v>
      </c>
      <c r="K75">
        <f t="shared" si="19"/>
        <v>0.65840452652590453</v>
      </c>
      <c r="L75">
        <f t="shared" si="20"/>
        <v>5.1392000000021199E-2</v>
      </c>
      <c r="M75">
        <f t="shared" si="21"/>
        <v>3.383672542723324E-2</v>
      </c>
      <c r="N75">
        <f t="shared" si="22"/>
        <v>116.07053165758576</v>
      </c>
    </row>
    <row r="76" spans="1:14" x14ac:dyDescent="0.25">
      <c r="A76" s="1">
        <v>41193</v>
      </c>
      <c r="B76">
        <v>176.18781999999999</v>
      </c>
      <c r="C76">
        <f t="shared" si="12"/>
        <v>-2.9160366422894125E-4</v>
      </c>
      <c r="D76">
        <f t="shared" si="13"/>
        <v>-1.0432771396932196E-2</v>
      </c>
      <c r="E76">
        <f t="shared" si="14"/>
        <v>8.3423352600985062E-5</v>
      </c>
      <c r="F76" t="str">
        <f t="shared" si="15"/>
        <v>Buy</v>
      </c>
      <c r="G76" t="str">
        <f t="shared" si="16"/>
        <v>Buy at 176.19</v>
      </c>
      <c r="H76" t="str">
        <f t="shared" si="17"/>
        <v>Sell</v>
      </c>
      <c r="I76" t="str">
        <f t="shared" si="18"/>
        <v>Sell at 177.93</v>
      </c>
      <c r="J76">
        <f t="shared" si="23"/>
        <v>116.07053165758576</v>
      </c>
      <c r="K76">
        <f t="shared" si="19"/>
        <v>0.6587886248753505</v>
      </c>
      <c r="L76">
        <f t="shared" si="20"/>
        <v>1.746766000000008</v>
      </c>
      <c r="M76">
        <f t="shared" si="21"/>
        <v>1.1507495711190219</v>
      </c>
      <c r="N76">
        <f t="shared" si="22"/>
        <v>117.22128122870478</v>
      </c>
    </row>
    <row r="77" spans="1:14" x14ac:dyDescent="0.25">
      <c r="A77" s="1">
        <v>41194</v>
      </c>
      <c r="B77">
        <v>177.934586</v>
      </c>
      <c r="C77">
        <f t="shared" si="12"/>
        <v>9.9142267609645673E-3</v>
      </c>
      <c r="D77">
        <f t="shared" si="13"/>
        <v>-2.9160366422894125E-4</v>
      </c>
      <c r="E77">
        <f t="shared" si="14"/>
        <v>1.7904950324273952E-3</v>
      </c>
      <c r="F77" t="str">
        <f t="shared" si="15"/>
        <v>Buy</v>
      </c>
      <c r="G77" t="str">
        <f t="shared" si="16"/>
        <v>Buy at 177.93</v>
      </c>
      <c r="H77" t="str">
        <f t="shared" si="17"/>
        <v>Sell</v>
      </c>
      <c r="I77" t="str">
        <f t="shared" si="18"/>
        <v>Sell at 178.9</v>
      </c>
      <c r="J77">
        <f t="shared" si="23"/>
        <v>117.22128122870478</v>
      </c>
      <c r="K77">
        <f t="shared" si="19"/>
        <v>0.6587886248753505</v>
      </c>
      <c r="L77">
        <f t="shared" si="20"/>
        <v>0.96760499999999183</v>
      </c>
      <c r="M77">
        <f t="shared" si="21"/>
        <v>0.63744716737250817</v>
      </c>
      <c r="N77">
        <f t="shared" si="22"/>
        <v>117.8587283960773</v>
      </c>
    </row>
    <row r="78" spans="1:14" x14ac:dyDescent="0.25">
      <c r="A78" s="1">
        <v>41197</v>
      </c>
      <c r="B78">
        <v>178.90219099999999</v>
      </c>
      <c r="C78">
        <f t="shared" si="12"/>
        <v>5.4379815737452628E-3</v>
      </c>
      <c r="D78">
        <f t="shared" si="13"/>
        <v>9.9142267609645673E-3</v>
      </c>
      <c r="E78">
        <f t="shared" si="14"/>
        <v>1.0417787523490439E-3</v>
      </c>
      <c r="F78" t="str">
        <f t="shared" si="15"/>
        <v>Buy</v>
      </c>
      <c r="G78" t="str">
        <f t="shared" si="16"/>
        <v>Buy at 178.9</v>
      </c>
      <c r="H78" t="str">
        <f t="shared" si="17"/>
        <v>Sell</v>
      </c>
      <c r="I78" t="str">
        <f t="shared" si="18"/>
        <v>Sell at 180.67</v>
      </c>
      <c r="J78">
        <f t="shared" si="23"/>
        <v>117.8587283960773</v>
      </c>
      <c r="K78">
        <f t="shared" si="19"/>
        <v>0.6587886248753505</v>
      </c>
      <c r="L78">
        <f t="shared" si="20"/>
        <v>1.7725070000000187</v>
      </c>
      <c r="M78">
        <f t="shared" si="21"/>
        <v>1.1677074491119452</v>
      </c>
      <c r="N78">
        <f t="shared" si="22"/>
        <v>119.02643584518924</v>
      </c>
    </row>
    <row r="79" spans="1:14" x14ac:dyDescent="0.25">
      <c r="A79" s="1">
        <v>41198</v>
      </c>
      <c r="B79">
        <v>180.67469800000001</v>
      </c>
      <c r="C79">
        <f t="shared" si="12"/>
        <v>9.907687491653017E-3</v>
      </c>
      <c r="D79">
        <f t="shared" si="13"/>
        <v>5.4379815737452628E-3</v>
      </c>
      <c r="E79">
        <f t="shared" si="14"/>
        <v>1.7894012457404295E-3</v>
      </c>
      <c r="F79" t="str">
        <f t="shared" si="15"/>
        <v>Buy</v>
      </c>
      <c r="G79" t="str">
        <f t="shared" si="16"/>
        <v>Buy at 180.67</v>
      </c>
      <c r="H79" t="str">
        <f t="shared" si="17"/>
        <v>Sell</v>
      </c>
      <c r="I79" t="str">
        <f t="shared" si="18"/>
        <v>Sell at 171.8</v>
      </c>
      <c r="J79">
        <f t="shared" si="23"/>
        <v>119.02643584518924</v>
      </c>
      <c r="K79">
        <f t="shared" si="19"/>
        <v>0.6587886248753505</v>
      </c>
      <c r="L79">
        <f t="shared" si="20"/>
        <v>-8.8796080000000188</v>
      </c>
      <c r="M79">
        <f t="shared" si="21"/>
        <v>-5.8497847437521742</v>
      </c>
      <c r="N79">
        <f t="shared" si="22"/>
        <v>113.17665110143707</v>
      </c>
    </row>
    <row r="80" spans="1:14" x14ac:dyDescent="0.25">
      <c r="A80" s="1">
        <v>41199</v>
      </c>
      <c r="B80">
        <v>171.79508999999999</v>
      </c>
      <c r="C80">
        <f t="shared" si="12"/>
        <v>-4.9146936999446479E-2</v>
      </c>
      <c r="D80">
        <f t="shared" si="13"/>
        <v>9.907687491653017E-3</v>
      </c>
      <c r="E80">
        <f t="shared" si="14"/>
        <v>-8.0883326408313378E-3</v>
      </c>
      <c r="F80" t="str">
        <f t="shared" si="15"/>
        <v>Sell</v>
      </c>
      <c r="G80" t="str">
        <f t="shared" si="16"/>
        <v>Sell at 171.8</v>
      </c>
      <c r="H80" t="str">
        <f t="shared" si="17"/>
        <v>Buy</v>
      </c>
      <c r="I80" t="str">
        <f t="shared" si="18"/>
        <v>Buy at 166.94</v>
      </c>
      <c r="J80">
        <f t="shared" si="23"/>
        <v>113.17665110143707</v>
      </c>
      <c r="K80">
        <f t="shared" si="19"/>
        <v>0.6587886248753505</v>
      </c>
      <c r="L80">
        <f t="shared" si="20"/>
        <v>4.855087999999995</v>
      </c>
      <c r="M80">
        <f t="shared" si="21"/>
        <v>3.1984767471688125</v>
      </c>
      <c r="N80">
        <f t="shared" si="22"/>
        <v>116.37512784860589</v>
      </c>
    </row>
    <row r="81" spans="1:14" x14ac:dyDescent="0.25">
      <c r="A81" s="1">
        <v>41200</v>
      </c>
      <c r="B81">
        <v>166.94000199999999</v>
      </c>
      <c r="C81">
        <f t="shared" si="12"/>
        <v>-2.8260924104408312E-2</v>
      </c>
      <c r="D81">
        <f t="shared" si="13"/>
        <v>-4.9146936999446479E-2</v>
      </c>
      <c r="E81">
        <f t="shared" si="14"/>
        <v>-4.5948470906897543E-3</v>
      </c>
      <c r="F81" t="str">
        <f t="shared" si="15"/>
        <v>Sell</v>
      </c>
      <c r="G81" t="str">
        <f t="shared" si="16"/>
        <v>Sell at 166.94</v>
      </c>
      <c r="H81" t="str">
        <f t="shared" si="17"/>
        <v>Buy</v>
      </c>
      <c r="I81" t="str">
        <f t="shared" si="18"/>
        <v>Buy at 165.57</v>
      </c>
      <c r="J81">
        <f t="shared" si="23"/>
        <v>116.37512784860589</v>
      </c>
      <c r="K81">
        <f t="shared" si="19"/>
        <v>0.69710750242237263</v>
      </c>
      <c r="L81">
        <f t="shared" si="20"/>
        <v>1.3700099999999793</v>
      </c>
      <c r="M81">
        <f t="shared" si="21"/>
        <v>0.95504424939366028</v>
      </c>
      <c r="N81">
        <f t="shared" si="22"/>
        <v>117.33017209799955</v>
      </c>
    </row>
    <row r="82" spans="1:14" x14ac:dyDescent="0.25">
      <c r="A82" s="1">
        <v>41201</v>
      </c>
      <c r="B82">
        <v>165.56999200000001</v>
      </c>
      <c r="C82">
        <f t="shared" si="12"/>
        <v>-8.2066010757564228E-3</v>
      </c>
      <c r="D82">
        <f t="shared" si="13"/>
        <v>-2.8260924104408312E-2</v>
      </c>
      <c r="E82">
        <f t="shared" si="14"/>
        <v>-1.2404736125851399E-3</v>
      </c>
      <c r="F82" t="str">
        <f t="shared" si="15"/>
        <v>Sell</v>
      </c>
      <c r="G82" t="str">
        <f t="shared" si="16"/>
        <v>Sell at 165.57</v>
      </c>
      <c r="H82" t="str">
        <f t="shared" si="17"/>
        <v>Buy</v>
      </c>
      <c r="I82" t="str">
        <f t="shared" si="18"/>
        <v>Buy at 166.46</v>
      </c>
      <c r="J82">
        <f t="shared" si="23"/>
        <v>117.33017209799955</v>
      </c>
      <c r="K82">
        <f t="shared" si="19"/>
        <v>0.70864394375279993</v>
      </c>
      <c r="L82">
        <f t="shared" si="20"/>
        <v>-0.89047199999998838</v>
      </c>
      <c r="M82">
        <f t="shared" si="21"/>
        <v>-0.63102758988143504</v>
      </c>
      <c r="N82">
        <f t="shared" si="22"/>
        <v>116.69914450811811</v>
      </c>
    </row>
    <row r="83" spans="1:14" x14ac:dyDescent="0.25">
      <c r="A83" s="1">
        <v>41204</v>
      </c>
      <c r="B83">
        <v>166.460464</v>
      </c>
      <c r="C83">
        <f t="shared" si="12"/>
        <v>5.3782209520188192E-3</v>
      </c>
      <c r="D83">
        <f t="shared" si="13"/>
        <v>-8.2066010757564228E-3</v>
      </c>
      <c r="E83">
        <f t="shared" si="14"/>
        <v>1.0317829302877444E-3</v>
      </c>
      <c r="F83" t="str">
        <f t="shared" si="15"/>
        <v>Buy</v>
      </c>
      <c r="G83" t="str">
        <f t="shared" si="16"/>
        <v>Buy at 166.46</v>
      </c>
      <c r="H83" t="str">
        <f t="shared" si="17"/>
        <v>Sell</v>
      </c>
      <c r="I83" t="str">
        <f t="shared" si="18"/>
        <v>Sell at 163.76</v>
      </c>
      <c r="J83">
        <f t="shared" si="23"/>
        <v>116.69914450811811</v>
      </c>
      <c r="K83">
        <f t="shared" si="19"/>
        <v>0.70106223245970356</v>
      </c>
      <c r="L83">
        <f t="shared" si="20"/>
        <v>-2.6972650000000158</v>
      </c>
      <c r="M83">
        <f t="shared" si="21"/>
        <v>-1.8909506224354333</v>
      </c>
      <c r="N83">
        <f t="shared" si="22"/>
        <v>114.80819388568267</v>
      </c>
    </row>
    <row r="84" spans="1:14" x14ac:dyDescent="0.25">
      <c r="A84" s="1">
        <v>41205</v>
      </c>
      <c r="B84">
        <v>163.76319899999999</v>
      </c>
      <c r="C84">
        <f t="shared" si="12"/>
        <v>-1.6203637399448891E-2</v>
      </c>
      <c r="D84">
        <f t="shared" si="13"/>
        <v>5.3782209520188192E-3</v>
      </c>
      <c r="E84">
        <f t="shared" si="14"/>
        <v>-2.5780927637929826E-3</v>
      </c>
      <c r="F84" t="str">
        <f t="shared" si="15"/>
        <v>Sell</v>
      </c>
      <c r="G84" t="str">
        <f t="shared" si="16"/>
        <v>Sell at 163.76</v>
      </c>
      <c r="H84" t="str">
        <f t="shared" si="17"/>
        <v>Buy</v>
      </c>
      <c r="I84" t="str">
        <f t="shared" si="18"/>
        <v>Buy at 163.31</v>
      </c>
      <c r="J84">
        <f t="shared" si="23"/>
        <v>114.80819388568267</v>
      </c>
      <c r="K84">
        <f t="shared" si="19"/>
        <v>0.70106223245970345</v>
      </c>
      <c r="L84">
        <f t="shared" si="20"/>
        <v>0.45382699999998977</v>
      </c>
      <c r="M84">
        <f t="shared" si="21"/>
        <v>0.31816096977048264</v>
      </c>
      <c r="N84">
        <f t="shared" si="22"/>
        <v>115.12635485545316</v>
      </c>
    </row>
    <row r="85" spans="1:14" x14ac:dyDescent="0.25">
      <c r="A85" s="1">
        <v>41206</v>
      </c>
      <c r="B85">
        <v>163.309372</v>
      </c>
      <c r="C85">
        <f t="shared" si="12"/>
        <v>-2.7712392208458863E-3</v>
      </c>
      <c r="D85">
        <f t="shared" si="13"/>
        <v>-1.6203637399448891E-2</v>
      </c>
      <c r="E85">
        <f t="shared" si="14"/>
        <v>-3.3133129828389132E-4</v>
      </c>
      <c r="F85" t="str">
        <f t="shared" si="15"/>
        <v>Sell</v>
      </c>
      <c r="G85" t="str">
        <f t="shared" si="16"/>
        <v>Sell at 163.31</v>
      </c>
      <c r="H85" t="str">
        <f t="shared" si="17"/>
        <v>Buy</v>
      </c>
      <c r="I85" t="str">
        <f t="shared" si="18"/>
        <v>Buy at 164.06</v>
      </c>
      <c r="J85">
        <f t="shared" si="23"/>
        <v>115.12635485545316</v>
      </c>
      <c r="K85">
        <f t="shared" si="19"/>
        <v>0.70495865268193647</v>
      </c>
      <c r="L85">
        <f t="shared" si="20"/>
        <v>-0.75355500000000575</v>
      </c>
      <c r="M85">
        <f t="shared" si="21"/>
        <v>-0.53122511752174073</v>
      </c>
      <c r="N85">
        <f t="shared" si="22"/>
        <v>114.59512973793142</v>
      </c>
    </row>
    <row r="86" spans="1:14" x14ac:dyDescent="0.25">
      <c r="A86" s="1">
        <v>41207</v>
      </c>
      <c r="B86">
        <v>164.062927</v>
      </c>
      <c r="C86">
        <f t="shared" si="12"/>
        <v>4.6142789649574172E-3</v>
      </c>
      <c r="D86">
        <f t="shared" si="13"/>
        <v>-2.7712392208458863E-3</v>
      </c>
      <c r="E86">
        <f t="shared" si="14"/>
        <v>9.0400266383107279E-4</v>
      </c>
      <c r="F86" t="str">
        <f t="shared" si="15"/>
        <v>Buy</v>
      </c>
      <c r="G86" t="str">
        <f t="shared" si="16"/>
        <v>Buy at 164.06</v>
      </c>
      <c r="H86" t="str">
        <f t="shared" si="17"/>
        <v>Sell</v>
      </c>
      <c r="I86" t="str">
        <f t="shared" si="18"/>
        <v>Sell at 165.49</v>
      </c>
      <c r="J86">
        <f t="shared" si="23"/>
        <v>114.59512973793142</v>
      </c>
      <c r="K86">
        <f t="shared" si="19"/>
        <v>0.69848278238953654</v>
      </c>
      <c r="L86">
        <f t="shared" si="20"/>
        <v>1.4299780000000055</v>
      </c>
      <c r="M86">
        <f t="shared" si="21"/>
        <v>0.99881501219582858</v>
      </c>
      <c r="N86">
        <f t="shared" si="22"/>
        <v>115.59394475012725</v>
      </c>
    </row>
    <row r="87" spans="1:14" x14ac:dyDescent="0.25">
      <c r="A87" s="1">
        <v>41208</v>
      </c>
      <c r="B87">
        <v>165.49290500000001</v>
      </c>
      <c r="C87">
        <f t="shared" si="12"/>
        <v>8.7160336960220488E-3</v>
      </c>
      <c r="D87">
        <f t="shared" si="13"/>
        <v>4.6142789649574172E-3</v>
      </c>
      <c r="E87">
        <f t="shared" si="14"/>
        <v>1.5900800379671086E-3</v>
      </c>
      <c r="F87" t="str">
        <f t="shared" si="15"/>
        <v>Buy</v>
      </c>
      <c r="G87" t="str">
        <f t="shared" si="16"/>
        <v>Buy at 165.49</v>
      </c>
      <c r="H87" t="str">
        <f t="shared" si="17"/>
        <v>Sell</v>
      </c>
      <c r="I87" t="str">
        <f t="shared" si="18"/>
        <v>Sell at 166.57</v>
      </c>
      <c r="J87">
        <f t="shared" si="23"/>
        <v>115.59394475012725</v>
      </c>
      <c r="K87">
        <f t="shared" si="19"/>
        <v>0.69848278238953654</v>
      </c>
      <c r="L87">
        <f t="shared" si="20"/>
        <v>1.0788880000000063</v>
      </c>
      <c r="M87">
        <f t="shared" si="21"/>
        <v>0.75358469212668666</v>
      </c>
      <c r="N87">
        <f t="shared" si="22"/>
        <v>116.34752944225394</v>
      </c>
    </row>
    <row r="88" spans="1:14" x14ac:dyDescent="0.25">
      <c r="A88" s="1">
        <v>41213</v>
      </c>
      <c r="B88">
        <v>166.57179300000001</v>
      </c>
      <c r="C88">
        <f t="shared" si="12"/>
        <v>6.5192402054940436E-3</v>
      </c>
      <c r="D88">
        <f t="shared" si="13"/>
        <v>8.7160336960220488E-3</v>
      </c>
      <c r="E88">
        <f t="shared" si="14"/>
        <v>1.2226347838454911E-3</v>
      </c>
      <c r="F88" t="str">
        <f t="shared" si="15"/>
        <v>Buy</v>
      </c>
      <c r="G88" t="str">
        <f t="shared" si="16"/>
        <v>Buy at 166.57</v>
      </c>
      <c r="H88" t="str">
        <f t="shared" si="17"/>
        <v>Sell</v>
      </c>
      <c r="I88" t="str">
        <f t="shared" si="18"/>
        <v>Sell at 168.82</v>
      </c>
      <c r="J88">
        <f t="shared" si="23"/>
        <v>116.34752944225394</v>
      </c>
      <c r="K88">
        <f t="shared" si="19"/>
        <v>0.69848278238953654</v>
      </c>
      <c r="L88">
        <f t="shared" si="20"/>
        <v>2.2434379999999976</v>
      </c>
      <c r="M88">
        <f t="shared" si="21"/>
        <v>1.5670028163584153</v>
      </c>
      <c r="N88">
        <f t="shared" si="22"/>
        <v>117.91453225861235</v>
      </c>
    </row>
    <row r="89" spans="1:14" x14ac:dyDescent="0.25">
      <c r="A89" s="1">
        <v>41214</v>
      </c>
      <c r="B89">
        <v>168.81523100000001</v>
      </c>
      <c r="C89">
        <f t="shared" si="12"/>
        <v>1.3468294719022431E-2</v>
      </c>
      <c r="D89">
        <f t="shared" si="13"/>
        <v>6.5192402054940436E-3</v>
      </c>
      <c r="E89">
        <f t="shared" si="14"/>
        <v>2.384963929774768E-3</v>
      </c>
      <c r="F89" t="str">
        <f t="shared" si="15"/>
        <v>Buy</v>
      </c>
      <c r="G89" t="str">
        <f t="shared" si="16"/>
        <v>Buy at 168.82</v>
      </c>
      <c r="H89" t="str">
        <f t="shared" si="17"/>
        <v>Sell</v>
      </c>
      <c r="I89" t="str">
        <f t="shared" si="18"/>
        <v>Sell at 165.63</v>
      </c>
      <c r="J89">
        <f t="shared" si="23"/>
        <v>117.91453225861235</v>
      </c>
      <c r="K89">
        <f t="shared" si="19"/>
        <v>0.69848278238953654</v>
      </c>
      <c r="L89">
        <f t="shared" si="20"/>
        <v>-3.1853180000000236</v>
      </c>
      <c r="M89">
        <f t="shared" si="21"/>
        <v>-2.22488977943549</v>
      </c>
      <c r="N89">
        <f t="shared" si="22"/>
        <v>115.68964247917687</v>
      </c>
    </row>
    <row r="90" spans="1:14" x14ac:dyDescent="0.25">
      <c r="A90" s="1">
        <v>41215</v>
      </c>
      <c r="B90">
        <v>165.62991299999999</v>
      </c>
      <c r="C90">
        <f t="shared" si="12"/>
        <v>-1.8868664759283619E-2</v>
      </c>
      <c r="D90">
        <f t="shared" si="13"/>
        <v>1.3468294719022431E-2</v>
      </c>
      <c r="E90">
        <f t="shared" si="14"/>
        <v>-3.0238568557287111E-3</v>
      </c>
      <c r="F90" t="str">
        <f t="shared" si="15"/>
        <v>Sell</v>
      </c>
      <c r="G90" t="str">
        <f t="shared" si="16"/>
        <v>Sell at 165.63</v>
      </c>
      <c r="H90" t="str">
        <f t="shared" si="17"/>
        <v>Buy</v>
      </c>
      <c r="I90" t="str">
        <f t="shared" si="18"/>
        <v>Buy at 166.24</v>
      </c>
      <c r="J90">
        <f t="shared" si="23"/>
        <v>115.68964247917687</v>
      </c>
      <c r="K90">
        <f t="shared" si="19"/>
        <v>0.69848278238953654</v>
      </c>
      <c r="L90">
        <f t="shared" si="20"/>
        <v>-0.60794100000001094</v>
      </c>
      <c r="M90">
        <f t="shared" si="21"/>
        <v>-0.42463632120868489</v>
      </c>
      <c r="N90">
        <f t="shared" si="22"/>
        <v>115.26500615796819</v>
      </c>
    </row>
    <row r="91" spans="1:14" x14ac:dyDescent="0.25">
      <c r="A91" s="1">
        <v>41218</v>
      </c>
      <c r="B91">
        <v>166.237854</v>
      </c>
      <c r="C91">
        <f t="shared" si="12"/>
        <v>3.6704782909595017E-3</v>
      </c>
      <c r="D91">
        <f t="shared" si="13"/>
        <v>-1.8868664759283619E-2</v>
      </c>
      <c r="E91">
        <f t="shared" si="14"/>
        <v>7.4613844946927357E-4</v>
      </c>
      <c r="F91" t="str">
        <f t="shared" si="15"/>
        <v>Buy</v>
      </c>
      <c r="G91" t="str">
        <f t="shared" si="16"/>
        <v>Buy at 166.24</v>
      </c>
      <c r="H91" t="str">
        <f t="shared" si="17"/>
        <v>Sell</v>
      </c>
      <c r="I91" t="str">
        <f t="shared" si="18"/>
        <v>Sell at 167.03</v>
      </c>
      <c r="J91">
        <f t="shared" si="23"/>
        <v>115.26500615796819</v>
      </c>
      <c r="K91">
        <f t="shared" si="19"/>
        <v>0.69337400227729229</v>
      </c>
      <c r="L91">
        <f t="shared" si="20"/>
        <v>0.79635600000000295</v>
      </c>
      <c r="M91">
        <f t="shared" si="21"/>
        <v>0.55217254695753737</v>
      </c>
      <c r="N91">
        <f t="shared" si="22"/>
        <v>115.81717870492572</v>
      </c>
    </row>
    <row r="92" spans="1:14" x14ac:dyDescent="0.25">
      <c r="A92" s="1">
        <v>41219</v>
      </c>
      <c r="B92">
        <v>167.03421</v>
      </c>
      <c r="C92">
        <f t="shared" si="12"/>
        <v>4.7904612628120362E-3</v>
      </c>
      <c r="D92">
        <f t="shared" si="13"/>
        <v>3.6704782909595017E-3</v>
      </c>
      <c r="E92">
        <f t="shared" si="14"/>
        <v>9.3347168287453378E-4</v>
      </c>
      <c r="F92" t="str">
        <f t="shared" si="15"/>
        <v>Buy</v>
      </c>
      <c r="G92" t="str">
        <f t="shared" si="16"/>
        <v>Buy at 167.03</v>
      </c>
      <c r="H92" t="str">
        <f t="shared" si="17"/>
        <v>Sell</v>
      </c>
      <c r="I92" t="str">
        <f t="shared" si="18"/>
        <v>Sell at 164.4</v>
      </c>
      <c r="J92">
        <f t="shared" si="23"/>
        <v>115.81717870492572</v>
      </c>
      <c r="K92">
        <f t="shared" si="19"/>
        <v>0.69337400227729229</v>
      </c>
      <c r="L92">
        <f t="shared" si="20"/>
        <v>-2.6316830000000095</v>
      </c>
      <c r="M92">
        <f t="shared" si="21"/>
        <v>-1.8247405744351179</v>
      </c>
      <c r="N92">
        <f t="shared" si="22"/>
        <v>113.99243813049061</v>
      </c>
    </row>
    <row r="93" spans="1:14" x14ac:dyDescent="0.25">
      <c r="A93" s="1">
        <v>41220</v>
      </c>
      <c r="B93">
        <v>164.40252699999999</v>
      </c>
      <c r="C93">
        <f t="shared" si="12"/>
        <v>-1.57553533494726E-2</v>
      </c>
      <c r="D93">
        <f t="shared" si="13"/>
        <v>4.7904612628120362E-3</v>
      </c>
      <c r="E93">
        <f t="shared" si="14"/>
        <v>-2.5031108197129249E-3</v>
      </c>
      <c r="F93" t="str">
        <f t="shared" si="15"/>
        <v>Sell</v>
      </c>
      <c r="G93" t="str">
        <f t="shared" si="16"/>
        <v>Sell at 164.4</v>
      </c>
      <c r="H93" t="str">
        <f t="shared" si="17"/>
        <v>Buy</v>
      </c>
      <c r="I93" t="str">
        <f t="shared" si="18"/>
        <v>Buy at 163.49</v>
      </c>
      <c r="J93">
        <f t="shared" si="23"/>
        <v>113.99243813049061</v>
      </c>
      <c r="K93">
        <f t="shared" si="19"/>
        <v>0.6933740022772924</v>
      </c>
      <c r="L93">
        <f t="shared" si="20"/>
        <v>0.91163599999998723</v>
      </c>
      <c r="M93">
        <f t="shared" si="21"/>
        <v>0.63210470194005286</v>
      </c>
      <c r="N93">
        <f t="shared" si="22"/>
        <v>114.62454283243066</v>
      </c>
    </row>
    <row r="94" spans="1:14" x14ac:dyDescent="0.25">
      <c r="A94" s="1">
        <v>41221</v>
      </c>
      <c r="B94">
        <v>163.490891</v>
      </c>
      <c r="C94">
        <f t="shared" si="12"/>
        <v>-5.5451459088581238E-3</v>
      </c>
      <c r="D94">
        <f t="shared" si="13"/>
        <v>-1.57553533494726E-2</v>
      </c>
      <c r="E94">
        <f t="shared" si="14"/>
        <v>-7.9530702120964047E-4</v>
      </c>
      <c r="F94" t="str">
        <f t="shared" si="15"/>
        <v>Sell</v>
      </c>
      <c r="G94" t="str">
        <f t="shared" si="16"/>
        <v>Sell at 163.49</v>
      </c>
      <c r="H94" t="str">
        <f t="shared" si="17"/>
        <v>Buy</v>
      </c>
      <c r="I94" t="str">
        <f t="shared" si="18"/>
        <v>Buy at 163.1</v>
      </c>
      <c r="J94">
        <f t="shared" si="23"/>
        <v>114.62454283243066</v>
      </c>
      <c r="K94">
        <f t="shared" si="19"/>
        <v>0.70110660068780628</v>
      </c>
      <c r="L94">
        <f t="shared" si="20"/>
        <v>0.39561499999999228</v>
      </c>
      <c r="M94">
        <f t="shared" si="21"/>
        <v>0.27736828783110107</v>
      </c>
      <c r="N94">
        <f t="shared" si="22"/>
        <v>114.90191112026176</v>
      </c>
    </row>
    <row r="95" spans="1:14" x14ac:dyDescent="0.25">
      <c r="A95" s="1">
        <v>41222</v>
      </c>
      <c r="B95">
        <v>163.09527600000001</v>
      </c>
      <c r="C95">
        <f t="shared" si="12"/>
        <v>-2.4197984216747111E-3</v>
      </c>
      <c r="D95">
        <f t="shared" si="13"/>
        <v>-5.5451459088581238E-3</v>
      </c>
      <c r="E95">
        <f t="shared" si="14"/>
        <v>-2.7254777843236505E-4</v>
      </c>
      <c r="F95" t="str">
        <f t="shared" si="15"/>
        <v>Sell</v>
      </c>
      <c r="G95" t="str">
        <f t="shared" si="16"/>
        <v>Sell at 163.1</v>
      </c>
      <c r="H95" t="str">
        <f t="shared" si="17"/>
        <v>Buy</v>
      </c>
      <c r="I95" t="str">
        <f t="shared" si="18"/>
        <v>Buy at 162.76</v>
      </c>
      <c r="J95">
        <f t="shared" si="23"/>
        <v>114.90191112026176</v>
      </c>
      <c r="K95">
        <f t="shared" si="19"/>
        <v>0.70450790444881894</v>
      </c>
      <c r="L95">
        <f t="shared" si="20"/>
        <v>0.33540400000001114</v>
      </c>
      <c r="M95">
        <f t="shared" si="21"/>
        <v>0.23629476918375952</v>
      </c>
      <c r="N95">
        <f t="shared" si="22"/>
        <v>115.13820588944552</v>
      </c>
    </row>
    <row r="96" spans="1:14" x14ac:dyDescent="0.25">
      <c r="A96" s="1">
        <v>41225</v>
      </c>
      <c r="B96">
        <v>162.759872</v>
      </c>
      <c r="C96">
        <f t="shared" si="12"/>
        <v>-2.0564912008856169E-3</v>
      </c>
      <c r="D96">
        <f t="shared" si="13"/>
        <v>-2.4197984216747111E-3</v>
      </c>
      <c r="E96">
        <f t="shared" si="14"/>
        <v>-2.1177942918030069E-4</v>
      </c>
      <c r="F96" t="str">
        <f t="shared" si="15"/>
        <v>Sell</v>
      </c>
      <c r="G96" t="str">
        <f t="shared" si="16"/>
        <v>Sell at 162.76</v>
      </c>
      <c r="H96" t="str">
        <f t="shared" si="17"/>
        <v>Buy</v>
      </c>
      <c r="I96" t="str">
        <f t="shared" si="18"/>
        <v>Buy at 161.96</v>
      </c>
      <c r="J96">
        <f t="shared" si="23"/>
        <v>115.13820588944552</v>
      </c>
      <c r="K96">
        <f t="shared" si="19"/>
        <v>0.70741150428924837</v>
      </c>
      <c r="L96">
        <f t="shared" si="20"/>
        <v>0.79982000000001108</v>
      </c>
      <c r="M96">
        <f t="shared" si="21"/>
        <v>0.56580186936063448</v>
      </c>
      <c r="N96">
        <f t="shared" si="22"/>
        <v>115.70400775880616</v>
      </c>
    </row>
    <row r="97" spans="1:14" x14ac:dyDescent="0.25">
      <c r="A97" s="1">
        <v>41226</v>
      </c>
      <c r="B97">
        <v>161.96005199999999</v>
      </c>
      <c r="C97">
        <f t="shared" si="12"/>
        <v>-4.9141105247367794E-3</v>
      </c>
      <c r="D97">
        <f t="shared" si="13"/>
        <v>-2.0564912008856169E-3</v>
      </c>
      <c r="E97">
        <f t="shared" si="14"/>
        <v>-6.89757292444526E-4</v>
      </c>
      <c r="F97" t="str">
        <f t="shared" si="15"/>
        <v>Sell</v>
      </c>
      <c r="G97" t="str">
        <f t="shared" si="16"/>
        <v>Sell at 161.96</v>
      </c>
      <c r="H97" t="str">
        <f t="shared" si="17"/>
        <v>Buy</v>
      </c>
      <c r="I97" t="str">
        <f t="shared" si="18"/>
        <v>Buy at 159.54</v>
      </c>
      <c r="J97">
        <f t="shared" si="23"/>
        <v>115.70400775880616</v>
      </c>
      <c r="K97">
        <f t="shared" si="19"/>
        <v>0.71439843547843618</v>
      </c>
      <c r="L97">
        <f t="shared" si="20"/>
        <v>2.4167019999999866</v>
      </c>
      <c r="M97">
        <f t="shared" si="21"/>
        <v>1.7264881278175981</v>
      </c>
      <c r="N97">
        <f t="shared" si="22"/>
        <v>117.43049588662376</v>
      </c>
    </row>
    <row r="98" spans="1:14" x14ac:dyDescent="0.25">
      <c r="A98" s="1">
        <v>41227</v>
      </c>
      <c r="B98">
        <v>159.54335</v>
      </c>
      <c r="C98">
        <f t="shared" si="12"/>
        <v>-1.4921593134583501E-2</v>
      </c>
      <c r="D98">
        <f t="shared" si="13"/>
        <v>-4.9141105247367794E-3</v>
      </c>
      <c r="E98">
        <f t="shared" si="14"/>
        <v>-2.3636524521615967E-3</v>
      </c>
      <c r="F98" t="str">
        <f t="shared" si="15"/>
        <v>Sell</v>
      </c>
      <c r="G98" t="str">
        <f t="shared" si="16"/>
        <v>Sell at 159.54</v>
      </c>
      <c r="H98" t="str">
        <f t="shared" si="17"/>
        <v>Buy</v>
      </c>
      <c r="I98" t="str">
        <f t="shared" si="18"/>
        <v>Buy at 159.84</v>
      </c>
      <c r="J98">
        <f t="shared" si="23"/>
        <v>117.43049588662376</v>
      </c>
      <c r="K98">
        <f t="shared" si="19"/>
        <v>0.7360413071846853</v>
      </c>
      <c r="L98">
        <f t="shared" si="20"/>
        <v>-0.29243499999998335</v>
      </c>
      <c r="M98">
        <f t="shared" si="21"/>
        <v>-0.21524423966654119</v>
      </c>
      <c r="N98">
        <f t="shared" si="22"/>
        <v>117.21525164695721</v>
      </c>
    </row>
    <row r="99" spans="1:14" x14ac:dyDescent="0.25">
      <c r="A99" s="1">
        <v>41228</v>
      </c>
      <c r="B99">
        <v>159.83578499999999</v>
      </c>
      <c r="C99">
        <f t="shared" si="12"/>
        <v>1.8329501041565402E-3</v>
      </c>
      <c r="D99">
        <f t="shared" si="13"/>
        <v>-1.4921593134583501E-2</v>
      </c>
      <c r="E99">
        <f t="shared" si="14"/>
        <v>4.3878547593457628E-4</v>
      </c>
      <c r="F99" t="str">
        <f t="shared" si="15"/>
        <v>Buy</v>
      </c>
      <c r="G99" t="str">
        <f t="shared" si="16"/>
        <v>Buy at 159.84</v>
      </c>
      <c r="H99" t="str">
        <f t="shared" si="17"/>
        <v>Sell</v>
      </c>
      <c r="I99" t="str">
        <f t="shared" si="18"/>
        <v>Sell at 160.77</v>
      </c>
      <c r="J99">
        <f t="shared" si="23"/>
        <v>117.21525164695721</v>
      </c>
      <c r="K99">
        <f t="shared" si="19"/>
        <v>0.73334798991951156</v>
      </c>
      <c r="L99">
        <f t="shared" si="20"/>
        <v>0.9374390000000119</v>
      </c>
      <c r="M99">
        <f t="shared" si="21"/>
        <v>0.68746900632216568</v>
      </c>
      <c r="N99">
        <f t="shared" si="22"/>
        <v>117.90272065327937</v>
      </c>
    </row>
    <row r="100" spans="1:14" x14ac:dyDescent="0.25">
      <c r="A100" s="1">
        <v>41229</v>
      </c>
      <c r="B100">
        <v>160.773224</v>
      </c>
      <c r="C100">
        <f t="shared" si="12"/>
        <v>5.8650132697131117E-3</v>
      </c>
      <c r="D100">
        <f t="shared" si="13"/>
        <v>1.8329501041565402E-3</v>
      </c>
      <c r="E100">
        <f t="shared" si="14"/>
        <v>1.113205935067606E-3</v>
      </c>
      <c r="F100" t="str">
        <f t="shared" si="15"/>
        <v>Buy</v>
      </c>
      <c r="G100" t="str">
        <f t="shared" si="16"/>
        <v>Buy at 160.77</v>
      </c>
      <c r="H100" t="str">
        <f t="shared" si="17"/>
        <v>Sell</v>
      </c>
      <c r="I100" t="str">
        <f t="shared" si="18"/>
        <v>Sell at 163.71</v>
      </c>
      <c r="J100">
        <f t="shared" si="23"/>
        <v>117.90272065327937</v>
      </c>
      <c r="K100">
        <f t="shared" si="19"/>
        <v>0.73334798991951156</v>
      </c>
      <c r="L100">
        <f t="shared" si="20"/>
        <v>2.9326930000000004</v>
      </c>
      <c r="M100">
        <f t="shared" si="21"/>
        <v>2.1506845166010224</v>
      </c>
      <c r="N100">
        <f t="shared" si="22"/>
        <v>120.05340516988039</v>
      </c>
    </row>
    <row r="101" spans="1:14" x14ac:dyDescent="0.25">
      <c r="A101" s="1">
        <v>41232</v>
      </c>
      <c r="B101">
        <v>163.705917</v>
      </c>
      <c r="C101">
        <f t="shared" si="12"/>
        <v>1.8241178021036641E-2</v>
      </c>
      <c r="D101">
        <f t="shared" si="13"/>
        <v>5.8650132697131117E-3</v>
      </c>
      <c r="E101">
        <f t="shared" si="14"/>
        <v>3.1832971938540932E-3</v>
      </c>
      <c r="F101" t="str">
        <f t="shared" si="15"/>
        <v>Buy</v>
      </c>
      <c r="G101" t="str">
        <f t="shared" si="16"/>
        <v>Buy at 163.71</v>
      </c>
      <c r="H101" t="str">
        <f t="shared" si="17"/>
        <v>Sell</v>
      </c>
      <c r="I101" t="str">
        <f t="shared" si="18"/>
        <v>Sell at 162.72</v>
      </c>
      <c r="J101">
        <f t="shared" si="23"/>
        <v>120.05340516988039</v>
      </c>
      <c r="K101">
        <f t="shared" si="19"/>
        <v>0.73334798991951156</v>
      </c>
      <c r="L101">
        <f t="shared" si="20"/>
        <v>-0.98909000000000447</v>
      </c>
      <c r="M101">
        <f t="shared" si="21"/>
        <v>-0.72534716334949301</v>
      </c>
      <c r="N101">
        <f t="shared" si="22"/>
        <v>119.3280580065309</v>
      </c>
    </row>
    <row r="102" spans="1:14" x14ac:dyDescent="0.25">
      <c r="A102" s="1">
        <v>41233</v>
      </c>
      <c r="B102">
        <v>162.71682699999999</v>
      </c>
      <c r="C102">
        <f t="shared" si="12"/>
        <v>-6.0418708017744068E-3</v>
      </c>
      <c r="D102">
        <f t="shared" si="13"/>
        <v>1.8241178021036641E-2</v>
      </c>
      <c r="E102">
        <f t="shared" si="14"/>
        <v>-8.7839139181303651E-4</v>
      </c>
      <c r="F102" t="str">
        <f t="shared" si="15"/>
        <v>Sell</v>
      </c>
      <c r="G102" t="str">
        <f t="shared" si="16"/>
        <v>Sell at 162.72</v>
      </c>
      <c r="H102" t="str">
        <f t="shared" si="17"/>
        <v>Buy</v>
      </c>
      <c r="I102" t="str">
        <f t="shared" si="18"/>
        <v>Buy at 163.65</v>
      </c>
      <c r="J102">
        <f t="shared" si="23"/>
        <v>119.3280580065309</v>
      </c>
      <c r="K102">
        <f t="shared" si="19"/>
        <v>0.73334798991951156</v>
      </c>
      <c r="L102">
        <f t="shared" si="20"/>
        <v>-0.9374700000000189</v>
      </c>
      <c r="M102">
        <f t="shared" si="21"/>
        <v>-0.68749174010985836</v>
      </c>
      <c r="N102">
        <f t="shared" si="22"/>
        <v>118.64056626642103</v>
      </c>
    </row>
    <row r="103" spans="1:14" x14ac:dyDescent="0.25">
      <c r="A103" s="1">
        <v>41234</v>
      </c>
      <c r="B103">
        <v>163.65429700000001</v>
      </c>
      <c r="C103">
        <f t="shared" si="12"/>
        <v>5.7613586577620456E-3</v>
      </c>
      <c r="D103">
        <f t="shared" si="13"/>
        <v>-6.0418708017744068E-3</v>
      </c>
      <c r="E103">
        <f t="shared" si="14"/>
        <v>1.0958682128859535E-3</v>
      </c>
      <c r="F103" t="str">
        <f t="shared" si="15"/>
        <v>Buy</v>
      </c>
      <c r="G103" t="str">
        <f t="shared" si="16"/>
        <v>Buy at 163.65</v>
      </c>
      <c r="H103" t="str">
        <f t="shared" si="17"/>
        <v>Sell</v>
      </c>
      <c r="I103" t="str">
        <f t="shared" si="18"/>
        <v>Sell at 166.41</v>
      </c>
      <c r="J103">
        <f t="shared" si="23"/>
        <v>118.64056626642103</v>
      </c>
      <c r="K103">
        <f t="shared" si="19"/>
        <v>0.72494623386773049</v>
      </c>
      <c r="L103">
        <f t="shared" si="20"/>
        <v>2.7520600000000002</v>
      </c>
      <c r="M103">
        <f t="shared" si="21"/>
        <v>1.9950955323780266</v>
      </c>
      <c r="N103">
        <f t="shared" si="22"/>
        <v>120.63566179879906</v>
      </c>
    </row>
    <row r="104" spans="1:14" x14ac:dyDescent="0.25">
      <c r="A104" s="1">
        <v>41236</v>
      </c>
      <c r="B104">
        <v>166.40635700000001</v>
      </c>
      <c r="C104">
        <f t="shared" si="12"/>
        <v>1.6816301499251191E-2</v>
      </c>
      <c r="D104">
        <f t="shared" si="13"/>
        <v>5.7613586577620456E-3</v>
      </c>
      <c r="E104">
        <f t="shared" si="14"/>
        <v>2.9449661363847171E-3</v>
      </c>
      <c r="F104" t="str">
        <f t="shared" si="15"/>
        <v>Buy</v>
      </c>
      <c r="G104" t="str">
        <f t="shared" si="16"/>
        <v>Buy at 166.41</v>
      </c>
      <c r="H104" t="str">
        <f t="shared" si="17"/>
        <v>Sell</v>
      </c>
      <c r="I104" t="str">
        <f t="shared" si="18"/>
        <v>Sell at 165.88</v>
      </c>
      <c r="J104">
        <f t="shared" si="23"/>
        <v>120.63566179879906</v>
      </c>
      <c r="K104">
        <f t="shared" si="19"/>
        <v>0.72494623386773049</v>
      </c>
      <c r="L104">
        <f t="shared" si="20"/>
        <v>-0.52458200000000943</v>
      </c>
      <c r="M104">
        <f t="shared" si="21"/>
        <v>-0.38029374525480864</v>
      </c>
      <c r="N104">
        <f t="shared" si="22"/>
        <v>120.25536805354426</v>
      </c>
    </row>
    <row r="105" spans="1:14" x14ac:dyDescent="0.25">
      <c r="A105" s="1">
        <v>41239</v>
      </c>
      <c r="B105">
        <v>165.881775</v>
      </c>
      <c r="C105">
        <f t="shared" si="12"/>
        <v>-3.1524156255641686E-3</v>
      </c>
      <c r="D105">
        <f t="shared" si="13"/>
        <v>1.6816301499251191E-2</v>
      </c>
      <c r="E105">
        <f t="shared" si="14"/>
        <v>-3.9508852512418462E-4</v>
      </c>
      <c r="F105" t="str">
        <f t="shared" si="15"/>
        <v>Sell</v>
      </c>
      <c r="G105" t="str">
        <f t="shared" si="16"/>
        <v>Sell at 165.88</v>
      </c>
      <c r="H105" t="str">
        <f t="shared" si="17"/>
        <v>Buy</v>
      </c>
      <c r="I105" t="str">
        <f t="shared" si="18"/>
        <v>Buy at 164.46</v>
      </c>
      <c r="J105">
        <f t="shared" si="23"/>
        <v>120.25536805354426</v>
      </c>
      <c r="K105">
        <f t="shared" si="19"/>
        <v>0.72494623386773049</v>
      </c>
      <c r="L105">
        <f t="shared" si="20"/>
        <v>1.4190830000000005</v>
      </c>
      <c r="M105">
        <f t="shared" si="21"/>
        <v>1.0287588763957209</v>
      </c>
      <c r="N105">
        <f t="shared" si="22"/>
        <v>121.28412692993999</v>
      </c>
    </row>
    <row r="106" spans="1:14" x14ac:dyDescent="0.25">
      <c r="A106" s="1">
        <v>41240</v>
      </c>
      <c r="B106">
        <v>164.462692</v>
      </c>
      <c r="C106">
        <f t="shared" si="12"/>
        <v>-8.5547854789955104E-3</v>
      </c>
      <c r="D106">
        <f t="shared" si="13"/>
        <v>-3.1524156255641686E-3</v>
      </c>
      <c r="E106">
        <f t="shared" si="14"/>
        <v>-1.2987124534598095E-3</v>
      </c>
      <c r="F106" t="str">
        <f t="shared" si="15"/>
        <v>Sell</v>
      </c>
      <c r="G106" t="str">
        <f t="shared" si="16"/>
        <v>Sell at 164.46</v>
      </c>
      <c r="H106" t="str">
        <f t="shared" si="17"/>
        <v>Buy</v>
      </c>
      <c r="I106" t="str">
        <f t="shared" si="18"/>
        <v>Buy at 165.11</v>
      </c>
      <c r="J106">
        <f t="shared" si="23"/>
        <v>121.28412692993999</v>
      </c>
      <c r="K106">
        <f t="shared" si="19"/>
        <v>0.73745677791738917</v>
      </c>
      <c r="L106">
        <f t="shared" si="20"/>
        <v>-0.64503500000000713</v>
      </c>
      <c r="M106">
        <f t="shared" si="21"/>
        <v>-0.47568543274394837</v>
      </c>
      <c r="N106">
        <f t="shared" si="22"/>
        <v>120.80844149719604</v>
      </c>
    </row>
    <row r="107" spans="1:14" x14ac:dyDescent="0.25">
      <c r="A107" s="1">
        <v>41241</v>
      </c>
      <c r="B107">
        <v>165.10772700000001</v>
      </c>
      <c r="C107">
        <f t="shared" si="12"/>
        <v>3.9220749226213996E-3</v>
      </c>
      <c r="D107">
        <f t="shared" si="13"/>
        <v>-8.5547854789955104E-3</v>
      </c>
      <c r="E107">
        <f t="shared" si="14"/>
        <v>7.8822159868460057E-4</v>
      </c>
      <c r="F107" t="str">
        <f t="shared" si="15"/>
        <v>Buy</v>
      </c>
      <c r="G107" t="str">
        <f t="shared" si="16"/>
        <v>Buy at 165.11</v>
      </c>
      <c r="H107" t="str">
        <f t="shared" si="17"/>
        <v>Sell</v>
      </c>
      <c r="I107" t="str">
        <f t="shared" si="18"/>
        <v>Sell at 164.72</v>
      </c>
      <c r="J107">
        <f t="shared" si="23"/>
        <v>120.80844149719604</v>
      </c>
      <c r="K107">
        <f t="shared" si="19"/>
        <v>0.73169465592119765</v>
      </c>
      <c r="L107">
        <f t="shared" si="20"/>
        <v>-0.38699300000001813</v>
      </c>
      <c r="M107">
        <f t="shared" si="21"/>
        <v>-0.28316070997892528</v>
      </c>
      <c r="N107">
        <f t="shared" si="22"/>
        <v>120.52528078721711</v>
      </c>
    </row>
    <row r="108" spans="1:14" x14ac:dyDescent="0.25">
      <c r="A108" s="1">
        <v>41242</v>
      </c>
      <c r="B108">
        <v>164.72073399999999</v>
      </c>
      <c r="C108">
        <f t="shared" si="12"/>
        <v>-2.3438818220786126E-3</v>
      </c>
      <c r="D108">
        <f t="shared" si="13"/>
        <v>3.9220749226213996E-3</v>
      </c>
      <c r="E108">
        <f t="shared" si="14"/>
        <v>-2.5984963709549641E-4</v>
      </c>
      <c r="F108" t="str">
        <f t="shared" si="15"/>
        <v>Sell</v>
      </c>
      <c r="G108" t="str">
        <f t="shared" si="16"/>
        <v>Sell at 164.72</v>
      </c>
      <c r="H108" t="str">
        <f t="shared" si="17"/>
        <v>Buy</v>
      </c>
      <c r="I108" t="str">
        <f t="shared" si="18"/>
        <v>Buy at 163.47</v>
      </c>
      <c r="J108">
        <f t="shared" si="23"/>
        <v>120.52528078721711</v>
      </c>
      <c r="K108">
        <f t="shared" si="19"/>
        <v>0.73169465592119765</v>
      </c>
      <c r="L108">
        <f t="shared" si="20"/>
        <v>1.2556610000000035</v>
      </c>
      <c r="M108">
        <f t="shared" si="21"/>
        <v>0.91876044334866946</v>
      </c>
      <c r="N108">
        <f t="shared" si="22"/>
        <v>121.44404123056579</v>
      </c>
    </row>
    <row r="109" spans="1:14" x14ac:dyDescent="0.25">
      <c r="A109" s="1">
        <v>41243</v>
      </c>
      <c r="B109">
        <v>163.46507299999999</v>
      </c>
      <c r="C109">
        <f t="shared" si="12"/>
        <v>-7.6229687028956748E-3</v>
      </c>
      <c r="D109">
        <f t="shared" si="13"/>
        <v>-2.3438818220786126E-3</v>
      </c>
      <c r="E109">
        <f t="shared" si="14"/>
        <v>-1.1428527180931975E-3</v>
      </c>
      <c r="F109" t="str">
        <f t="shared" si="15"/>
        <v>Sell</v>
      </c>
      <c r="G109" t="str">
        <f t="shared" si="16"/>
        <v>Sell at 163.47</v>
      </c>
      <c r="H109" t="str">
        <f t="shared" si="17"/>
        <v>Buy</v>
      </c>
      <c r="I109" t="str">
        <f t="shared" si="18"/>
        <v>Buy at 162.96</v>
      </c>
      <c r="J109">
        <f t="shared" si="23"/>
        <v>121.44404123056579</v>
      </c>
      <c r="K109">
        <f t="shared" si="19"/>
        <v>0.74293571710310125</v>
      </c>
      <c r="L109">
        <f t="shared" si="20"/>
        <v>0.50736999999998034</v>
      </c>
      <c r="M109">
        <f t="shared" si="21"/>
        <v>0.37694329478658589</v>
      </c>
      <c r="N109">
        <f t="shared" si="22"/>
        <v>121.82098452535237</v>
      </c>
    </row>
    <row r="110" spans="1:14" x14ac:dyDescent="0.25">
      <c r="A110" s="1">
        <v>41246</v>
      </c>
      <c r="B110">
        <v>162.95770300000001</v>
      </c>
      <c r="C110">
        <f t="shared" si="12"/>
        <v>-3.1038434736451645E-3</v>
      </c>
      <c r="D110">
        <f t="shared" si="13"/>
        <v>-7.6229687028956748E-3</v>
      </c>
      <c r="E110">
        <f t="shared" si="14"/>
        <v>-3.8696413528869654E-4</v>
      </c>
      <c r="F110" t="str">
        <f t="shared" si="15"/>
        <v>Sell</v>
      </c>
      <c r="G110" t="str">
        <f t="shared" si="16"/>
        <v>Sell at 162.96</v>
      </c>
      <c r="H110" t="str">
        <f t="shared" si="17"/>
        <v>Buy</v>
      </c>
      <c r="I110" t="str">
        <f t="shared" si="18"/>
        <v>Buy at 162.85</v>
      </c>
      <c r="J110">
        <f t="shared" si="23"/>
        <v>121.82098452535237</v>
      </c>
      <c r="K110">
        <f t="shared" si="19"/>
        <v>0.74756198867967827</v>
      </c>
      <c r="L110">
        <f t="shared" si="20"/>
        <v>0.10322600000000648</v>
      </c>
      <c r="M110">
        <f t="shared" si="21"/>
        <v>7.7167833843453312E-2</v>
      </c>
      <c r="N110">
        <f t="shared" si="22"/>
        <v>121.89815235919582</v>
      </c>
    </row>
    <row r="111" spans="1:14" x14ac:dyDescent="0.25">
      <c r="A111" s="1">
        <v>41247</v>
      </c>
      <c r="B111">
        <v>162.854477</v>
      </c>
      <c r="C111">
        <f t="shared" si="12"/>
        <v>-6.3345271870950755E-4</v>
      </c>
      <c r="D111">
        <f t="shared" si="13"/>
        <v>-3.1038434736451645E-3</v>
      </c>
      <c r="E111">
        <f t="shared" si="14"/>
        <v>2.6244189772777911E-5</v>
      </c>
      <c r="F111" t="str">
        <f t="shared" si="15"/>
        <v>Buy</v>
      </c>
      <c r="G111" t="str">
        <f t="shared" si="16"/>
        <v>Buy at 162.85</v>
      </c>
      <c r="H111" t="str">
        <f t="shared" si="17"/>
        <v>Sell</v>
      </c>
      <c r="I111" t="str">
        <f t="shared" si="18"/>
        <v>Sell at 162.24</v>
      </c>
      <c r="J111">
        <f t="shared" si="23"/>
        <v>121.89815235919582</v>
      </c>
      <c r="K111">
        <f t="shared" si="19"/>
        <v>0.74850967934517276</v>
      </c>
      <c r="L111">
        <f t="shared" si="20"/>
        <v>-0.61062599999999634</v>
      </c>
      <c r="M111">
        <f t="shared" si="21"/>
        <v>-0.45705947145982273</v>
      </c>
      <c r="N111">
        <f t="shared" si="22"/>
        <v>121.44109288773599</v>
      </c>
    </row>
    <row r="112" spans="1:14" x14ac:dyDescent="0.25">
      <c r="A112" s="1">
        <v>41248</v>
      </c>
      <c r="B112">
        <v>162.24385100000001</v>
      </c>
      <c r="C112">
        <f t="shared" si="12"/>
        <v>-3.7495192717360562E-3</v>
      </c>
      <c r="D112">
        <f t="shared" si="13"/>
        <v>-6.3345271870950755E-4</v>
      </c>
      <c r="E112">
        <f t="shared" si="14"/>
        <v>-4.9496268350574446E-4</v>
      </c>
      <c r="F112" t="str">
        <f t="shared" si="15"/>
        <v>Sell</v>
      </c>
      <c r="G112" t="str">
        <f t="shared" si="16"/>
        <v>Sell at 162.24</v>
      </c>
      <c r="H112" t="str">
        <f t="shared" si="17"/>
        <v>Buy</v>
      </c>
      <c r="I112" t="str">
        <f t="shared" si="18"/>
        <v>Buy at 163.15</v>
      </c>
      <c r="J112">
        <f t="shared" si="23"/>
        <v>121.44109288773599</v>
      </c>
      <c r="K112">
        <f t="shared" si="19"/>
        <v>0.74850967934517276</v>
      </c>
      <c r="L112">
        <f t="shared" si="20"/>
        <v>-0.90299999999999159</v>
      </c>
      <c r="M112">
        <f t="shared" si="21"/>
        <v>-0.67590424044868469</v>
      </c>
      <c r="N112">
        <f t="shared" si="22"/>
        <v>120.7651886472873</v>
      </c>
    </row>
    <row r="113" spans="1:14" x14ac:dyDescent="0.25">
      <c r="A113" s="1">
        <v>41249</v>
      </c>
      <c r="B113">
        <v>163.146851</v>
      </c>
      <c r="C113">
        <f t="shared" si="12"/>
        <v>5.5656962925515838E-3</v>
      </c>
      <c r="D113">
        <f t="shared" si="13"/>
        <v>-3.7495192717360562E-3</v>
      </c>
      <c r="E113">
        <f t="shared" si="14"/>
        <v>1.0631408728711601E-3</v>
      </c>
      <c r="F113" t="str">
        <f t="shared" si="15"/>
        <v>Buy</v>
      </c>
      <c r="G113" t="str">
        <f t="shared" si="16"/>
        <v>Buy at 163.15</v>
      </c>
      <c r="H113" t="str">
        <f t="shared" si="17"/>
        <v>Sell</v>
      </c>
      <c r="I113" t="str">
        <f t="shared" si="18"/>
        <v>Sell at 165.08</v>
      </c>
      <c r="J113">
        <f t="shared" si="23"/>
        <v>120.7651886472873</v>
      </c>
      <c r="K113">
        <f t="shared" si="19"/>
        <v>0.74022384071199332</v>
      </c>
      <c r="L113">
        <f t="shared" si="20"/>
        <v>1.9350890000000049</v>
      </c>
      <c r="M113">
        <f t="shared" si="21"/>
        <v>1.4323990116995342</v>
      </c>
      <c r="N113">
        <f t="shared" si="22"/>
        <v>122.19758765898683</v>
      </c>
    </row>
    <row r="114" spans="1:14" x14ac:dyDescent="0.25">
      <c r="A114" s="1">
        <v>41250</v>
      </c>
      <c r="B114">
        <v>165.08194</v>
      </c>
      <c r="C114">
        <f t="shared" si="12"/>
        <v>1.1861025745449448E-2</v>
      </c>
      <c r="D114">
        <f t="shared" si="13"/>
        <v>5.5656962925515838E-3</v>
      </c>
      <c r="E114">
        <f t="shared" si="14"/>
        <v>2.1161251158476713E-3</v>
      </c>
      <c r="F114" t="str">
        <f t="shared" si="15"/>
        <v>Buy</v>
      </c>
      <c r="G114" t="str">
        <f t="shared" si="16"/>
        <v>Buy at 165.08</v>
      </c>
      <c r="H114" t="str">
        <f t="shared" si="17"/>
        <v>Sell</v>
      </c>
      <c r="I114" t="str">
        <f t="shared" si="18"/>
        <v>Sell at 165.66</v>
      </c>
      <c r="J114">
        <f t="shared" si="23"/>
        <v>122.19758765898683</v>
      </c>
      <c r="K114">
        <f t="shared" si="19"/>
        <v>0.74022384071199332</v>
      </c>
      <c r="L114">
        <f t="shared" si="20"/>
        <v>0.576201999999995</v>
      </c>
      <c r="M114">
        <f t="shared" si="21"/>
        <v>0.42651845746592826</v>
      </c>
      <c r="N114">
        <f t="shared" si="22"/>
        <v>122.62410611645277</v>
      </c>
    </row>
    <row r="115" spans="1:14" x14ac:dyDescent="0.25">
      <c r="A115" s="1">
        <v>41253</v>
      </c>
      <c r="B115">
        <v>165.658142</v>
      </c>
      <c r="C115">
        <f t="shared" si="12"/>
        <v>3.4903999795495196E-3</v>
      </c>
      <c r="D115">
        <f t="shared" si="13"/>
        <v>1.1861025745449448E-2</v>
      </c>
      <c r="E115">
        <f t="shared" si="14"/>
        <v>7.1601776621746339E-4</v>
      </c>
      <c r="F115" t="str">
        <f t="shared" si="15"/>
        <v>Buy</v>
      </c>
      <c r="G115" t="str">
        <f t="shared" si="16"/>
        <v>Buy at 165.66</v>
      </c>
      <c r="H115" t="str">
        <f t="shared" si="17"/>
        <v>Sell</v>
      </c>
      <c r="I115" t="str">
        <f t="shared" si="18"/>
        <v>Sell at 167.02</v>
      </c>
      <c r="J115">
        <f t="shared" si="23"/>
        <v>122.62410611645277</v>
      </c>
      <c r="K115">
        <f t="shared" si="19"/>
        <v>0.74022384071199332</v>
      </c>
      <c r="L115">
        <f t="shared" si="20"/>
        <v>1.358856000000003</v>
      </c>
      <c r="M115">
        <f t="shared" si="21"/>
        <v>1.0058576072945387</v>
      </c>
      <c r="N115">
        <f t="shared" si="22"/>
        <v>123.62996372374731</v>
      </c>
    </row>
    <row r="116" spans="1:14" x14ac:dyDescent="0.25">
      <c r="A116" s="1">
        <v>41254</v>
      </c>
      <c r="B116">
        <v>167.016998</v>
      </c>
      <c r="C116">
        <f t="shared" si="12"/>
        <v>8.2027721885230553E-3</v>
      </c>
      <c r="D116">
        <f t="shared" si="13"/>
        <v>3.4903999795495196E-3</v>
      </c>
      <c r="E116">
        <f t="shared" si="14"/>
        <v>1.504229681132483E-3</v>
      </c>
      <c r="F116" t="str">
        <f t="shared" si="15"/>
        <v>Buy</v>
      </c>
      <c r="G116" t="str">
        <f t="shared" si="16"/>
        <v>Buy at 167.02</v>
      </c>
      <c r="H116" t="str">
        <f t="shared" si="17"/>
        <v>Sell</v>
      </c>
      <c r="I116" t="str">
        <f t="shared" si="18"/>
        <v>Sell at 165.94</v>
      </c>
      <c r="J116">
        <f t="shared" si="23"/>
        <v>123.62996372374731</v>
      </c>
      <c r="K116">
        <f t="shared" si="19"/>
        <v>0.74022384071199332</v>
      </c>
      <c r="L116">
        <f t="shared" si="20"/>
        <v>-1.0750419999999963</v>
      </c>
      <c r="M116">
        <f t="shared" si="21"/>
        <v>-0.7957717181667</v>
      </c>
      <c r="N116">
        <f t="shared" si="22"/>
        <v>122.8341920055806</v>
      </c>
    </row>
    <row r="117" spans="1:14" x14ac:dyDescent="0.25">
      <c r="A117" s="1">
        <v>41255</v>
      </c>
      <c r="B117">
        <v>165.941956</v>
      </c>
      <c r="C117">
        <f t="shared" si="12"/>
        <v>-6.4367220874129005E-3</v>
      </c>
      <c r="D117">
        <f t="shared" si="13"/>
        <v>8.2027721885230553E-3</v>
      </c>
      <c r="E117">
        <f t="shared" si="14"/>
        <v>-9.4443593883908024E-4</v>
      </c>
      <c r="F117" t="str">
        <f t="shared" si="15"/>
        <v>Sell</v>
      </c>
      <c r="G117" t="str">
        <f t="shared" si="16"/>
        <v>Sell at 165.94</v>
      </c>
      <c r="H117" t="str">
        <f t="shared" si="17"/>
        <v>Buy</v>
      </c>
      <c r="I117" t="str">
        <f t="shared" si="18"/>
        <v>Buy at 165.12</v>
      </c>
      <c r="J117">
        <f t="shared" si="23"/>
        <v>122.8341920055806</v>
      </c>
      <c r="K117">
        <f t="shared" si="19"/>
        <v>0.74022384071199332</v>
      </c>
      <c r="L117">
        <f t="shared" si="20"/>
        <v>0.82562300000000732</v>
      </c>
      <c r="M117">
        <f t="shared" si="21"/>
        <v>0.61114582804016349</v>
      </c>
      <c r="N117">
        <f t="shared" si="22"/>
        <v>123.44533783362077</v>
      </c>
    </row>
    <row r="118" spans="1:14" x14ac:dyDescent="0.25">
      <c r="A118" s="1">
        <v>41256</v>
      </c>
      <c r="B118">
        <v>165.116333</v>
      </c>
      <c r="C118">
        <f t="shared" si="12"/>
        <v>-4.9753722319628877E-3</v>
      </c>
      <c r="D118">
        <f t="shared" si="13"/>
        <v>-6.4367220874129005E-3</v>
      </c>
      <c r="E118">
        <f t="shared" si="14"/>
        <v>-7.0000419260909778E-4</v>
      </c>
      <c r="F118" t="str">
        <f t="shared" si="15"/>
        <v>Sell</v>
      </c>
      <c r="G118" t="str">
        <f t="shared" si="16"/>
        <v>Sell at 165.12</v>
      </c>
      <c r="H118" t="str">
        <f t="shared" si="17"/>
        <v>Buy</v>
      </c>
      <c r="I118" t="str">
        <f t="shared" si="18"/>
        <v>Buy at 164.92</v>
      </c>
      <c r="J118">
        <f t="shared" si="23"/>
        <v>123.44533783362077</v>
      </c>
      <c r="K118">
        <f t="shared" si="19"/>
        <v>0.74762644973238823</v>
      </c>
      <c r="L118">
        <f t="shared" si="20"/>
        <v>0.19778399999998442</v>
      </c>
      <c r="M118">
        <f t="shared" si="21"/>
        <v>0.14786854973385902</v>
      </c>
      <c r="N118">
        <f t="shared" si="22"/>
        <v>123.59320638335463</v>
      </c>
    </row>
    <row r="119" spans="1:14" x14ac:dyDescent="0.25">
      <c r="A119" s="1">
        <v>41257</v>
      </c>
      <c r="B119">
        <v>164.91854900000001</v>
      </c>
      <c r="C119">
        <f t="shared" si="12"/>
        <v>-1.1978463693230422E-3</v>
      </c>
      <c r="D119">
        <f t="shared" si="13"/>
        <v>-4.9753722319628877E-3</v>
      </c>
      <c r="E119">
        <f t="shared" si="14"/>
        <v>-6.815875218262293E-5</v>
      </c>
      <c r="F119" t="str">
        <f t="shared" si="15"/>
        <v>Sell</v>
      </c>
      <c r="G119" t="str">
        <f t="shared" si="16"/>
        <v>Sell at 164.92</v>
      </c>
      <c r="H119" t="str">
        <f t="shared" si="17"/>
        <v>Buy</v>
      </c>
      <c r="I119" t="str">
        <f t="shared" si="18"/>
        <v>Buy at 166.52</v>
      </c>
      <c r="J119">
        <f t="shared" si="23"/>
        <v>123.59320638335463</v>
      </c>
      <c r="K119">
        <f t="shared" si="19"/>
        <v>0.74941968100480083</v>
      </c>
      <c r="L119">
        <f t="shared" si="20"/>
        <v>-1.5995939999999962</v>
      </c>
      <c r="M119">
        <f t="shared" si="21"/>
        <v>-1.1987672252171906</v>
      </c>
      <c r="N119">
        <f t="shared" si="22"/>
        <v>122.39443915813743</v>
      </c>
    </row>
    <row r="120" spans="1:14" x14ac:dyDescent="0.25">
      <c r="A120" s="1">
        <v>41260</v>
      </c>
      <c r="B120">
        <v>166.51814300000001</v>
      </c>
      <c r="C120">
        <f t="shared" si="12"/>
        <v>9.6992970754308308E-3</v>
      </c>
      <c r="D120">
        <f t="shared" si="13"/>
        <v>-1.1978463693230422E-3</v>
      </c>
      <c r="E120">
        <f t="shared" si="14"/>
        <v>1.7545449564372111E-3</v>
      </c>
      <c r="F120" t="str">
        <f t="shared" si="15"/>
        <v>Buy</v>
      </c>
      <c r="G120" t="str">
        <f t="shared" si="16"/>
        <v>Buy at 166.52</v>
      </c>
      <c r="H120" t="str">
        <f t="shared" si="17"/>
        <v>Sell</v>
      </c>
      <c r="I120" t="str">
        <f t="shared" si="18"/>
        <v>Sell at 168.3</v>
      </c>
      <c r="J120">
        <f t="shared" si="23"/>
        <v>122.39443915813743</v>
      </c>
      <c r="K120">
        <f t="shared" si="19"/>
        <v>0.73502164360635114</v>
      </c>
      <c r="L120">
        <f t="shared" si="20"/>
        <v>1.7803189999999915</v>
      </c>
      <c r="M120">
        <f t="shared" si="21"/>
        <v>1.3085729975236093</v>
      </c>
      <c r="N120">
        <f t="shared" si="22"/>
        <v>123.70301215566104</v>
      </c>
    </row>
    <row r="121" spans="1:14" x14ac:dyDescent="0.25">
      <c r="A121" s="1">
        <v>41261</v>
      </c>
      <c r="B121">
        <v>168.298462</v>
      </c>
      <c r="C121">
        <f t="shared" si="12"/>
        <v>1.0691441592643701E-2</v>
      </c>
      <c r="D121">
        <f t="shared" si="13"/>
        <v>9.6992970754308308E-3</v>
      </c>
      <c r="E121">
        <f t="shared" si="14"/>
        <v>1.9204953727255578E-3</v>
      </c>
      <c r="F121" t="str">
        <f t="shared" si="15"/>
        <v>Buy</v>
      </c>
      <c r="G121" t="str">
        <f t="shared" si="16"/>
        <v>Buy at 168.3</v>
      </c>
      <c r="H121" t="str">
        <f t="shared" si="17"/>
        <v>Sell</v>
      </c>
      <c r="I121" t="str">
        <f t="shared" si="18"/>
        <v>Sell at 167.77</v>
      </c>
      <c r="J121">
        <f t="shared" si="23"/>
        <v>123.70301215566104</v>
      </c>
      <c r="K121">
        <f t="shared" si="19"/>
        <v>0.73502164360635125</v>
      </c>
      <c r="L121">
        <f t="shared" si="20"/>
        <v>-0.52464299999999753</v>
      </c>
      <c r="M121">
        <f t="shared" si="21"/>
        <v>-0.38562396016656514</v>
      </c>
      <c r="N121">
        <f t="shared" si="22"/>
        <v>123.31738819549447</v>
      </c>
    </row>
    <row r="122" spans="1:14" x14ac:dyDescent="0.25">
      <c r="A122" s="1">
        <v>41262</v>
      </c>
      <c r="B122">
        <v>167.773819</v>
      </c>
      <c r="C122">
        <f t="shared" si="12"/>
        <v>-3.117336865502654E-3</v>
      </c>
      <c r="D122">
        <f t="shared" si="13"/>
        <v>1.0691441592643701E-2</v>
      </c>
      <c r="E122">
        <f t="shared" si="14"/>
        <v>-3.8922109882278191E-4</v>
      </c>
      <c r="F122" t="str">
        <f t="shared" si="15"/>
        <v>Sell</v>
      </c>
      <c r="G122" t="str">
        <f t="shared" si="16"/>
        <v>Sell at 167.77</v>
      </c>
      <c r="H122" t="str">
        <f t="shared" si="17"/>
        <v>Buy</v>
      </c>
      <c r="I122" t="str">
        <f t="shared" si="18"/>
        <v>Buy at 167.51</v>
      </c>
      <c r="J122">
        <f t="shared" si="23"/>
        <v>123.31738819549447</v>
      </c>
      <c r="K122">
        <f t="shared" si="19"/>
        <v>0.73502164360635114</v>
      </c>
      <c r="L122">
        <f t="shared" si="20"/>
        <v>0.266602000000006</v>
      </c>
      <c r="M122">
        <f t="shared" si="21"/>
        <v>0.19595824022874483</v>
      </c>
      <c r="N122">
        <f t="shared" si="22"/>
        <v>123.51334643572322</v>
      </c>
    </row>
    <row r="123" spans="1:14" x14ac:dyDescent="0.25">
      <c r="A123" s="1">
        <v>41263</v>
      </c>
      <c r="B123">
        <v>167.507217</v>
      </c>
      <c r="C123">
        <f t="shared" si="12"/>
        <v>-1.589056037402391E-3</v>
      </c>
      <c r="D123">
        <f t="shared" si="13"/>
        <v>-3.117336865502654E-3</v>
      </c>
      <c r="E123">
        <f t="shared" si="14"/>
        <v>-1.3359418638344973E-4</v>
      </c>
      <c r="F123" t="str">
        <f t="shared" si="15"/>
        <v>Sell</v>
      </c>
      <c r="G123" t="str">
        <f t="shared" si="16"/>
        <v>Sell at 167.51</v>
      </c>
      <c r="H123" t="str">
        <f t="shared" si="17"/>
        <v>Buy</v>
      </c>
      <c r="I123" t="str">
        <f t="shared" si="18"/>
        <v>Buy at 166.35</v>
      </c>
      <c r="J123">
        <f t="shared" si="23"/>
        <v>123.51334643572322</v>
      </c>
      <c r="K123">
        <f t="shared" si="19"/>
        <v>0.73736134268007825</v>
      </c>
      <c r="L123">
        <f t="shared" si="20"/>
        <v>1.1610709999999926</v>
      </c>
      <c r="M123">
        <f t="shared" si="21"/>
        <v>0.85612887150689565</v>
      </c>
      <c r="N123">
        <f t="shared" si="22"/>
        <v>124.36947530723012</v>
      </c>
    </row>
    <row r="124" spans="1:14" x14ac:dyDescent="0.25">
      <c r="A124" s="1">
        <v>41264</v>
      </c>
      <c r="B124">
        <v>166.346146</v>
      </c>
      <c r="C124">
        <f t="shared" si="12"/>
        <v>-6.9314685109955155E-3</v>
      </c>
      <c r="D124">
        <f t="shared" si="13"/>
        <v>-1.589056037402391E-3</v>
      </c>
      <c r="E124">
        <f t="shared" si="14"/>
        <v>-1.0271893820384141E-3</v>
      </c>
      <c r="F124" t="str">
        <f t="shared" si="15"/>
        <v>Sell</v>
      </c>
      <c r="G124" t="str">
        <f t="shared" si="16"/>
        <v>Sell at 166.35</v>
      </c>
      <c r="H124" t="str">
        <f t="shared" si="17"/>
        <v>Buy</v>
      </c>
      <c r="I124" t="str">
        <f t="shared" si="18"/>
        <v>Buy at 165.47</v>
      </c>
      <c r="J124">
        <f t="shared" si="23"/>
        <v>124.36947530723012</v>
      </c>
      <c r="K124">
        <f t="shared" si="19"/>
        <v>0.74765468451087602</v>
      </c>
      <c r="L124">
        <f t="shared" si="20"/>
        <v>0.87719799999999282</v>
      </c>
      <c r="M124">
        <f t="shared" si="21"/>
        <v>0.6558411939435661</v>
      </c>
      <c r="N124">
        <f t="shared" si="22"/>
        <v>125.02531650117369</v>
      </c>
    </row>
    <row r="125" spans="1:14" x14ac:dyDescent="0.25">
      <c r="A125" s="1">
        <v>41267</v>
      </c>
      <c r="B125">
        <v>165.46894800000001</v>
      </c>
      <c r="C125">
        <f t="shared" si="12"/>
        <v>-5.2733292660714411E-3</v>
      </c>
      <c r="D125">
        <f t="shared" si="13"/>
        <v>-6.9314685109955155E-3</v>
      </c>
      <c r="E125">
        <f t="shared" si="14"/>
        <v>-7.4984178480308515E-4</v>
      </c>
      <c r="F125" t="str">
        <f t="shared" si="15"/>
        <v>Sell</v>
      </c>
      <c r="G125" t="str">
        <f t="shared" si="16"/>
        <v>Sell at 165.47</v>
      </c>
      <c r="H125" t="str">
        <f t="shared" si="17"/>
        <v>Buy</v>
      </c>
      <c r="I125" t="str">
        <f t="shared" si="18"/>
        <v>Buy at 165.08</v>
      </c>
      <c r="J125">
        <f t="shared" si="23"/>
        <v>125.02531650117369</v>
      </c>
      <c r="K125">
        <f t="shared" si="19"/>
        <v>0.75558174516933341</v>
      </c>
      <c r="L125">
        <f t="shared" si="20"/>
        <v>0.38700800000000868</v>
      </c>
      <c r="M125">
        <f t="shared" si="21"/>
        <v>0.29241618003449993</v>
      </c>
      <c r="N125">
        <f t="shared" si="22"/>
        <v>125.31773268120818</v>
      </c>
    </row>
    <row r="126" spans="1:14" x14ac:dyDescent="0.25">
      <c r="A126" s="1">
        <v>41269</v>
      </c>
      <c r="B126">
        <v>165.08194</v>
      </c>
      <c r="C126">
        <f t="shared" si="12"/>
        <v>-2.3388557471218626E-3</v>
      </c>
      <c r="D126">
        <f t="shared" si="13"/>
        <v>-5.2733292660714411E-3</v>
      </c>
      <c r="E126">
        <f t="shared" si="14"/>
        <v>-2.5900895389169038E-4</v>
      </c>
      <c r="F126" t="str">
        <f t="shared" si="15"/>
        <v>Sell</v>
      </c>
      <c r="G126" t="str">
        <f t="shared" si="16"/>
        <v>Sell at 165.08</v>
      </c>
      <c r="H126" t="str">
        <f t="shared" si="17"/>
        <v>Buy</v>
      </c>
      <c r="I126" t="str">
        <f t="shared" si="18"/>
        <v>Buy at 165.74</v>
      </c>
      <c r="J126">
        <f t="shared" si="23"/>
        <v>125.31773268120818</v>
      </c>
      <c r="K126">
        <f t="shared" si="19"/>
        <v>0.75912442439922978</v>
      </c>
      <c r="L126">
        <f t="shared" si="20"/>
        <v>-0.65359499999999571</v>
      </c>
      <c r="M126">
        <f t="shared" si="21"/>
        <v>-0.49615992816521132</v>
      </c>
      <c r="N126">
        <f t="shared" si="22"/>
        <v>124.82157275304297</v>
      </c>
    </row>
    <row r="127" spans="1:14" x14ac:dyDescent="0.25">
      <c r="A127" s="1">
        <v>41270</v>
      </c>
      <c r="B127">
        <v>165.735535</v>
      </c>
      <c r="C127">
        <f t="shared" si="12"/>
        <v>3.9592156476958998E-3</v>
      </c>
      <c r="D127">
        <f t="shared" si="13"/>
        <v>-2.3388557471218626E-3</v>
      </c>
      <c r="E127">
        <f t="shared" si="14"/>
        <v>7.9443391824131088E-4</v>
      </c>
      <c r="F127" t="str">
        <f t="shared" si="15"/>
        <v>Buy</v>
      </c>
      <c r="G127" t="str">
        <f t="shared" si="16"/>
        <v>Buy at 165.74</v>
      </c>
      <c r="H127" t="str">
        <f t="shared" si="17"/>
        <v>Sell</v>
      </c>
      <c r="I127" t="str">
        <f t="shared" si="18"/>
        <v>Sell at 163.26</v>
      </c>
      <c r="J127">
        <f t="shared" si="23"/>
        <v>124.82157275304297</v>
      </c>
      <c r="K127">
        <f t="shared" si="19"/>
        <v>0.75313705508624307</v>
      </c>
      <c r="L127">
        <f t="shared" si="20"/>
        <v>-2.4768530000000055</v>
      </c>
      <c r="M127">
        <f t="shared" si="21"/>
        <v>-1.8654097743015305</v>
      </c>
      <c r="N127">
        <f t="shared" si="22"/>
        <v>122.95616297874145</v>
      </c>
    </row>
    <row r="128" spans="1:14" x14ac:dyDescent="0.25">
      <c r="A128" s="1">
        <v>41271</v>
      </c>
      <c r="B128">
        <v>163.25868199999999</v>
      </c>
      <c r="C128">
        <f t="shared" si="12"/>
        <v>-1.4944610399936293E-2</v>
      </c>
      <c r="D128">
        <f t="shared" si="13"/>
        <v>3.9592156476958998E-3</v>
      </c>
      <c r="E128">
        <f t="shared" si="14"/>
        <v>-2.3675024202870526E-3</v>
      </c>
      <c r="F128" t="str">
        <f t="shared" si="15"/>
        <v>Sell</v>
      </c>
      <c r="G128" t="str">
        <f t="shared" si="16"/>
        <v>Sell at 163.26</v>
      </c>
      <c r="H128" t="str">
        <f t="shared" si="17"/>
        <v>Buy</v>
      </c>
      <c r="I128" t="str">
        <f t="shared" si="18"/>
        <v>Buy at 164.74</v>
      </c>
      <c r="J128">
        <f t="shared" si="23"/>
        <v>122.95616297874145</v>
      </c>
      <c r="K128">
        <f t="shared" si="19"/>
        <v>0.75313705508624318</v>
      </c>
      <c r="L128">
        <f t="shared" si="20"/>
        <v>-1.4792329999999936</v>
      </c>
      <c r="M128">
        <f t="shared" si="21"/>
        <v>-1.1140651854063839</v>
      </c>
      <c r="N128">
        <f t="shared" si="22"/>
        <v>121.84209779333506</v>
      </c>
    </row>
    <row r="129" spans="1:14" s="7" customFormat="1" x14ac:dyDescent="0.25">
      <c r="A129" s="6">
        <v>41274</v>
      </c>
      <c r="B129" s="7">
        <v>164.73791499999999</v>
      </c>
      <c r="C129" s="7">
        <f t="shared" si="12"/>
        <v>9.0606697412882065E-3</v>
      </c>
      <c r="D129" s="7">
        <f t="shared" si="13"/>
        <v>-1.4944610399936293E-2</v>
      </c>
      <c r="E129" s="7">
        <f t="shared" si="14"/>
        <v>1.6477253650214307E-3</v>
      </c>
      <c r="F129" s="7" t="str">
        <f t="shared" si="15"/>
        <v>Buy</v>
      </c>
      <c r="G129" s="7" t="str">
        <f t="shared" si="16"/>
        <v>Buy at 164.74</v>
      </c>
      <c r="H129" s="7" t="str">
        <f t="shared" si="17"/>
        <v>Sell</v>
      </c>
      <c r="I129" s="7" t="str">
        <f t="shared" si="18"/>
        <v>Sell at 168.87</v>
      </c>
      <c r="J129" s="7">
        <v>100</v>
      </c>
      <c r="K129" s="7">
        <f t="shared" si="19"/>
        <v>0.60702480057490105</v>
      </c>
      <c r="L129" s="7">
        <f t="shared" si="20"/>
        <v>4.1281430000000228</v>
      </c>
      <c r="M129" s="7">
        <f t="shared" si="21"/>
        <v>2.5058851813196874</v>
      </c>
      <c r="N129" s="7">
        <f t="shared" si="22"/>
        <v>102.50588518131968</v>
      </c>
    </row>
    <row r="130" spans="1:14" x14ac:dyDescent="0.25">
      <c r="A130" s="1">
        <v>41276</v>
      </c>
      <c r="B130">
        <v>168.86605800000001</v>
      </c>
      <c r="C130">
        <f t="shared" si="12"/>
        <v>2.5058851813196878E-2</v>
      </c>
      <c r="D130">
        <f t="shared" si="13"/>
        <v>9.0606697412882065E-3</v>
      </c>
      <c r="E130">
        <f t="shared" ref="E130:E193" si="24">$Q$3+($Q$4*C130)</f>
        <v>4.3236510276942041E-3</v>
      </c>
      <c r="F130" t="str">
        <f t="shared" si="15"/>
        <v>Buy</v>
      </c>
      <c r="G130" t="str">
        <f t="shared" ref="G130:G193" si="25">F130 &amp; " at " &amp; ROUND(B130,2)</f>
        <v>Buy at 168.87</v>
      </c>
      <c r="H130" t="str">
        <f t="shared" ref="H130:H193" si="26">IF(F130="Buy", "Sell", "Buy")</f>
        <v>Sell</v>
      </c>
      <c r="I130" t="str">
        <f t="shared" ref="I130:I193" si="27">H130&amp; " at " &amp; ROUND(B131,2)</f>
        <v>Sell at 167.94</v>
      </c>
      <c r="J130">
        <f>N129</f>
        <v>102.50588518131968</v>
      </c>
      <c r="K130">
        <f t="shared" ref="K130:K193" si="28">J130/B130</f>
        <v>0.60702480057490105</v>
      </c>
      <c r="L130">
        <f t="shared" ref="L130:L193" si="29">IF(F130="Buy", B131-B130, B130-B131)</f>
        <v>-0.92886300000000688</v>
      </c>
      <c r="M130">
        <f t="shared" ref="M130:M193" si="30">L130*K130</f>
        <v>-0.56384287733640848</v>
      </c>
      <c r="N130">
        <f t="shared" ref="N130:N193" si="31">M130+J130</f>
        <v>101.94204230398327</v>
      </c>
    </row>
    <row r="131" spans="1:14" x14ac:dyDescent="0.25">
      <c r="A131" s="1">
        <v>41277</v>
      </c>
      <c r="B131">
        <v>167.937195</v>
      </c>
      <c r="C131">
        <f t="shared" si="12"/>
        <v>-5.5005902962453638E-3</v>
      </c>
      <c r="D131">
        <f t="shared" si="13"/>
        <v>2.5058851813196878E-2</v>
      </c>
      <c r="E131">
        <f t="shared" si="24"/>
        <v>-7.8785445524491484E-4</v>
      </c>
      <c r="F131" t="str">
        <f t="shared" si="15"/>
        <v>Sell</v>
      </c>
      <c r="G131" t="str">
        <f t="shared" si="25"/>
        <v>Sell at 167.94</v>
      </c>
      <c r="H131" t="str">
        <f t="shared" si="26"/>
        <v>Buy</v>
      </c>
      <c r="I131" t="str">
        <f t="shared" si="27"/>
        <v>Buy at 166.84</v>
      </c>
      <c r="J131">
        <f t="shared" ref="J131:J194" si="32">N130</f>
        <v>101.94204230398327</v>
      </c>
      <c r="K131">
        <f t="shared" si="28"/>
        <v>0.60702480057490105</v>
      </c>
      <c r="L131">
        <f t="shared" si="29"/>
        <v>1.1008150000000114</v>
      </c>
      <c r="M131">
        <f t="shared" si="30"/>
        <v>0.66822200584486668</v>
      </c>
      <c r="N131">
        <f t="shared" si="31"/>
        <v>102.61026430982814</v>
      </c>
    </row>
    <row r="132" spans="1:14" x14ac:dyDescent="0.25">
      <c r="A132" s="1">
        <v>41278</v>
      </c>
      <c r="B132">
        <v>166.83637999999999</v>
      </c>
      <c r="C132">
        <f t="shared" ref="C132:C195" si="33">(B132-B131)/B131</f>
        <v>-6.5549207249770451E-3</v>
      </c>
      <c r="D132">
        <f t="shared" si="13"/>
        <v>-5.5005902962453638E-3</v>
      </c>
      <c r="E132">
        <f t="shared" si="24"/>
        <v>-9.642063581360473E-4</v>
      </c>
      <c r="F132" t="str">
        <f t="shared" si="15"/>
        <v>Sell</v>
      </c>
      <c r="G132" t="str">
        <f t="shared" si="25"/>
        <v>Sell at 166.84</v>
      </c>
      <c r="H132" t="str">
        <f t="shared" si="26"/>
        <v>Buy</v>
      </c>
      <c r="I132" t="str">
        <f t="shared" si="27"/>
        <v>Buy at 166.11</v>
      </c>
      <c r="J132">
        <f t="shared" si="32"/>
        <v>102.61026430982814</v>
      </c>
      <c r="K132">
        <f t="shared" si="28"/>
        <v>0.61503530770583814</v>
      </c>
      <c r="L132">
        <f t="shared" si="29"/>
        <v>0.73100299999998697</v>
      </c>
      <c r="M132">
        <f t="shared" si="30"/>
        <v>0.44959265503888279</v>
      </c>
      <c r="N132">
        <f t="shared" si="31"/>
        <v>103.05985696486702</v>
      </c>
    </row>
    <row r="133" spans="1:14" x14ac:dyDescent="0.25">
      <c r="A133" s="1">
        <v>41281</v>
      </c>
      <c r="B133">
        <v>166.105377</v>
      </c>
      <c r="C133">
        <f t="shared" si="33"/>
        <v>-4.3815563488010653E-3</v>
      </c>
      <c r="D133">
        <f t="shared" ref="D133:D196" si="34">C132</f>
        <v>-6.5549207249770451E-3</v>
      </c>
      <c r="E133">
        <f t="shared" si="24"/>
        <v>-6.0067995979857321E-4</v>
      </c>
      <c r="F133" t="str">
        <f t="shared" ref="F133:F196" si="35">IF(E133&gt;0, "Buy", "Sell")</f>
        <v>Sell</v>
      </c>
      <c r="G133" t="str">
        <f t="shared" si="25"/>
        <v>Sell at 166.11</v>
      </c>
      <c r="H133" t="str">
        <f t="shared" si="26"/>
        <v>Buy</v>
      </c>
      <c r="I133" t="str">
        <f t="shared" si="27"/>
        <v>Buy at 165.87</v>
      </c>
      <c r="J133">
        <f t="shared" si="32"/>
        <v>103.05985696486702</v>
      </c>
      <c r="K133">
        <f t="shared" si="28"/>
        <v>0.62044865028581841</v>
      </c>
      <c r="L133">
        <f t="shared" si="29"/>
        <v>0.23222300000000473</v>
      </c>
      <c r="M133">
        <f t="shared" si="30"/>
        <v>0.14408244691532654</v>
      </c>
      <c r="N133">
        <f t="shared" si="31"/>
        <v>103.20393941178234</v>
      </c>
    </row>
    <row r="134" spans="1:14" x14ac:dyDescent="0.25">
      <c r="A134" s="1">
        <v>41282</v>
      </c>
      <c r="B134">
        <v>165.873154</v>
      </c>
      <c r="C134">
        <f t="shared" si="33"/>
        <v>-1.3980462534936766E-3</v>
      </c>
      <c r="D134">
        <f t="shared" si="34"/>
        <v>-4.3815563488010653E-3</v>
      </c>
      <c r="E134">
        <f t="shared" si="24"/>
        <v>-1.0164505739582538E-4</v>
      </c>
      <c r="F134" t="str">
        <f t="shared" si="35"/>
        <v>Sell</v>
      </c>
      <c r="G134" t="str">
        <f t="shared" si="25"/>
        <v>Sell at 165.87</v>
      </c>
      <c r="H134" t="str">
        <f t="shared" si="26"/>
        <v>Buy</v>
      </c>
      <c r="I134" t="str">
        <f t="shared" si="27"/>
        <v>Buy at 165.4</v>
      </c>
      <c r="J134">
        <f t="shared" si="32"/>
        <v>103.20393941178234</v>
      </c>
      <c r="K134">
        <f t="shared" si="28"/>
        <v>0.62218591087851594</v>
      </c>
      <c r="L134">
        <f t="shared" si="29"/>
        <v>0.47302300000001196</v>
      </c>
      <c r="M134">
        <f t="shared" si="30"/>
        <v>0.2943082461214957</v>
      </c>
      <c r="N134">
        <f t="shared" si="31"/>
        <v>103.49824765790385</v>
      </c>
    </row>
    <row r="135" spans="1:14" x14ac:dyDescent="0.25">
      <c r="A135" s="1">
        <v>41283</v>
      </c>
      <c r="B135">
        <v>165.40013099999999</v>
      </c>
      <c r="C135">
        <f t="shared" si="33"/>
        <v>-2.8517152329545258E-3</v>
      </c>
      <c r="D135">
        <f t="shared" si="34"/>
        <v>-1.3980462534936766E-3</v>
      </c>
      <c r="E135">
        <f t="shared" si="24"/>
        <v>-3.4479206683016295E-4</v>
      </c>
      <c r="F135" t="str">
        <f t="shared" si="35"/>
        <v>Sell</v>
      </c>
      <c r="G135" t="str">
        <f t="shared" si="25"/>
        <v>Sell at 165.4</v>
      </c>
      <c r="H135" t="str">
        <f t="shared" si="26"/>
        <v>Buy</v>
      </c>
      <c r="I135" t="str">
        <f t="shared" si="27"/>
        <v>Buy at 165.88</v>
      </c>
      <c r="J135">
        <f t="shared" si="32"/>
        <v>103.49824765790385</v>
      </c>
      <c r="K135">
        <f t="shared" si="28"/>
        <v>0.62574465347856256</v>
      </c>
      <c r="L135">
        <f t="shared" si="29"/>
        <v>-0.48164400000001706</v>
      </c>
      <c r="M135">
        <f t="shared" si="30"/>
        <v>-0.30138615788003947</v>
      </c>
      <c r="N135">
        <f t="shared" si="31"/>
        <v>103.1968615000238</v>
      </c>
    </row>
    <row r="136" spans="1:14" x14ac:dyDescent="0.25">
      <c r="A136" s="1">
        <v>41284</v>
      </c>
      <c r="B136">
        <v>165.881775</v>
      </c>
      <c r="C136">
        <f t="shared" si="33"/>
        <v>2.9119928568860512E-3</v>
      </c>
      <c r="D136">
        <f t="shared" si="34"/>
        <v>-2.8517152329545258E-3</v>
      </c>
      <c r="E136">
        <f t="shared" si="24"/>
        <v>6.1927086984817884E-4</v>
      </c>
      <c r="F136" t="str">
        <f t="shared" si="35"/>
        <v>Buy</v>
      </c>
      <c r="G136" t="str">
        <f t="shared" si="25"/>
        <v>Buy at 165.88</v>
      </c>
      <c r="H136" t="str">
        <f t="shared" si="26"/>
        <v>Sell</v>
      </c>
      <c r="I136" t="str">
        <f t="shared" si="27"/>
        <v>Sell at 167.23</v>
      </c>
      <c r="J136">
        <f t="shared" si="32"/>
        <v>103.1968615000238</v>
      </c>
      <c r="K136">
        <f t="shared" si="28"/>
        <v>0.62211090700002336</v>
      </c>
      <c r="L136">
        <f t="shared" si="29"/>
        <v>1.3502349999999979</v>
      </c>
      <c r="M136">
        <f t="shared" si="30"/>
        <v>0.83999592051317518</v>
      </c>
      <c r="N136">
        <f t="shared" si="31"/>
        <v>104.03685742053698</v>
      </c>
    </row>
    <row r="137" spans="1:14" x14ac:dyDescent="0.25">
      <c r="A137" s="1">
        <v>41285</v>
      </c>
      <c r="B137">
        <v>167.23201</v>
      </c>
      <c r="C137">
        <f t="shared" si="33"/>
        <v>8.1397428982177087E-3</v>
      </c>
      <c r="D137">
        <f t="shared" si="34"/>
        <v>2.9119928568860512E-3</v>
      </c>
      <c r="E137">
        <f t="shared" si="24"/>
        <v>1.493687127317929E-3</v>
      </c>
      <c r="F137" t="str">
        <f t="shared" si="35"/>
        <v>Buy</v>
      </c>
      <c r="G137" t="str">
        <f t="shared" si="25"/>
        <v>Buy at 167.23</v>
      </c>
      <c r="H137" t="str">
        <f t="shared" si="26"/>
        <v>Sell</v>
      </c>
      <c r="I137" t="str">
        <f t="shared" si="27"/>
        <v>Sell at 165.66</v>
      </c>
      <c r="J137">
        <f t="shared" si="32"/>
        <v>104.03685742053698</v>
      </c>
      <c r="K137">
        <f t="shared" si="28"/>
        <v>0.62211090700002336</v>
      </c>
      <c r="L137">
        <f t="shared" si="29"/>
        <v>-1.5738680000000045</v>
      </c>
      <c r="M137">
        <f t="shared" si="30"/>
        <v>-0.97912044897831552</v>
      </c>
      <c r="N137">
        <f t="shared" si="31"/>
        <v>103.05773697155865</v>
      </c>
    </row>
    <row r="138" spans="1:14" x14ac:dyDescent="0.25">
      <c r="A138" s="1">
        <v>41288</v>
      </c>
      <c r="B138">
        <v>165.658142</v>
      </c>
      <c r="C138">
        <f t="shared" si="33"/>
        <v>-9.4112843587779906E-3</v>
      </c>
      <c r="D138">
        <f t="shared" si="34"/>
        <v>8.1397428982177087E-3</v>
      </c>
      <c r="E138">
        <f t="shared" si="24"/>
        <v>-1.4419741892094501E-3</v>
      </c>
      <c r="F138" t="str">
        <f t="shared" si="35"/>
        <v>Sell</v>
      </c>
      <c r="G138" t="str">
        <f t="shared" si="25"/>
        <v>Sell at 165.66</v>
      </c>
      <c r="H138" t="str">
        <f t="shared" si="26"/>
        <v>Buy</v>
      </c>
      <c r="I138" t="str">
        <f t="shared" si="27"/>
        <v>Buy at 165.55</v>
      </c>
      <c r="J138">
        <f t="shared" si="32"/>
        <v>103.05773697155865</v>
      </c>
      <c r="K138">
        <f t="shared" si="28"/>
        <v>0.62211090700002336</v>
      </c>
      <c r="L138">
        <f t="shared" si="29"/>
        <v>0.10319499999999948</v>
      </c>
      <c r="M138">
        <f t="shared" si="30"/>
        <v>6.4198735047867092E-2</v>
      </c>
      <c r="N138">
        <f t="shared" si="31"/>
        <v>103.12193570660652</v>
      </c>
    </row>
    <row r="139" spans="1:14" x14ac:dyDescent="0.25">
      <c r="A139" s="1">
        <v>41289</v>
      </c>
      <c r="B139">
        <v>165.554947</v>
      </c>
      <c r="C139">
        <f t="shared" si="33"/>
        <v>-6.2293949910412184E-4</v>
      </c>
      <c r="D139">
        <f t="shared" si="34"/>
        <v>-9.4112843587779906E-3</v>
      </c>
      <c r="E139">
        <f t="shared" si="24"/>
        <v>2.8002676706663003E-5</v>
      </c>
      <c r="F139" t="str">
        <f t="shared" si="35"/>
        <v>Buy</v>
      </c>
      <c r="G139" t="str">
        <f t="shared" si="25"/>
        <v>Buy at 165.55</v>
      </c>
      <c r="H139" t="str">
        <f t="shared" si="26"/>
        <v>Sell</v>
      </c>
      <c r="I139" t="str">
        <f t="shared" si="27"/>
        <v>Sell at 165.63</v>
      </c>
      <c r="J139">
        <f t="shared" si="32"/>
        <v>103.12193570660652</v>
      </c>
      <c r="K139">
        <f t="shared" si="28"/>
        <v>0.62288646503934741</v>
      </c>
      <c r="L139">
        <f t="shared" si="29"/>
        <v>7.7377000000012686E-2</v>
      </c>
      <c r="M139">
        <f t="shared" si="30"/>
        <v>4.8197086005357485E-2</v>
      </c>
      <c r="N139">
        <f t="shared" si="31"/>
        <v>103.17013279261188</v>
      </c>
    </row>
    <row r="140" spans="1:14" x14ac:dyDescent="0.25">
      <c r="A140" s="1">
        <v>41290</v>
      </c>
      <c r="B140">
        <v>165.63232400000001</v>
      </c>
      <c r="C140">
        <f t="shared" si="33"/>
        <v>4.6737957036108797E-4</v>
      </c>
      <c r="D140">
        <f t="shared" si="34"/>
        <v>-6.2293949910412184E-4</v>
      </c>
      <c r="E140">
        <f t="shared" si="24"/>
        <v>2.1037419650618517E-4</v>
      </c>
      <c r="F140" t="str">
        <f t="shared" si="35"/>
        <v>Buy</v>
      </c>
      <c r="G140" t="str">
        <f t="shared" si="25"/>
        <v>Buy at 165.63</v>
      </c>
      <c r="H140" t="str">
        <f t="shared" si="26"/>
        <v>Sell</v>
      </c>
      <c r="I140" t="str">
        <f t="shared" si="27"/>
        <v>Sell at 166.54</v>
      </c>
      <c r="J140">
        <f t="shared" si="32"/>
        <v>103.17013279261188</v>
      </c>
      <c r="K140">
        <f t="shared" si="28"/>
        <v>0.62288646503934753</v>
      </c>
      <c r="L140">
        <f t="shared" si="29"/>
        <v>0.91165199999997526</v>
      </c>
      <c r="M140">
        <f t="shared" si="30"/>
        <v>0.56785569162603589</v>
      </c>
      <c r="N140">
        <f t="shared" si="31"/>
        <v>103.73798848423792</v>
      </c>
    </row>
    <row r="141" spans="1:14" x14ac:dyDescent="0.25">
      <c r="A141" s="1">
        <v>41291</v>
      </c>
      <c r="B141">
        <v>166.54397599999999</v>
      </c>
      <c r="C141">
        <f t="shared" si="33"/>
        <v>5.5040705701863797E-3</v>
      </c>
      <c r="D141">
        <f t="shared" si="34"/>
        <v>4.6737957036108797E-4</v>
      </c>
      <c r="E141">
        <f t="shared" si="24"/>
        <v>1.0528330859478348E-3</v>
      </c>
      <c r="F141" t="str">
        <f t="shared" si="35"/>
        <v>Buy</v>
      </c>
      <c r="G141" t="str">
        <f t="shared" si="25"/>
        <v>Buy at 166.54</v>
      </c>
      <c r="H141" t="str">
        <f t="shared" si="26"/>
        <v>Sell</v>
      </c>
      <c r="I141" t="str">
        <f t="shared" si="27"/>
        <v>Sell at 167.25</v>
      </c>
      <c r="J141">
        <f t="shared" si="32"/>
        <v>103.73798848423792</v>
      </c>
      <c r="K141">
        <f t="shared" si="28"/>
        <v>0.62288646503934753</v>
      </c>
      <c r="L141">
        <f t="shared" si="29"/>
        <v>0.70524600000001669</v>
      </c>
      <c r="M141">
        <f t="shared" si="30"/>
        <v>0.43928818792315011</v>
      </c>
      <c r="N141">
        <f t="shared" si="31"/>
        <v>104.17727667216107</v>
      </c>
    </row>
    <row r="142" spans="1:14" x14ac:dyDescent="0.25">
      <c r="A142" s="1">
        <v>41292</v>
      </c>
      <c r="B142">
        <v>167.249222</v>
      </c>
      <c r="C142">
        <f t="shared" si="33"/>
        <v>4.2345932704285667E-3</v>
      </c>
      <c r="D142">
        <f t="shared" si="34"/>
        <v>5.5040705701863797E-3</v>
      </c>
      <c r="E142">
        <f t="shared" si="24"/>
        <v>8.4049477967444047E-4</v>
      </c>
      <c r="F142" t="str">
        <f t="shared" si="35"/>
        <v>Buy</v>
      </c>
      <c r="G142" t="str">
        <f t="shared" si="25"/>
        <v>Buy at 167.25</v>
      </c>
      <c r="H142" t="str">
        <f t="shared" si="26"/>
        <v>Sell</v>
      </c>
      <c r="I142" t="str">
        <f t="shared" si="27"/>
        <v>Sell at 168.63</v>
      </c>
      <c r="J142">
        <f t="shared" si="32"/>
        <v>104.17727667216107</v>
      </c>
      <c r="K142">
        <f t="shared" si="28"/>
        <v>0.62288646503934753</v>
      </c>
      <c r="L142">
        <f t="shared" si="29"/>
        <v>1.3846130000000016</v>
      </c>
      <c r="M142">
        <f t="shared" si="30"/>
        <v>0.86245669701752714</v>
      </c>
      <c r="N142">
        <f t="shared" si="31"/>
        <v>105.03973336917859</v>
      </c>
    </row>
    <row r="143" spans="1:14" x14ac:dyDescent="0.25">
      <c r="A143" s="1">
        <v>41296</v>
      </c>
      <c r="B143">
        <v>168.633835</v>
      </c>
      <c r="C143">
        <f t="shared" si="33"/>
        <v>8.2787410514830479E-3</v>
      </c>
      <c r="D143">
        <f t="shared" si="34"/>
        <v>4.2345932704285667E-3</v>
      </c>
      <c r="E143">
        <f t="shared" si="24"/>
        <v>1.5169365642673904E-3</v>
      </c>
      <c r="F143" t="str">
        <f t="shared" si="35"/>
        <v>Buy</v>
      </c>
      <c r="G143" t="str">
        <f t="shared" si="25"/>
        <v>Buy at 168.63</v>
      </c>
      <c r="H143" t="str">
        <f t="shared" si="26"/>
        <v>Sell</v>
      </c>
      <c r="I143" t="str">
        <f t="shared" si="27"/>
        <v>Sell at 176.06</v>
      </c>
      <c r="J143">
        <f t="shared" si="32"/>
        <v>105.03973336917859</v>
      </c>
      <c r="K143">
        <f t="shared" si="28"/>
        <v>0.62288646503934741</v>
      </c>
      <c r="L143">
        <f t="shared" si="29"/>
        <v>7.4306330000000003</v>
      </c>
      <c r="M143">
        <f t="shared" si="30"/>
        <v>4.6284407223747213</v>
      </c>
      <c r="N143">
        <f t="shared" si="31"/>
        <v>109.66817409155331</v>
      </c>
    </row>
    <row r="144" spans="1:14" x14ac:dyDescent="0.25">
      <c r="A144" s="1">
        <v>41297</v>
      </c>
      <c r="B144">
        <v>176.06446800000001</v>
      </c>
      <c r="C144">
        <f t="shared" si="33"/>
        <v>4.4063713548351667E-2</v>
      </c>
      <c r="D144">
        <f t="shared" si="34"/>
        <v>8.2787410514830479E-3</v>
      </c>
      <c r="E144">
        <f t="shared" si="24"/>
        <v>7.5024870356895272E-3</v>
      </c>
      <c r="F144" t="str">
        <f t="shared" si="35"/>
        <v>Buy</v>
      </c>
      <c r="G144" t="str">
        <f t="shared" si="25"/>
        <v>Buy at 176.06</v>
      </c>
      <c r="H144" t="str">
        <f t="shared" si="26"/>
        <v>Sell</v>
      </c>
      <c r="I144" t="str">
        <f t="shared" si="27"/>
        <v>Sell at 175.81</v>
      </c>
      <c r="J144">
        <f t="shared" si="32"/>
        <v>109.66817409155331</v>
      </c>
      <c r="K144">
        <f t="shared" si="28"/>
        <v>0.62288646503934741</v>
      </c>
      <c r="L144">
        <f t="shared" si="29"/>
        <v>-0.25802600000000098</v>
      </c>
      <c r="M144">
        <f t="shared" si="30"/>
        <v>-0.16072090302824327</v>
      </c>
      <c r="N144">
        <f t="shared" si="31"/>
        <v>109.50745318852506</v>
      </c>
    </row>
    <row r="145" spans="1:14" x14ac:dyDescent="0.25">
      <c r="A145" s="1">
        <v>41298</v>
      </c>
      <c r="B145">
        <v>175.806442</v>
      </c>
      <c r="C145">
        <f t="shared" si="33"/>
        <v>-1.4655200048654961E-3</v>
      </c>
      <c r="D145">
        <f t="shared" si="34"/>
        <v>4.4063713548351667E-2</v>
      </c>
      <c r="E145">
        <f t="shared" si="24"/>
        <v>-1.1293101113988806E-4</v>
      </c>
      <c r="F145" t="str">
        <f t="shared" si="35"/>
        <v>Sell</v>
      </c>
      <c r="G145" t="str">
        <f t="shared" si="25"/>
        <v>Sell at 175.81</v>
      </c>
      <c r="H145" t="str">
        <f t="shared" si="26"/>
        <v>Buy</v>
      </c>
      <c r="I145" t="str">
        <f t="shared" si="27"/>
        <v>Buy at 176.28</v>
      </c>
      <c r="J145">
        <f t="shared" si="32"/>
        <v>109.50745318852506</v>
      </c>
      <c r="K145">
        <f t="shared" si="28"/>
        <v>0.62288646503934741</v>
      </c>
      <c r="L145">
        <f t="shared" si="29"/>
        <v>-0.47305299999999306</v>
      </c>
      <c r="M145">
        <f t="shared" si="30"/>
        <v>-0.29465831094625411</v>
      </c>
      <c r="N145">
        <f t="shared" si="31"/>
        <v>109.2127948775788</v>
      </c>
    </row>
    <row r="146" spans="1:14" x14ac:dyDescent="0.25">
      <c r="A146" s="1">
        <v>41299</v>
      </c>
      <c r="B146">
        <v>176.279495</v>
      </c>
      <c r="C146">
        <f t="shared" si="33"/>
        <v>2.6907603306140114E-3</v>
      </c>
      <c r="D146">
        <f t="shared" si="34"/>
        <v>-1.4655200048654961E-3</v>
      </c>
      <c r="E146">
        <f t="shared" si="24"/>
        <v>5.8226655324468293E-4</v>
      </c>
      <c r="F146" t="str">
        <f t="shared" si="35"/>
        <v>Buy</v>
      </c>
      <c r="G146" t="str">
        <f t="shared" si="25"/>
        <v>Buy at 176.28</v>
      </c>
      <c r="H146" t="str">
        <f t="shared" si="26"/>
        <v>Sell</v>
      </c>
      <c r="I146" t="str">
        <f t="shared" si="27"/>
        <v>Sell at 176.25</v>
      </c>
      <c r="J146">
        <f t="shared" si="32"/>
        <v>109.2127948775788</v>
      </c>
      <c r="K146">
        <f t="shared" si="28"/>
        <v>0.61954338408774545</v>
      </c>
      <c r="L146">
        <f t="shared" si="29"/>
        <v>-3.4438999999991893E-2</v>
      </c>
      <c r="M146">
        <f t="shared" si="30"/>
        <v>-2.1336454604592842E-2</v>
      </c>
      <c r="N146">
        <f t="shared" si="31"/>
        <v>109.19145842297421</v>
      </c>
    </row>
    <row r="147" spans="1:14" x14ac:dyDescent="0.25">
      <c r="A147" s="1">
        <v>41302</v>
      </c>
      <c r="B147">
        <v>176.24505600000001</v>
      </c>
      <c r="C147">
        <f t="shared" si="33"/>
        <v>-1.9536588756390467E-4</v>
      </c>
      <c r="D147">
        <f t="shared" si="34"/>
        <v>2.6907603306140114E-3</v>
      </c>
      <c r="E147">
        <f t="shared" si="24"/>
        <v>9.9520502585840698E-5</v>
      </c>
      <c r="F147" t="str">
        <f t="shared" si="35"/>
        <v>Buy</v>
      </c>
      <c r="G147" t="str">
        <f t="shared" si="25"/>
        <v>Buy at 176.25</v>
      </c>
      <c r="H147" t="str">
        <f t="shared" si="26"/>
        <v>Sell</v>
      </c>
      <c r="I147" t="str">
        <f t="shared" si="27"/>
        <v>Sell at 175.36</v>
      </c>
      <c r="J147">
        <f t="shared" si="32"/>
        <v>109.19145842297421</v>
      </c>
      <c r="K147">
        <f t="shared" si="28"/>
        <v>0.61954338408774545</v>
      </c>
      <c r="L147">
        <f t="shared" si="29"/>
        <v>-0.88580300000000989</v>
      </c>
      <c r="M147">
        <f t="shared" si="30"/>
        <v>-0.54879338825508328</v>
      </c>
      <c r="N147">
        <f t="shared" si="31"/>
        <v>108.64266503471913</v>
      </c>
    </row>
    <row r="148" spans="1:14" x14ac:dyDescent="0.25">
      <c r="A148" s="1">
        <v>41303</v>
      </c>
      <c r="B148">
        <v>175.359253</v>
      </c>
      <c r="C148">
        <f t="shared" si="33"/>
        <v>-5.0259736080200167E-3</v>
      </c>
      <c r="D148">
        <f t="shared" si="34"/>
        <v>-1.9536588756390467E-4</v>
      </c>
      <c r="E148">
        <f t="shared" si="24"/>
        <v>-7.0846799931846051E-4</v>
      </c>
      <c r="F148" t="str">
        <f t="shared" si="35"/>
        <v>Sell</v>
      </c>
      <c r="G148" t="str">
        <f t="shared" si="25"/>
        <v>Sell at 175.36</v>
      </c>
      <c r="H148" t="str">
        <f t="shared" si="26"/>
        <v>Buy</v>
      </c>
      <c r="I148" t="str">
        <f t="shared" si="27"/>
        <v>Buy at 175.03</v>
      </c>
      <c r="J148">
        <f t="shared" si="32"/>
        <v>108.64266503471913</v>
      </c>
      <c r="K148">
        <f t="shared" si="28"/>
        <v>0.61954338408774545</v>
      </c>
      <c r="L148">
        <f t="shared" si="29"/>
        <v>0.32684299999999666</v>
      </c>
      <c r="M148">
        <f t="shared" si="30"/>
        <v>0.20249341828538892</v>
      </c>
      <c r="N148">
        <f t="shared" si="31"/>
        <v>108.84515845300452</v>
      </c>
    </row>
    <row r="149" spans="1:14" x14ac:dyDescent="0.25">
      <c r="A149" s="1">
        <v>41304</v>
      </c>
      <c r="B149">
        <v>175.03241</v>
      </c>
      <c r="C149">
        <f t="shared" si="33"/>
        <v>-1.8638480400004708E-3</v>
      </c>
      <c r="D149">
        <f t="shared" si="34"/>
        <v>-5.0259736080200167E-3</v>
      </c>
      <c r="E149">
        <f t="shared" si="24"/>
        <v>-1.7955709444039732E-4</v>
      </c>
      <c r="F149" t="str">
        <f t="shared" si="35"/>
        <v>Sell</v>
      </c>
      <c r="G149" t="str">
        <f t="shared" si="25"/>
        <v>Sell at 175.03</v>
      </c>
      <c r="H149" t="str">
        <f t="shared" si="26"/>
        <v>Buy</v>
      </c>
      <c r="I149" t="str">
        <f t="shared" si="27"/>
        <v>Buy at 174.65</v>
      </c>
      <c r="J149">
        <f t="shared" si="32"/>
        <v>108.84515845300452</v>
      </c>
      <c r="K149">
        <f t="shared" si="28"/>
        <v>0.62185716607001251</v>
      </c>
      <c r="L149">
        <f t="shared" si="29"/>
        <v>0.38696300000000861</v>
      </c>
      <c r="M149">
        <f t="shared" si="30"/>
        <v>0.2406357145539556</v>
      </c>
      <c r="N149">
        <f t="shared" si="31"/>
        <v>109.08579416755848</v>
      </c>
    </row>
    <row r="150" spans="1:14" x14ac:dyDescent="0.25">
      <c r="A150" s="1">
        <v>41305</v>
      </c>
      <c r="B150">
        <v>174.64544699999999</v>
      </c>
      <c r="C150">
        <f t="shared" si="33"/>
        <v>-2.2108077012709167E-3</v>
      </c>
      <c r="D150">
        <f t="shared" si="34"/>
        <v>-1.8638480400004708E-3</v>
      </c>
      <c r="E150">
        <f t="shared" si="24"/>
        <v>-2.3759107963525837E-4</v>
      </c>
      <c r="F150" t="str">
        <f t="shared" si="35"/>
        <v>Sell</v>
      </c>
      <c r="G150" t="str">
        <f t="shared" si="25"/>
        <v>Sell at 174.65</v>
      </c>
      <c r="H150" t="str">
        <f t="shared" si="26"/>
        <v>Buy</v>
      </c>
      <c r="I150" t="str">
        <f t="shared" si="27"/>
        <v>Buy at 176.46</v>
      </c>
      <c r="J150">
        <f t="shared" si="32"/>
        <v>109.08579416755848</v>
      </c>
      <c r="K150">
        <f t="shared" si="28"/>
        <v>0.62461287162876045</v>
      </c>
      <c r="L150">
        <f t="shared" si="29"/>
        <v>-1.8146210000000167</v>
      </c>
      <c r="M150">
        <f t="shared" si="30"/>
        <v>-1.1334356337278633</v>
      </c>
      <c r="N150">
        <f t="shared" si="31"/>
        <v>107.95235853383062</v>
      </c>
    </row>
    <row r="151" spans="1:14" x14ac:dyDescent="0.25">
      <c r="A151" s="1">
        <v>41306</v>
      </c>
      <c r="B151">
        <v>176.46006800000001</v>
      </c>
      <c r="C151">
        <f t="shared" si="33"/>
        <v>1.0390313811043793E-2</v>
      </c>
      <c r="D151">
        <f t="shared" si="34"/>
        <v>-2.2108077012709167E-3</v>
      </c>
      <c r="E151">
        <f t="shared" si="24"/>
        <v>1.870127427486216E-3</v>
      </c>
      <c r="F151" t="str">
        <f t="shared" si="35"/>
        <v>Buy</v>
      </c>
      <c r="G151" t="str">
        <f t="shared" si="25"/>
        <v>Buy at 176.46</v>
      </c>
      <c r="H151" t="str">
        <f t="shared" si="26"/>
        <v>Sell</v>
      </c>
      <c r="I151" t="str">
        <f t="shared" si="27"/>
        <v>Sell at 175.26</v>
      </c>
      <c r="J151">
        <f t="shared" si="32"/>
        <v>107.95235853383062</v>
      </c>
      <c r="K151">
        <f t="shared" si="28"/>
        <v>0.61176650194779825</v>
      </c>
      <c r="L151">
        <f t="shared" si="29"/>
        <v>-1.1954499999999939</v>
      </c>
      <c r="M151">
        <f t="shared" si="30"/>
        <v>-0.73133626475349167</v>
      </c>
      <c r="N151">
        <f t="shared" si="31"/>
        <v>107.22102226907712</v>
      </c>
    </row>
    <row r="152" spans="1:14" x14ac:dyDescent="0.25">
      <c r="A152" s="1">
        <v>41309</v>
      </c>
      <c r="B152">
        <v>175.26461800000001</v>
      </c>
      <c r="C152">
        <f t="shared" si="33"/>
        <v>-6.7746205334115244E-3</v>
      </c>
      <c r="D152">
        <f t="shared" si="34"/>
        <v>1.0390313811043793E-2</v>
      </c>
      <c r="E152">
        <f t="shared" si="24"/>
        <v>-1.0009543056735623E-3</v>
      </c>
      <c r="F152" t="str">
        <f t="shared" si="35"/>
        <v>Sell</v>
      </c>
      <c r="G152" t="str">
        <f t="shared" si="25"/>
        <v>Sell at 175.26</v>
      </c>
      <c r="H152" t="str">
        <f t="shared" si="26"/>
        <v>Buy</v>
      </c>
      <c r="I152" t="str">
        <f t="shared" si="27"/>
        <v>Buy at 174.4</v>
      </c>
      <c r="J152">
        <f t="shared" si="32"/>
        <v>107.22102226907712</v>
      </c>
      <c r="K152">
        <f t="shared" si="28"/>
        <v>0.61176650194779825</v>
      </c>
      <c r="L152">
        <f t="shared" si="29"/>
        <v>0.86000100000001112</v>
      </c>
      <c r="M152">
        <f t="shared" si="30"/>
        <v>0.52611980344161524</v>
      </c>
      <c r="N152">
        <f t="shared" si="31"/>
        <v>107.74714207251874</v>
      </c>
    </row>
    <row r="153" spans="1:14" x14ac:dyDescent="0.25">
      <c r="A153" s="1">
        <v>41310</v>
      </c>
      <c r="B153">
        <v>174.404617</v>
      </c>
      <c r="C153">
        <f t="shared" si="33"/>
        <v>-4.9068717338031746E-3</v>
      </c>
      <c r="D153">
        <f t="shared" si="34"/>
        <v>-6.7746205334115244E-3</v>
      </c>
      <c r="E153">
        <f t="shared" si="24"/>
        <v>-6.8854650072213601E-4</v>
      </c>
      <c r="F153" t="str">
        <f t="shared" si="35"/>
        <v>Sell</v>
      </c>
      <c r="G153" t="str">
        <f t="shared" si="25"/>
        <v>Sell at 174.4</v>
      </c>
      <c r="H153" t="str">
        <f t="shared" si="26"/>
        <v>Buy</v>
      </c>
      <c r="I153" t="str">
        <f t="shared" si="27"/>
        <v>Buy at 173.61</v>
      </c>
      <c r="J153">
        <f t="shared" si="32"/>
        <v>107.74714207251874</v>
      </c>
      <c r="K153">
        <f t="shared" si="28"/>
        <v>0.61779982620826335</v>
      </c>
      <c r="L153">
        <f t="shared" si="29"/>
        <v>0.79454000000001201</v>
      </c>
      <c r="M153">
        <f t="shared" si="30"/>
        <v>0.49086667391552097</v>
      </c>
      <c r="N153">
        <f t="shared" si="31"/>
        <v>108.23800874643426</v>
      </c>
    </row>
    <row r="154" spans="1:14" x14ac:dyDescent="0.25">
      <c r="A154" s="1">
        <v>41311</v>
      </c>
      <c r="B154">
        <v>173.61007699999999</v>
      </c>
      <c r="C154">
        <f t="shared" si="33"/>
        <v>-4.555728017223374E-3</v>
      </c>
      <c r="D154">
        <f t="shared" si="34"/>
        <v>-4.9068717338031746E-3</v>
      </c>
      <c r="E154">
        <f t="shared" si="24"/>
        <v>-6.2981267219970063E-4</v>
      </c>
      <c r="F154" t="str">
        <f t="shared" si="35"/>
        <v>Sell</v>
      </c>
      <c r="G154" t="str">
        <f t="shared" si="25"/>
        <v>Sell at 173.61</v>
      </c>
      <c r="H154" t="str">
        <f t="shared" si="26"/>
        <v>Buy</v>
      </c>
      <c r="I154" t="str">
        <f t="shared" si="27"/>
        <v>Buy at 172.5</v>
      </c>
      <c r="J154">
        <f t="shared" si="32"/>
        <v>108.23800874643426</v>
      </c>
      <c r="K154">
        <f t="shared" si="28"/>
        <v>0.62345464397457917</v>
      </c>
      <c r="L154">
        <f t="shared" si="29"/>
        <v>1.1054989999999805</v>
      </c>
      <c r="M154">
        <f t="shared" si="30"/>
        <v>0.68922848545924109</v>
      </c>
      <c r="N154">
        <f t="shared" si="31"/>
        <v>108.9272372318935</v>
      </c>
    </row>
    <row r="155" spans="1:14" x14ac:dyDescent="0.25">
      <c r="A155" s="1">
        <v>41312</v>
      </c>
      <c r="B155">
        <v>172.50457800000001</v>
      </c>
      <c r="C155">
        <f t="shared" si="33"/>
        <v>-6.3677121691500691E-3</v>
      </c>
      <c r="D155">
        <f t="shared" si="34"/>
        <v>-4.555728017223374E-3</v>
      </c>
      <c r="E155">
        <f t="shared" si="24"/>
        <v>-9.3289303912532382E-4</v>
      </c>
      <c r="F155" t="str">
        <f t="shared" si="35"/>
        <v>Sell</v>
      </c>
      <c r="G155" t="str">
        <f t="shared" si="25"/>
        <v>Sell at 172.5</v>
      </c>
      <c r="H155" t="str">
        <f t="shared" si="26"/>
        <v>Buy</v>
      </c>
      <c r="I155" t="str">
        <f t="shared" si="27"/>
        <v>Buy at 174.18</v>
      </c>
      <c r="J155">
        <f t="shared" si="32"/>
        <v>108.9272372318935</v>
      </c>
      <c r="K155">
        <f t="shared" si="28"/>
        <v>0.63144548680843415</v>
      </c>
      <c r="L155">
        <f t="shared" si="29"/>
        <v>-1.6754909999999938</v>
      </c>
      <c r="M155">
        <f t="shared" si="30"/>
        <v>-1.0579812301381462</v>
      </c>
      <c r="N155">
        <f t="shared" si="31"/>
        <v>107.86925600175536</v>
      </c>
    </row>
    <row r="156" spans="1:14" x14ac:dyDescent="0.25">
      <c r="A156" s="1">
        <v>41313</v>
      </c>
      <c r="B156">
        <v>174.180069</v>
      </c>
      <c r="C156">
        <f t="shared" si="33"/>
        <v>9.7127335368455778E-3</v>
      </c>
      <c r="D156">
        <f t="shared" si="34"/>
        <v>-6.3677121691500691E-3</v>
      </c>
      <c r="E156">
        <f t="shared" si="24"/>
        <v>1.7567923975373076E-3</v>
      </c>
      <c r="F156" t="str">
        <f t="shared" si="35"/>
        <v>Buy</v>
      </c>
      <c r="G156" t="str">
        <f t="shared" si="25"/>
        <v>Buy at 174.18</v>
      </c>
      <c r="H156" t="str">
        <f t="shared" si="26"/>
        <v>Sell</v>
      </c>
      <c r="I156" t="str">
        <f t="shared" si="27"/>
        <v>Sell at 172.87</v>
      </c>
      <c r="J156">
        <f t="shared" si="32"/>
        <v>107.86925600175536</v>
      </c>
      <c r="K156">
        <f t="shared" si="28"/>
        <v>0.61929735486415127</v>
      </c>
      <c r="L156">
        <f t="shared" si="29"/>
        <v>-1.3127589999999998</v>
      </c>
      <c r="M156">
        <f t="shared" si="30"/>
        <v>-0.81298817627410824</v>
      </c>
      <c r="N156">
        <f t="shared" si="31"/>
        <v>107.05626782548126</v>
      </c>
    </row>
    <row r="157" spans="1:14" x14ac:dyDescent="0.25">
      <c r="A157" s="1">
        <v>41316</v>
      </c>
      <c r="B157">
        <v>172.86731</v>
      </c>
      <c r="C157">
        <f t="shared" si="33"/>
        <v>-7.5367922836222997E-3</v>
      </c>
      <c r="D157">
        <f t="shared" si="34"/>
        <v>9.7127335368455778E-3</v>
      </c>
      <c r="E157">
        <f t="shared" si="24"/>
        <v>-1.1284384745988828E-3</v>
      </c>
      <c r="F157" t="str">
        <f t="shared" si="35"/>
        <v>Sell</v>
      </c>
      <c r="G157" t="str">
        <f t="shared" si="25"/>
        <v>Sell at 172.87</v>
      </c>
      <c r="H157" t="str">
        <f t="shared" si="26"/>
        <v>Buy</v>
      </c>
      <c r="I157" t="str">
        <f t="shared" si="27"/>
        <v>Buy at 172.76</v>
      </c>
      <c r="J157">
        <f t="shared" si="32"/>
        <v>107.05626782548126</v>
      </c>
      <c r="K157">
        <f t="shared" si="28"/>
        <v>0.61929735486415127</v>
      </c>
      <c r="L157">
        <f t="shared" si="29"/>
        <v>0.10362299999999891</v>
      </c>
      <c r="M157">
        <f t="shared" si="30"/>
        <v>6.4173449803087271E-2</v>
      </c>
      <c r="N157">
        <f t="shared" si="31"/>
        <v>107.12044127528435</v>
      </c>
    </row>
    <row r="158" spans="1:14" x14ac:dyDescent="0.25">
      <c r="A158" s="1">
        <v>41317</v>
      </c>
      <c r="B158">
        <v>172.763687</v>
      </c>
      <c r="C158">
        <f t="shared" si="33"/>
        <v>-5.994366430529804E-4</v>
      </c>
      <c r="D158">
        <f t="shared" si="34"/>
        <v>-7.5367922836222997E-3</v>
      </c>
      <c r="E158">
        <f t="shared" si="24"/>
        <v>3.1933866848809578E-5</v>
      </c>
      <c r="F158" t="str">
        <f t="shared" si="35"/>
        <v>Buy</v>
      </c>
      <c r="G158" t="str">
        <f t="shared" si="25"/>
        <v>Buy at 172.76</v>
      </c>
      <c r="H158" t="str">
        <f t="shared" si="26"/>
        <v>Sell</v>
      </c>
      <c r="I158" t="str">
        <f t="shared" si="27"/>
        <v>Sell at 172.81</v>
      </c>
      <c r="J158">
        <f t="shared" si="32"/>
        <v>107.12044127528435</v>
      </c>
      <c r="K158">
        <f t="shared" si="28"/>
        <v>0.62004025924316108</v>
      </c>
      <c r="L158">
        <f t="shared" si="29"/>
        <v>4.3197999999989634E-2</v>
      </c>
      <c r="M158">
        <f t="shared" si="30"/>
        <v>2.6784499118779646E-2</v>
      </c>
      <c r="N158">
        <f t="shared" si="31"/>
        <v>107.14722577440313</v>
      </c>
    </row>
    <row r="159" spans="1:14" x14ac:dyDescent="0.25">
      <c r="A159" s="1">
        <v>41318</v>
      </c>
      <c r="B159">
        <v>172.80688499999999</v>
      </c>
      <c r="C159">
        <f t="shared" si="33"/>
        <v>2.5004097070462284E-4</v>
      </c>
      <c r="D159">
        <f t="shared" si="34"/>
        <v>-5.994366430529804E-4</v>
      </c>
      <c r="E159">
        <f t="shared" si="24"/>
        <v>1.7402119504039346E-4</v>
      </c>
      <c r="F159" t="str">
        <f t="shared" si="35"/>
        <v>Buy</v>
      </c>
      <c r="G159" t="str">
        <f t="shared" si="25"/>
        <v>Buy at 172.81</v>
      </c>
      <c r="H159" t="str">
        <f t="shared" si="26"/>
        <v>Sell</v>
      </c>
      <c r="I159" t="str">
        <f t="shared" si="27"/>
        <v>Sell at 172.43</v>
      </c>
      <c r="J159">
        <f t="shared" si="32"/>
        <v>107.14722577440313</v>
      </c>
      <c r="K159">
        <f t="shared" si="28"/>
        <v>0.62004025924316108</v>
      </c>
      <c r="L159">
        <f t="shared" si="29"/>
        <v>-0.38003599999998983</v>
      </c>
      <c r="M159">
        <f t="shared" si="30"/>
        <v>-0.23563761996172766</v>
      </c>
      <c r="N159">
        <f t="shared" si="31"/>
        <v>106.9115881544414</v>
      </c>
    </row>
    <row r="160" spans="1:14" x14ac:dyDescent="0.25">
      <c r="A160" s="1">
        <v>41319</v>
      </c>
      <c r="B160">
        <v>172.426849</v>
      </c>
      <c r="C160">
        <f t="shared" si="33"/>
        <v>-2.1991947832402038E-3</v>
      </c>
      <c r="D160">
        <f t="shared" si="34"/>
        <v>2.5004097070462284E-4</v>
      </c>
      <c r="E160">
        <f t="shared" si="24"/>
        <v>-2.3564865234963162E-4</v>
      </c>
      <c r="F160" t="str">
        <f t="shared" si="35"/>
        <v>Sell</v>
      </c>
      <c r="G160" t="str">
        <f t="shared" si="25"/>
        <v>Sell at 172.43</v>
      </c>
      <c r="H160" t="str">
        <f t="shared" si="26"/>
        <v>Buy</v>
      </c>
      <c r="I160" t="str">
        <f t="shared" si="27"/>
        <v>Buy at 173.58</v>
      </c>
      <c r="J160">
        <f t="shared" si="32"/>
        <v>106.9115881544414</v>
      </c>
      <c r="K160">
        <f t="shared" si="28"/>
        <v>0.6200402592431612</v>
      </c>
      <c r="L160">
        <f t="shared" si="29"/>
        <v>-1.148651000000001</v>
      </c>
      <c r="M160">
        <f t="shared" si="30"/>
        <v>-0.71220986381991691</v>
      </c>
      <c r="N160">
        <f t="shared" si="31"/>
        <v>106.19937829062148</v>
      </c>
    </row>
    <row r="161" spans="1:14" x14ac:dyDescent="0.25">
      <c r="A161" s="1">
        <v>41320</v>
      </c>
      <c r="B161">
        <v>173.57550000000001</v>
      </c>
      <c r="C161">
        <f t="shared" si="33"/>
        <v>6.6616713502663438E-3</v>
      </c>
      <c r="D161">
        <f t="shared" si="34"/>
        <v>-2.1991947832402038E-3</v>
      </c>
      <c r="E161">
        <f t="shared" si="24"/>
        <v>1.2464584379173684E-3</v>
      </c>
      <c r="F161" t="str">
        <f t="shared" si="35"/>
        <v>Buy</v>
      </c>
      <c r="G161" t="str">
        <f t="shared" si="25"/>
        <v>Buy at 173.58</v>
      </c>
      <c r="H161" t="str">
        <f t="shared" si="26"/>
        <v>Sell</v>
      </c>
      <c r="I161" t="str">
        <f t="shared" si="27"/>
        <v>Sell at 173.01</v>
      </c>
      <c r="J161">
        <f t="shared" si="32"/>
        <v>106.19937829062148</v>
      </c>
      <c r="K161">
        <f t="shared" si="28"/>
        <v>0.61183391832730705</v>
      </c>
      <c r="L161">
        <f t="shared" si="29"/>
        <v>-0.56997599999999693</v>
      </c>
      <c r="M161">
        <f t="shared" si="30"/>
        <v>-0.3487306494325233</v>
      </c>
      <c r="N161">
        <f t="shared" si="31"/>
        <v>105.85064764118896</v>
      </c>
    </row>
    <row r="162" spans="1:14" x14ac:dyDescent="0.25">
      <c r="A162" s="1">
        <v>41324</v>
      </c>
      <c r="B162">
        <v>173.00552400000001</v>
      </c>
      <c r="C162">
        <f t="shared" si="33"/>
        <v>-3.2837353197887774E-3</v>
      </c>
      <c r="D162">
        <f t="shared" si="34"/>
        <v>6.6616713502663438E-3</v>
      </c>
      <c r="E162">
        <f t="shared" si="24"/>
        <v>-4.1705362954733041E-4</v>
      </c>
      <c r="F162" t="str">
        <f t="shared" si="35"/>
        <v>Sell</v>
      </c>
      <c r="G162" t="str">
        <f t="shared" si="25"/>
        <v>Sell at 173.01</v>
      </c>
      <c r="H162" t="str">
        <f t="shared" si="26"/>
        <v>Buy</v>
      </c>
      <c r="I162" t="str">
        <f t="shared" si="27"/>
        <v>Buy at 172.13</v>
      </c>
      <c r="J162">
        <f t="shared" si="32"/>
        <v>105.85064764118896</v>
      </c>
      <c r="K162">
        <f t="shared" si="28"/>
        <v>0.61183391832730705</v>
      </c>
      <c r="L162">
        <f t="shared" si="29"/>
        <v>0.87231500000001461</v>
      </c>
      <c r="M162">
        <f t="shared" si="30"/>
        <v>0.53371190446569383</v>
      </c>
      <c r="N162">
        <f t="shared" si="31"/>
        <v>106.38435954565465</v>
      </c>
    </row>
    <row r="163" spans="1:14" x14ac:dyDescent="0.25">
      <c r="A163" s="1">
        <v>41325</v>
      </c>
      <c r="B163">
        <v>172.13320899999999</v>
      </c>
      <c r="C163">
        <f t="shared" si="33"/>
        <v>-5.0421222388252447E-3</v>
      </c>
      <c r="D163">
        <f t="shared" si="34"/>
        <v>-3.2837353197887774E-3</v>
      </c>
      <c r="E163">
        <f t="shared" si="24"/>
        <v>-7.1116908969201087E-4</v>
      </c>
      <c r="F163" t="str">
        <f t="shared" si="35"/>
        <v>Sell</v>
      </c>
      <c r="G163" t="str">
        <f t="shared" si="25"/>
        <v>Sell at 172.13</v>
      </c>
      <c r="H163" t="str">
        <f t="shared" si="26"/>
        <v>Buy</v>
      </c>
      <c r="I163" t="str">
        <f t="shared" si="27"/>
        <v>Buy at 171.29</v>
      </c>
      <c r="J163">
        <f t="shared" si="32"/>
        <v>106.38435954565465</v>
      </c>
      <c r="K163">
        <f t="shared" si="28"/>
        <v>0.6180350680945863</v>
      </c>
      <c r="L163">
        <f t="shared" si="29"/>
        <v>0.8463739999999973</v>
      </c>
      <c r="M163">
        <f t="shared" si="30"/>
        <v>0.52308881272348573</v>
      </c>
      <c r="N163">
        <f t="shared" si="31"/>
        <v>106.90744835837813</v>
      </c>
    </row>
    <row r="164" spans="1:14" x14ac:dyDescent="0.25">
      <c r="A164" s="1">
        <v>41326</v>
      </c>
      <c r="B164">
        <v>171.286835</v>
      </c>
      <c r="C164">
        <f t="shared" si="33"/>
        <v>-4.9169710186486868E-3</v>
      </c>
      <c r="D164">
        <f t="shared" si="34"/>
        <v>-5.0421222388252447E-3</v>
      </c>
      <c r="E164">
        <f t="shared" si="24"/>
        <v>-6.9023575112391771E-4</v>
      </c>
      <c r="F164" t="str">
        <f t="shared" si="35"/>
        <v>Sell</v>
      </c>
      <c r="G164" t="str">
        <f t="shared" si="25"/>
        <v>Sell at 171.29</v>
      </c>
      <c r="H164" t="str">
        <f t="shared" si="26"/>
        <v>Buy</v>
      </c>
      <c r="I164" t="str">
        <f t="shared" si="27"/>
        <v>Buy at 173.67</v>
      </c>
      <c r="J164">
        <f t="shared" si="32"/>
        <v>106.90744835837813</v>
      </c>
      <c r="K164">
        <f t="shared" si="28"/>
        <v>0.62414282077416006</v>
      </c>
      <c r="L164">
        <f t="shared" si="29"/>
        <v>-2.3836819999999932</v>
      </c>
      <c r="M164">
        <f t="shared" si="30"/>
        <v>-1.4877580073085872</v>
      </c>
      <c r="N164">
        <f t="shared" si="31"/>
        <v>105.41969035106955</v>
      </c>
    </row>
    <row r="165" spans="1:14" x14ac:dyDescent="0.25">
      <c r="A165" s="1">
        <v>41327</v>
      </c>
      <c r="B165">
        <v>173.67051699999999</v>
      </c>
      <c r="C165">
        <f t="shared" si="33"/>
        <v>1.3916317620090261E-2</v>
      </c>
      <c r="D165">
        <f t="shared" si="34"/>
        <v>-4.9169710186486868E-3</v>
      </c>
      <c r="E165">
        <f t="shared" si="24"/>
        <v>2.4599021929501592E-3</v>
      </c>
      <c r="F165" t="str">
        <f t="shared" si="35"/>
        <v>Buy</v>
      </c>
      <c r="G165" t="str">
        <f t="shared" si="25"/>
        <v>Buy at 173.67</v>
      </c>
      <c r="H165" t="str">
        <f t="shared" si="26"/>
        <v>Sell</v>
      </c>
      <c r="I165" t="str">
        <f t="shared" si="27"/>
        <v>Sell at 170.58</v>
      </c>
      <c r="J165">
        <f t="shared" si="32"/>
        <v>105.41969035106955</v>
      </c>
      <c r="K165">
        <f t="shared" si="28"/>
        <v>0.60700971110179602</v>
      </c>
      <c r="L165">
        <f t="shared" si="29"/>
        <v>-3.091858000000002</v>
      </c>
      <c r="M165">
        <f t="shared" si="30"/>
        <v>-1.8767878313477782</v>
      </c>
      <c r="N165">
        <f t="shared" si="31"/>
        <v>103.54290251972176</v>
      </c>
    </row>
    <row r="166" spans="1:14" x14ac:dyDescent="0.25">
      <c r="A166" s="1">
        <v>41330</v>
      </c>
      <c r="B166">
        <v>170.57865899999999</v>
      </c>
      <c r="C166">
        <f t="shared" si="33"/>
        <v>-1.7803010282971647E-2</v>
      </c>
      <c r="D166">
        <f t="shared" si="34"/>
        <v>1.3916317620090261E-2</v>
      </c>
      <c r="E166">
        <f t="shared" si="24"/>
        <v>-2.8456108432825542E-3</v>
      </c>
      <c r="F166" t="str">
        <f t="shared" si="35"/>
        <v>Sell</v>
      </c>
      <c r="G166" t="str">
        <f t="shared" si="25"/>
        <v>Sell at 170.58</v>
      </c>
      <c r="H166" t="str">
        <f t="shared" si="26"/>
        <v>Buy</v>
      </c>
      <c r="I166" t="str">
        <f t="shared" si="27"/>
        <v>Buy at 171.99</v>
      </c>
      <c r="J166">
        <f t="shared" si="32"/>
        <v>103.54290251972176</v>
      </c>
      <c r="K166">
        <f t="shared" si="28"/>
        <v>0.60700971110179602</v>
      </c>
      <c r="L166">
        <f t="shared" si="29"/>
        <v>-1.407761000000022</v>
      </c>
      <c r="M166">
        <f t="shared" si="30"/>
        <v>-0.85452459791038882</v>
      </c>
      <c r="N166">
        <f t="shared" si="31"/>
        <v>102.68837792181138</v>
      </c>
    </row>
    <row r="167" spans="1:14" x14ac:dyDescent="0.25">
      <c r="A167" s="1">
        <v>41331</v>
      </c>
      <c r="B167">
        <v>171.98642000000001</v>
      </c>
      <c r="C167">
        <f t="shared" si="33"/>
        <v>8.2528553586531713E-3</v>
      </c>
      <c r="D167">
        <f t="shared" si="34"/>
        <v>-1.7803010282971647E-2</v>
      </c>
      <c r="E167">
        <f t="shared" si="24"/>
        <v>1.5126068104598525E-3</v>
      </c>
      <c r="F167" t="str">
        <f t="shared" si="35"/>
        <v>Buy</v>
      </c>
      <c r="G167" t="str">
        <f t="shared" si="25"/>
        <v>Buy at 171.99</v>
      </c>
      <c r="H167" t="str">
        <f t="shared" si="26"/>
        <v>Sell</v>
      </c>
      <c r="I167" t="str">
        <f t="shared" si="27"/>
        <v>Sell at 174.74</v>
      </c>
      <c r="J167">
        <f t="shared" si="32"/>
        <v>102.68837792181138</v>
      </c>
      <c r="K167">
        <f t="shared" si="28"/>
        <v>0.59707259399789459</v>
      </c>
      <c r="L167">
        <f t="shared" si="29"/>
        <v>2.7550049999999828</v>
      </c>
      <c r="M167">
        <f t="shared" si="30"/>
        <v>1.6449379818271592</v>
      </c>
      <c r="N167">
        <f t="shared" si="31"/>
        <v>104.33331590363854</v>
      </c>
    </row>
    <row r="168" spans="1:14" x14ac:dyDescent="0.25">
      <c r="A168" s="1">
        <v>41332</v>
      </c>
      <c r="B168">
        <v>174.74142499999999</v>
      </c>
      <c r="C168">
        <f t="shared" si="33"/>
        <v>1.6018735665292543E-2</v>
      </c>
      <c r="D168">
        <f t="shared" si="34"/>
        <v>8.2528553586531713E-3</v>
      </c>
      <c r="E168">
        <f t="shared" si="24"/>
        <v>2.8115617987438508E-3</v>
      </c>
      <c r="F168" t="str">
        <f t="shared" si="35"/>
        <v>Buy</v>
      </c>
      <c r="G168" t="str">
        <f t="shared" si="25"/>
        <v>Buy at 174.74</v>
      </c>
      <c r="H168" t="str">
        <f t="shared" si="26"/>
        <v>Sell</v>
      </c>
      <c r="I168" t="str">
        <f t="shared" si="27"/>
        <v>Sell at 173.45</v>
      </c>
      <c r="J168">
        <f t="shared" si="32"/>
        <v>104.33331590363854</v>
      </c>
      <c r="K168">
        <f t="shared" si="28"/>
        <v>0.59707259399789459</v>
      </c>
      <c r="L168">
        <f t="shared" si="29"/>
        <v>-1.2954409999999825</v>
      </c>
      <c r="M168">
        <f t="shared" si="30"/>
        <v>-0.77347231824121609</v>
      </c>
      <c r="N168">
        <f t="shared" si="31"/>
        <v>103.55984358539732</v>
      </c>
    </row>
    <row r="169" spans="1:14" x14ac:dyDescent="0.25">
      <c r="A169" s="1">
        <v>41333</v>
      </c>
      <c r="B169">
        <v>173.44598400000001</v>
      </c>
      <c r="C169">
        <f t="shared" si="33"/>
        <v>-7.4134739372760782E-3</v>
      </c>
      <c r="D169">
        <f t="shared" si="34"/>
        <v>1.6018735665292543E-2</v>
      </c>
      <c r="E169">
        <f t="shared" si="24"/>
        <v>-1.1078117104963753E-3</v>
      </c>
      <c r="F169" t="str">
        <f t="shared" si="35"/>
        <v>Sell</v>
      </c>
      <c r="G169" t="str">
        <f t="shared" si="25"/>
        <v>Sell at 173.45</v>
      </c>
      <c r="H169" t="str">
        <f t="shared" si="26"/>
        <v>Buy</v>
      </c>
      <c r="I169" t="str">
        <f t="shared" si="27"/>
        <v>Buy at 175.24</v>
      </c>
      <c r="J169">
        <f t="shared" si="32"/>
        <v>103.55984358539732</v>
      </c>
      <c r="K169">
        <f t="shared" si="28"/>
        <v>0.59707259399789459</v>
      </c>
      <c r="L169">
        <f t="shared" si="29"/>
        <v>-1.7963709999999935</v>
      </c>
      <c r="M169">
        <f t="shared" si="30"/>
        <v>-1.072563892752588</v>
      </c>
      <c r="N169">
        <f t="shared" si="31"/>
        <v>102.48727969264473</v>
      </c>
    </row>
    <row r="170" spans="1:14" x14ac:dyDescent="0.25">
      <c r="A170" s="1">
        <v>41334</v>
      </c>
      <c r="B170">
        <v>175.242355</v>
      </c>
      <c r="C170">
        <f t="shared" si="33"/>
        <v>1.0356947786118781E-2</v>
      </c>
      <c r="D170">
        <f t="shared" si="34"/>
        <v>-7.4134739372760782E-3</v>
      </c>
      <c r="E170">
        <f t="shared" si="24"/>
        <v>1.8645464807288345E-3</v>
      </c>
      <c r="F170" t="str">
        <f t="shared" si="35"/>
        <v>Buy</v>
      </c>
      <c r="G170" t="str">
        <f t="shared" si="25"/>
        <v>Buy at 175.24</v>
      </c>
      <c r="H170" t="str">
        <f t="shared" si="26"/>
        <v>Sell</v>
      </c>
      <c r="I170" t="str">
        <f t="shared" si="27"/>
        <v>Sell at 177.21</v>
      </c>
      <c r="J170">
        <f t="shared" si="32"/>
        <v>102.48727969264473</v>
      </c>
      <c r="K170">
        <f t="shared" si="28"/>
        <v>0.58483167321418805</v>
      </c>
      <c r="L170">
        <f t="shared" si="29"/>
        <v>1.9691169999999829</v>
      </c>
      <c r="M170">
        <f t="shared" si="30"/>
        <v>1.1516019898644922</v>
      </c>
      <c r="N170">
        <f t="shared" si="31"/>
        <v>103.63888168250922</v>
      </c>
    </row>
    <row r="171" spans="1:14" x14ac:dyDescent="0.25">
      <c r="A171" s="1">
        <v>41337</v>
      </c>
      <c r="B171">
        <v>177.21147199999999</v>
      </c>
      <c r="C171">
        <f t="shared" si="33"/>
        <v>1.123653582491506E-2</v>
      </c>
      <c r="D171">
        <f t="shared" si="34"/>
        <v>1.0356947786118781E-2</v>
      </c>
      <c r="E171">
        <f t="shared" si="24"/>
        <v>2.0116702098510251E-3</v>
      </c>
      <c r="F171" t="str">
        <f t="shared" si="35"/>
        <v>Buy</v>
      </c>
      <c r="G171" t="str">
        <f t="shared" si="25"/>
        <v>Buy at 177.21</v>
      </c>
      <c r="H171" t="str">
        <f t="shared" si="26"/>
        <v>Sell</v>
      </c>
      <c r="I171" t="str">
        <f t="shared" si="27"/>
        <v>Sell at 178.37</v>
      </c>
      <c r="J171">
        <f t="shared" si="32"/>
        <v>103.63888168250922</v>
      </c>
      <c r="K171">
        <f t="shared" si="28"/>
        <v>0.58483167321418805</v>
      </c>
      <c r="L171">
        <f t="shared" si="29"/>
        <v>1.1572570000000155</v>
      </c>
      <c r="M171">
        <f t="shared" si="30"/>
        <v>0.67680054764884068</v>
      </c>
      <c r="N171">
        <f t="shared" si="31"/>
        <v>104.31568223015806</v>
      </c>
    </row>
    <row r="172" spans="1:14" x14ac:dyDescent="0.25">
      <c r="A172" s="1">
        <v>41338</v>
      </c>
      <c r="B172">
        <v>178.368729</v>
      </c>
      <c r="C172">
        <f t="shared" si="33"/>
        <v>6.5303729320639898E-3</v>
      </c>
      <c r="D172">
        <f t="shared" si="34"/>
        <v>1.123653582491506E-2</v>
      </c>
      <c r="E172">
        <f t="shared" si="24"/>
        <v>1.224496892214438E-3</v>
      </c>
      <c r="F172" t="str">
        <f t="shared" si="35"/>
        <v>Buy</v>
      </c>
      <c r="G172" t="str">
        <f t="shared" si="25"/>
        <v>Buy at 178.37</v>
      </c>
      <c r="H172" t="str">
        <f t="shared" si="26"/>
        <v>Sell</v>
      </c>
      <c r="I172" t="str">
        <f t="shared" si="27"/>
        <v>Sell at 179.97</v>
      </c>
      <c r="J172">
        <f t="shared" si="32"/>
        <v>104.31568223015806</v>
      </c>
      <c r="K172">
        <f t="shared" si="28"/>
        <v>0.58483167321418805</v>
      </c>
      <c r="L172">
        <f t="shared" si="29"/>
        <v>1.5977469999999983</v>
      </c>
      <c r="M172">
        <f t="shared" si="30"/>
        <v>0.93441305138294828</v>
      </c>
      <c r="N172">
        <f t="shared" si="31"/>
        <v>105.25009528154101</v>
      </c>
    </row>
    <row r="173" spans="1:14" x14ac:dyDescent="0.25">
      <c r="A173" s="1">
        <v>41339</v>
      </c>
      <c r="B173">
        <v>179.966476</v>
      </c>
      <c r="C173">
        <f t="shared" si="33"/>
        <v>8.9575510738768467E-3</v>
      </c>
      <c r="D173">
        <f t="shared" si="34"/>
        <v>6.5303729320639898E-3</v>
      </c>
      <c r="E173">
        <f t="shared" si="24"/>
        <v>1.6304772872594456E-3</v>
      </c>
      <c r="F173" t="str">
        <f t="shared" si="35"/>
        <v>Buy</v>
      </c>
      <c r="G173" t="str">
        <f t="shared" si="25"/>
        <v>Buy at 179.97</v>
      </c>
      <c r="H173" t="str">
        <f t="shared" si="26"/>
        <v>Sell</v>
      </c>
      <c r="I173" t="str">
        <f t="shared" si="27"/>
        <v>Sell at 180.86</v>
      </c>
      <c r="J173">
        <f t="shared" si="32"/>
        <v>105.25009528154101</v>
      </c>
      <c r="K173">
        <f t="shared" si="28"/>
        <v>0.58483167321418805</v>
      </c>
      <c r="L173">
        <f t="shared" si="29"/>
        <v>0.89820900000000847</v>
      </c>
      <c r="M173">
        <f t="shared" si="30"/>
        <v>0.52530107236604762</v>
      </c>
      <c r="N173">
        <f t="shared" si="31"/>
        <v>105.77539635390706</v>
      </c>
    </row>
    <row r="174" spans="1:14" x14ac:dyDescent="0.25">
      <c r="A174" s="1">
        <v>41340</v>
      </c>
      <c r="B174">
        <v>180.86468500000001</v>
      </c>
      <c r="C174">
        <f t="shared" si="33"/>
        <v>4.9909795422121202E-3</v>
      </c>
      <c r="D174">
        <f t="shared" si="34"/>
        <v>8.9575510738768467E-3</v>
      </c>
      <c r="E174">
        <f t="shared" si="24"/>
        <v>9.6701124426156447E-4</v>
      </c>
      <c r="F174" t="str">
        <f t="shared" si="35"/>
        <v>Buy</v>
      </c>
      <c r="G174" t="str">
        <f t="shared" si="25"/>
        <v>Buy at 180.86</v>
      </c>
      <c r="H174" t="str">
        <f t="shared" si="26"/>
        <v>Sell</v>
      </c>
      <c r="I174" t="str">
        <f t="shared" si="27"/>
        <v>Sell at 181.69</v>
      </c>
      <c r="J174">
        <f t="shared" si="32"/>
        <v>105.77539635390706</v>
      </c>
      <c r="K174">
        <f t="shared" si="28"/>
        <v>0.58483167321418805</v>
      </c>
      <c r="L174">
        <f t="shared" si="29"/>
        <v>0.82910199999997758</v>
      </c>
      <c r="M174">
        <f t="shared" si="30"/>
        <v>0.48488510992521661</v>
      </c>
      <c r="N174">
        <f t="shared" si="31"/>
        <v>106.26028146383227</v>
      </c>
    </row>
    <row r="175" spans="1:14" x14ac:dyDescent="0.25">
      <c r="A175" s="1">
        <v>41341</v>
      </c>
      <c r="B175">
        <v>181.69378699999999</v>
      </c>
      <c r="C175">
        <f t="shared" si="33"/>
        <v>4.5841010919294581E-3</v>
      </c>
      <c r="D175">
        <f t="shared" si="34"/>
        <v>4.9909795422121202E-3</v>
      </c>
      <c r="E175">
        <f t="shared" si="24"/>
        <v>8.989549812558011E-4</v>
      </c>
      <c r="F175" t="str">
        <f t="shared" si="35"/>
        <v>Buy</v>
      </c>
      <c r="G175" t="str">
        <f t="shared" si="25"/>
        <v>Buy at 181.69</v>
      </c>
      <c r="H175" t="str">
        <f t="shared" si="26"/>
        <v>Sell</v>
      </c>
      <c r="I175" t="str">
        <f t="shared" si="27"/>
        <v>Sell at 181.43</v>
      </c>
      <c r="J175">
        <f t="shared" si="32"/>
        <v>106.26028146383227</v>
      </c>
      <c r="K175">
        <f t="shared" si="28"/>
        <v>0.58483167321418805</v>
      </c>
      <c r="L175">
        <f t="shared" si="29"/>
        <v>-0.25909499999997365</v>
      </c>
      <c r="M175">
        <f t="shared" si="30"/>
        <v>-0.15152696237141464</v>
      </c>
      <c r="N175">
        <f t="shared" si="31"/>
        <v>106.10875450146085</v>
      </c>
    </row>
    <row r="176" spans="1:14" x14ac:dyDescent="0.25">
      <c r="A176" s="1">
        <v>41344</v>
      </c>
      <c r="B176">
        <v>181.43469200000001</v>
      </c>
      <c r="C176">
        <f t="shared" si="33"/>
        <v>-1.4259981272775918E-3</v>
      </c>
      <c r="D176">
        <f t="shared" si="34"/>
        <v>4.5841010919294581E-3</v>
      </c>
      <c r="E176">
        <f t="shared" si="24"/>
        <v>-1.0632040963534677E-4</v>
      </c>
      <c r="F176" t="str">
        <f t="shared" si="35"/>
        <v>Sell</v>
      </c>
      <c r="G176" t="str">
        <f t="shared" si="25"/>
        <v>Sell at 181.43</v>
      </c>
      <c r="H176" t="str">
        <f t="shared" si="26"/>
        <v>Buy</v>
      </c>
      <c r="I176" t="str">
        <f t="shared" si="27"/>
        <v>Buy at 181.84</v>
      </c>
      <c r="J176">
        <f t="shared" si="32"/>
        <v>106.10875450146085</v>
      </c>
      <c r="K176">
        <f t="shared" si="28"/>
        <v>0.58483167321418794</v>
      </c>
      <c r="L176">
        <f t="shared" si="29"/>
        <v>-0.4058989999999767</v>
      </c>
      <c r="M176">
        <f t="shared" si="30"/>
        <v>-0.23738259132595205</v>
      </c>
      <c r="N176">
        <f t="shared" si="31"/>
        <v>105.8713719101349</v>
      </c>
    </row>
    <row r="177" spans="1:14" x14ac:dyDescent="0.25">
      <c r="A177" s="1">
        <v>41345</v>
      </c>
      <c r="B177">
        <v>181.84059099999999</v>
      </c>
      <c r="C177">
        <f t="shared" si="33"/>
        <v>2.2371631110106368E-3</v>
      </c>
      <c r="D177">
        <f t="shared" si="34"/>
        <v>-1.4259981272775918E-3</v>
      </c>
      <c r="E177">
        <f t="shared" si="24"/>
        <v>5.0639590525493447E-4</v>
      </c>
      <c r="F177" t="str">
        <f t="shared" si="35"/>
        <v>Buy</v>
      </c>
      <c r="G177" t="str">
        <f t="shared" si="25"/>
        <v>Buy at 181.84</v>
      </c>
      <c r="H177" t="str">
        <f t="shared" si="26"/>
        <v>Sell</v>
      </c>
      <c r="I177" t="str">
        <f t="shared" si="27"/>
        <v>Sell at 183.14</v>
      </c>
      <c r="J177">
        <f t="shared" si="32"/>
        <v>105.8713719101349</v>
      </c>
      <c r="K177">
        <f t="shared" si="28"/>
        <v>0.58222078650269515</v>
      </c>
      <c r="L177">
        <f t="shared" si="29"/>
        <v>1.304093000000023</v>
      </c>
      <c r="M177">
        <f t="shared" si="30"/>
        <v>0.75927005213267262</v>
      </c>
      <c r="N177">
        <f t="shared" si="31"/>
        <v>106.63064196226757</v>
      </c>
    </row>
    <row r="178" spans="1:14" x14ac:dyDescent="0.25">
      <c r="A178" s="1">
        <v>41346</v>
      </c>
      <c r="B178">
        <v>183.14468400000001</v>
      </c>
      <c r="C178">
        <f t="shared" si="33"/>
        <v>7.1716275933134373E-3</v>
      </c>
      <c r="D178">
        <f t="shared" si="34"/>
        <v>2.2371631110106368E-3</v>
      </c>
      <c r="E178">
        <f t="shared" si="24"/>
        <v>1.3317559418135161E-3</v>
      </c>
      <c r="F178" t="str">
        <f t="shared" si="35"/>
        <v>Buy</v>
      </c>
      <c r="G178" t="str">
        <f t="shared" si="25"/>
        <v>Buy at 183.14</v>
      </c>
      <c r="H178" t="str">
        <f t="shared" si="26"/>
        <v>Sell</v>
      </c>
      <c r="I178" t="str">
        <f t="shared" si="27"/>
        <v>Sell at 186.37</v>
      </c>
      <c r="J178">
        <f t="shared" si="32"/>
        <v>106.63064196226757</v>
      </c>
      <c r="K178">
        <f t="shared" si="28"/>
        <v>0.58222078650269515</v>
      </c>
      <c r="L178">
        <f t="shared" si="29"/>
        <v>3.230056999999988</v>
      </c>
      <c r="M178">
        <f t="shared" si="30"/>
        <v>1.8806063269885289</v>
      </c>
      <c r="N178">
        <f t="shared" si="31"/>
        <v>108.5112482892561</v>
      </c>
    </row>
    <row r="179" spans="1:14" x14ac:dyDescent="0.25">
      <c r="A179" s="1">
        <v>41347</v>
      </c>
      <c r="B179">
        <v>186.374741</v>
      </c>
      <c r="C179">
        <f t="shared" si="33"/>
        <v>1.7636640766488139E-2</v>
      </c>
      <c r="D179">
        <f t="shared" si="34"/>
        <v>7.1716275933134373E-3</v>
      </c>
      <c r="E179">
        <f t="shared" si="24"/>
        <v>3.0821796577354984E-3</v>
      </c>
      <c r="F179" t="str">
        <f t="shared" si="35"/>
        <v>Buy</v>
      </c>
      <c r="G179" t="str">
        <f t="shared" si="25"/>
        <v>Buy at 186.37</v>
      </c>
      <c r="H179" t="str">
        <f t="shared" si="26"/>
        <v>Sell</v>
      </c>
      <c r="I179" t="str">
        <f t="shared" si="27"/>
        <v>Sell at 185.61</v>
      </c>
      <c r="J179">
        <f t="shared" si="32"/>
        <v>108.5112482892561</v>
      </c>
      <c r="K179">
        <f t="shared" si="28"/>
        <v>0.58222078650269515</v>
      </c>
      <c r="L179">
        <f t="shared" si="29"/>
        <v>-0.76002500000001305</v>
      </c>
      <c r="M179">
        <f t="shared" si="30"/>
        <v>-0.4425023532617185</v>
      </c>
      <c r="N179">
        <f t="shared" si="31"/>
        <v>108.06874593599439</v>
      </c>
    </row>
    <row r="180" spans="1:14" x14ac:dyDescent="0.25">
      <c r="A180" s="1">
        <v>41348</v>
      </c>
      <c r="B180">
        <v>185.61471599999999</v>
      </c>
      <c r="C180">
        <f t="shared" si="33"/>
        <v>-4.0779399392968868E-3</v>
      </c>
      <c r="D180">
        <f t="shared" si="34"/>
        <v>1.7636640766488139E-2</v>
      </c>
      <c r="E180">
        <f t="shared" si="24"/>
        <v>-5.4989575580908405E-4</v>
      </c>
      <c r="F180" t="str">
        <f t="shared" si="35"/>
        <v>Sell</v>
      </c>
      <c r="G180" t="str">
        <f t="shared" si="25"/>
        <v>Sell at 185.61</v>
      </c>
      <c r="H180" t="str">
        <f t="shared" si="26"/>
        <v>Buy</v>
      </c>
      <c r="I180" t="str">
        <f t="shared" si="27"/>
        <v>Buy at 184.14</v>
      </c>
      <c r="J180">
        <f t="shared" si="32"/>
        <v>108.06874593599439</v>
      </c>
      <c r="K180">
        <f t="shared" si="28"/>
        <v>0.58222078650269515</v>
      </c>
      <c r="L180">
        <f t="shared" si="29"/>
        <v>1.4768069999999796</v>
      </c>
      <c r="M180">
        <f t="shared" si="30"/>
        <v>0.85982773305267379</v>
      </c>
      <c r="N180">
        <f t="shared" si="31"/>
        <v>108.92857366904705</v>
      </c>
    </row>
    <row r="181" spans="1:14" x14ac:dyDescent="0.25">
      <c r="A181" s="1">
        <v>41351</v>
      </c>
      <c r="B181">
        <v>184.13790900000001</v>
      </c>
      <c r="C181">
        <f t="shared" si="33"/>
        <v>-7.9563034215454111E-3</v>
      </c>
      <c r="D181">
        <f t="shared" si="34"/>
        <v>-4.0779399392968868E-3</v>
      </c>
      <c r="E181">
        <f t="shared" si="24"/>
        <v>-1.1986077359999426E-3</v>
      </c>
      <c r="F181" t="str">
        <f t="shared" si="35"/>
        <v>Sell</v>
      </c>
      <c r="G181" t="str">
        <f t="shared" si="25"/>
        <v>Sell at 184.14</v>
      </c>
      <c r="H181" t="str">
        <f t="shared" si="26"/>
        <v>Buy</v>
      </c>
      <c r="I181" t="str">
        <f t="shared" si="27"/>
        <v>Buy at 184.34</v>
      </c>
      <c r="J181">
        <f t="shared" si="32"/>
        <v>108.92857366904705</v>
      </c>
      <c r="K181">
        <f t="shared" si="28"/>
        <v>0.59155974052603721</v>
      </c>
      <c r="L181">
        <f t="shared" si="29"/>
        <v>-0.19859299999998825</v>
      </c>
      <c r="M181">
        <f t="shared" si="30"/>
        <v>-0.11747962355028035</v>
      </c>
      <c r="N181">
        <f t="shared" si="31"/>
        <v>108.81109404549677</v>
      </c>
    </row>
    <row r="182" spans="1:14" x14ac:dyDescent="0.25">
      <c r="A182" s="1">
        <v>41352</v>
      </c>
      <c r="B182">
        <v>184.336502</v>
      </c>
      <c r="C182">
        <f t="shared" si="33"/>
        <v>1.0785014399179924E-3</v>
      </c>
      <c r="D182">
        <f t="shared" si="34"/>
        <v>-7.9563034215454111E-3</v>
      </c>
      <c r="E182">
        <f t="shared" si="24"/>
        <v>3.1259310403064381E-4</v>
      </c>
      <c r="F182" t="str">
        <f t="shared" si="35"/>
        <v>Buy</v>
      </c>
      <c r="G182" t="str">
        <f t="shared" si="25"/>
        <v>Buy at 184.34</v>
      </c>
      <c r="H182" t="str">
        <f t="shared" si="26"/>
        <v>Sell</v>
      </c>
      <c r="I182" t="str">
        <f t="shared" si="27"/>
        <v>Sell at 185.74</v>
      </c>
      <c r="J182">
        <f t="shared" si="32"/>
        <v>108.81109404549677</v>
      </c>
      <c r="K182">
        <f t="shared" si="28"/>
        <v>0.59028511914312431</v>
      </c>
      <c r="L182">
        <f t="shared" si="29"/>
        <v>1.3991240000000005</v>
      </c>
      <c r="M182">
        <f t="shared" si="30"/>
        <v>0.82588207703600491</v>
      </c>
      <c r="N182">
        <f t="shared" si="31"/>
        <v>109.63697612253277</v>
      </c>
    </row>
    <row r="183" spans="1:14" x14ac:dyDescent="0.25">
      <c r="A183" s="1">
        <v>41353</v>
      </c>
      <c r="B183">
        <v>185.735626</v>
      </c>
      <c r="C183">
        <f t="shared" si="33"/>
        <v>7.5900539763958446E-3</v>
      </c>
      <c r="D183">
        <f t="shared" si="34"/>
        <v>1.0785014399179924E-3</v>
      </c>
      <c r="E183">
        <f t="shared" si="24"/>
        <v>1.4017437623919313E-3</v>
      </c>
      <c r="F183" t="str">
        <f t="shared" si="35"/>
        <v>Buy</v>
      </c>
      <c r="G183" t="str">
        <f t="shared" si="25"/>
        <v>Buy at 185.74</v>
      </c>
      <c r="H183" t="str">
        <f t="shared" si="26"/>
        <v>Sell</v>
      </c>
      <c r="I183" t="str">
        <f t="shared" si="27"/>
        <v>Sell at 183.32</v>
      </c>
      <c r="J183">
        <f t="shared" si="32"/>
        <v>109.63697612253277</v>
      </c>
      <c r="K183">
        <f t="shared" si="28"/>
        <v>0.59028511914312431</v>
      </c>
      <c r="L183">
        <f t="shared" si="29"/>
        <v>-2.4182130000000086</v>
      </c>
      <c r="M183">
        <f t="shared" si="30"/>
        <v>-1.4274351488184571</v>
      </c>
      <c r="N183">
        <f t="shared" si="31"/>
        <v>108.20954097371431</v>
      </c>
    </row>
    <row r="184" spans="1:14" x14ac:dyDescent="0.25">
      <c r="A184" s="1">
        <v>41354</v>
      </c>
      <c r="B184">
        <v>183.31741299999999</v>
      </c>
      <c r="C184">
        <f t="shared" si="33"/>
        <v>-1.3019650845013485E-2</v>
      </c>
      <c r="D184">
        <f t="shared" si="34"/>
        <v>7.5900539763958446E-3</v>
      </c>
      <c r="E184">
        <f t="shared" si="24"/>
        <v>-2.0455252950441873E-3</v>
      </c>
      <c r="F184" t="str">
        <f t="shared" si="35"/>
        <v>Sell</v>
      </c>
      <c r="G184" t="str">
        <f t="shared" si="25"/>
        <v>Sell at 183.32</v>
      </c>
      <c r="H184" t="str">
        <f t="shared" si="26"/>
        <v>Buy</v>
      </c>
      <c r="I184" t="str">
        <f t="shared" si="27"/>
        <v>Buy at 183.16</v>
      </c>
      <c r="J184">
        <f t="shared" si="32"/>
        <v>108.20954097371431</v>
      </c>
      <c r="K184">
        <f t="shared" si="28"/>
        <v>0.59028511914312431</v>
      </c>
      <c r="L184">
        <f t="shared" si="29"/>
        <v>0.15542599999997719</v>
      </c>
      <c r="M184">
        <f t="shared" si="30"/>
        <v>9.1745654927925774E-2</v>
      </c>
      <c r="N184">
        <f t="shared" si="31"/>
        <v>108.30128662864223</v>
      </c>
    </row>
    <row r="185" spans="1:14" x14ac:dyDescent="0.25">
      <c r="A185" s="1">
        <v>41355</v>
      </c>
      <c r="B185">
        <v>183.16198700000001</v>
      </c>
      <c r="C185">
        <f t="shared" si="33"/>
        <v>-8.4785180772749182E-4</v>
      </c>
      <c r="D185">
        <f t="shared" si="34"/>
        <v>-1.3019650845013485E-2</v>
      </c>
      <c r="E185">
        <f t="shared" si="24"/>
        <v>-9.6171363315349686E-6</v>
      </c>
      <c r="F185" t="str">
        <f t="shared" si="35"/>
        <v>Sell</v>
      </c>
      <c r="G185" t="str">
        <f t="shared" si="25"/>
        <v>Sell at 183.16</v>
      </c>
      <c r="H185" t="str">
        <f t="shared" si="26"/>
        <v>Buy</v>
      </c>
      <c r="I185" t="str">
        <f t="shared" si="27"/>
        <v>Buy at 182</v>
      </c>
      <c r="J185">
        <f t="shared" si="32"/>
        <v>108.30128662864223</v>
      </c>
      <c r="K185">
        <f t="shared" si="28"/>
        <v>0.59128691713003867</v>
      </c>
      <c r="L185">
        <f t="shared" si="29"/>
        <v>1.1573030000000131</v>
      </c>
      <c r="M185">
        <f t="shared" si="30"/>
        <v>0.68429812305535287</v>
      </c>
      <c r="N185">
        <f t="shared" si="31"/>
        <v>108.98558475169759</v>
      </c>
    </row>
    <row r="186" spans="1:14" x14ac:dyDescent="0.25">
      <c r="A186" s="1">
        <v>41358</v>
      </c>
      <c r="B186">
        <v>182.004684</v>
      </c>
      <c r="C186">
        <f t="shared" si="33"/>
        <v>-6.3184671609836434E-3</v>
      </c>
      <c r="D186">
        <f t="shared" si="34"/>
        <v>-8.4785180772749182E-4</v>
      </c>
      <c r="E186">
        <f t="shared" si="24"/>
        <v>-9.2465610442119526E-4</v>
      </c>
      <c r="F186" t="str">
        <f t="shared" si="35"/>
        <v>Sell</v>
      </c>
      <c r="G186" t="str">
        <f t="shared" si="25"/>
        <v>Sell at 182</v>
      </c>
      <c r="H186" t="str">
        <f t="shared" si="26"/>
        <v>Buy</v>
      </c>
      <c r="I186" t="str">
        <f t="shared" si="27"/>
        <v>Buy at 183.4</v>
      </c>
      <c r="J186">
        <f t="shared" si="32"/>
        <v>108.98558475169759</v>
      </c>
      <c r="K186">
        <f t="shared" si="28"/>
        <v>0.59880648319851804</v>
      </c>
      <c r="L186">
        <f t="shared" si="29"/>
        <v>-1.3991550000000075</v>
      </c>
      <c r="M186">
        <f t="shared" si="30"/>
        <v>-0.83782308499962699</v>
      </c>
      <c r="N186">
        <f t="shared" si="31"/>
        <v>108.14776166669796</v>
      </c>
    </row>
    <row r="187" spans="1:14" x14ac:dyDescent="0.25">
      <c r="A187" s="1">
        <v>41359</v>
      </c>
      <c r="B187">
        <v>183.403839</v>
      </c>
      <c r="C187">
        <f t="shared" si="33"/>
        <v>7.6874669884869967E-3</v>
      </c>
      <c r="D187">
        <f t="shared" si="34"/>
        <v>-6.3184671609836434E-3</v>
      </c>
      <c r="E187">
        <f t="shared" si="24"/>
        <v>1.4180374873765144E-3</v>
      </c>
      <c r="F187" t="str">
        <f t="shared" si="35"/>
        <v>Buy</v>
      </c>
      <c r="G187" t="str">
        <f t="shared" si="25"/>
        <v>Buy at 183.4</v>
      </c>
      <c r="H187" t="str">
        <f t="shared" si="26"/>
        <v>Sell</v>
      </c>
      <c r="I187" t="str">
        <f t="shared" si="27"/>
        <v>Sell at 182.13</v>
      </c>
      <c r="J187">
        <f t="shared" si="32"/>
        <v>108.14776166669796</v>
      </c>
      <c r="K187">
        <f t="shared" si="28"/>
        <v>0.58967010863222968</v>
      </c>
      <c r="L187">
        <f t="shared" si="29"/>
        <v>-1.2696229999999957</v>
      </c>
      <c r="M187">
        <f t="shared" si="30"/>
        <v>-0.74865873233197477</v>
      </c>
      <c r="N187">
        <f t="shared" si="31"/>
        <v>107.39910293436598</v>
      </c>
    </row>
    <row r="188" spans="1:14" x14ac:dyDescent="0.25">
      <c r="A188" s="1">
        <v>41360</v>
      </c>
      <c r="B188">
        <v>182.13421600000001</v>
      </c>
      <c r="C188">
        <f t="shared" si="33"/>
        <v>-6.9225541129485065E-3</v>
      </c>
      <c r="D188">
        <f t="shared" si="34"/>
        <v>7.6874669884869967E-3</v>
      </c>
      <c r="E188">
        <f t="shared" si="24"/>
        <v>-1.0256983209669716E-3</v>
      </c>
      <c r="F188" t="str">
        <f t="shared" si="35"/>
        <v>Sell</v>
      </c>
      <c r="G188" t="str">
        <f t="shared" si="25"/>
        <v>Sell at 182.13</v>
      </c>
      <c r="H188" t="str">
        <f t="shared" si="26"/>
        <v>Buy</v>
      </c>
      <c r="I188" t="str">
        <f t="shared" si="27"/>
        <v>Buy at 184.22</v>
      </c>
      <c r="J188">
        <f t="shared" si="32"/>
        <v>107.39910293436598</v>
      </c>
      <c r="K188">
        <f t="shared" si="28"/>
        <v>0.58967010863222968</v>
      </c>
      <c r="L188">
        <f t="shared" si="29"/>
        <v>-2.081405999999987</v>
      </c>
      <c r="M188">
        <f t="shared" si="30"/>
        <v>-1.2273429021277671</v>
      </c>
      <c r="N188">
        <f t="shared" si="31"/>
        <v>106.17176003223821</v>
      </c>
    </row>
    <row r="189" spans="1:14" x14ac:dyDescent="0.25">
      <c r="A189" s="1">
        <v>41361</v>
      </c>
      <c r="B189">
        <v>184.215622</v>
      </c>
      <c r="C189">
        <f t="shared" si="33"/>
        <v>1.1427869214865081E-2</v>
      </c>
      <c r="D189">
        <f t="shared" si="34"/>
        <v>-6.9225541129485065E-3</v>
      </c>
      <c r="E189">
        <f t="shared" si="24"/>
        <v>2.0436734665955805E-3</v>
      </c>
      <c r="F189" t="str">
        <f t="shared" si="35"/>
        <v>Buy</v>
      </c>
      <c r="G189" t="str">
        <f t="shared" si="25"/>
        <v>Buy at 184.22</v>
      </c>
      <c r="H189" t="str">
        <f t="shared" si="26"/>
        <v>Sell</v>
      </c>
      <c r="I189" t="str">
        <f t="shared" si="27"/>
        <v>Sell at 183.42</v>
      </c>
      <c r="J189">
        <f t="shared" si="32"/>
        <v>106.17176003223821</v>
      </c>
      <c r="K189">
        <f t="shared" si="28"/>
        <v>0.57634504001098352</v>
      </c>
      <c r="L189">
        <f t="shared" si="29"/>
        <v>-0.79457099999999059</v>
      </c>
      <c r="M189">
        <f t="shared" si="30"/>
        <v>-0.45794705478656178</v>
      </c>
      <c r="N189">
        <f t="shared" si="31"/>
        <v>105.71381297745165</v>
      </c>
    </row>
    <row r="190" spans="1:14" x14ac:dyDescent="0.25">
      <c r="A190" s="1">
        <v>41365</v>
      </c>
      <c r="B190">
        <v>183.42105100000001</v>
      </c>
      <c r="C190">
        <f t="shared" si="33"/>
        <v>-4.3132661137717763E-3</v>
      </c>
      <c r="D190">
        <f t="shared" si="34"/>
        <v>1.1427869214865081E-2</v>
      </c>
      <c r="E190">
        <f t="shared" si="24"/>
        <v>-5.8925743743925435E-4</v>
      </c>
      <c r="F190" t="str">
        <f t="shared" si="35"/>
        <v>Sell</v>
      </c>
      <c r="G190" t="str">
        <f t="shared" si="25"/>
        <v>Sell at 183.42</v>
      </c>
      <c r="H190" t="str">
        <f t="shared" si="26"/>
        <v>Buy</v>
      </c>
      <c r="I190" t="str">
        <f t="shared" si="27"/>
        <v>Buy at 185.13</v>
      </c>
      <c r="J190">
        <f t="shared" si="32"/>
        <v>105.71381297745165</v>
      </c>
      <c r="K190">
        <f t="shared" si="28"/>
        <v>0.57634504001098352</v>
      </c>
      <c r="L190">
        <f t="shared" si="29"/>
        <v>-1.7100369999999998</v>
      </c>
      <c r="M190">
        <f t="shared" si="30"/>
        <v>-0.98557134318526207</v>
      </c>
      <c r="N190">
        <f t="shared" si="31"/>
        <v>104.7282416342664</v>
      </c>
    </row>
    <row r="191" spans="1:14" x14ac:dyDescent="0.25">
      <c r="A191" s="1">
        <v>41366</v>
      </c>
      <c r="B191">
        <v>185.13108800000001</v>
      </c>
      <c r="C191">
        <f t="shared" si="33"/>
        <v>9.3230138562448855E-3</v>
      </c>
      <c r="D191">
        <f t="shared" si="34"/>
        <v>-4.3132661137717763E-3</v>
      </c>
      <c r="E191">
        <f t="shared" si="24"/>
        <v>1.6916061851363876E-3</v>
      </c>
      <c r="F191" t="str">
        <f t="shared" si="35"/>
        <v>Buy</v>
      </c>
      <c r="G191" t="str">
        <f t="shared" si="25"/>
        <v>Buy at 185.13</v>
      </c>
      <c r="H191" t="str">
        <f t="shared" si="26"/>
        <v>Sell</v>
      </c>
      <c r="I191" t="str">
        <f t="shared" si="27"/>
        <v>Sell at 183.66</v>
      </c>
      <c r="J191">
        <f t="shared" si="32"/>
        <v>104.7282416342664</v>
      </c>
      <c r="K191">
        <f t="shared" si="28"/>
        <v>0.56569775916979648</v>
      </c>
      <c r="L191">
        <f t="shared" si="29"/>
        <v>-1.468199999999996</v>
      </c>
      <c r="M191">
        <f t="shared" si="30"/>
        <v>-0.83055745001309289</v>
      </c>
      <c r="N191">
        <f t="shared" si="31"/>
        <v>103.89768418425331</v>
      </c>
    </row>
    <row r="192" spans="1:14" x14ac:dyDescent="0.25">
      <c r="A192" s="1">
        <v>41367</v>
      </c>
      <c r="B192">
        <v>183.66288800000001</v>
      </c>
      <c r="C192">
        <f t="shared" si="33"/>
        <v>-7.9305967239818517E-3</v>
      </c>
      <c r="D192">
        <f t="shared" si="34"/>
        <v>9.3230138562448855E-3</v>
      </c>
      <c r="E192">
        <f t="shared" si="24"/>
        <v>-1.1943079217208137E-3</v>
      </c>
      <c r="F192" t="str">
        <f t="shared" si="35"/>
        <v>Sell</v>
      </c>
      <c r="G192" t="str">
        <f t="shared" si="25"/>
        <v>Sell at 183.66</v>
      </c>
      <c r="H192" t="str">
        <f t="shared" si="26"/>
        <v>Buy</v>
      </c>
      <c r="I192" t="str">
        <f t="shared" si="27"/>
        <v>Buy at 182.5</v>
      </c>
      <c r="J192">
        <f t="shared" si="32"/>
        <v>103.89768418425331</v>
      </c>
      <c r="K192">
        <f t="shared" si="28"/>
        <v>0.56569775916979648</v>
      </c>
      <c r="L192">
        <f t="shared" si="29"/>
        <v>1.1659089999999992</v>
      </c>
      <c r="M192">
        <f t="shared" si="30"/>
        <v>0.65955210869589775</v>
      </c>
      <c r="N192">
        <f t="shared" si="31"/>
        <v>104.5572362929492</v>
      </c>
    </row>
    <row r="193" spans="1:14" x14ac:dyDescent="0.25">
      <c r="A193" s="1">
        <v>41368</v>
      </c>
      <c r="B193">
        <v>182.49697900000001</v>
      </c>
      <c r="C193">
        <f t="shared" si="33"/>
        <v>-6.3480924899754331E-3</v>
      </c>
      <c r="D193">
        <f t="shared" si="34"/>
        <v>-7.9305967239818517E-3</v>
      </c>
      <c r="E193">
        <f t="shared" si="24"/>
        <v>-9.2961136607267098E-4</v>
      </c>
      <c r="F193" t="str">
        <f t="shared" si="35"/>
        <v>Sell</v>
      </c>
      <c r="G193" t="str">
        <f t="shared" si="25"/>
        <v>Sell at 182.5</v>
      </c>
      <c r="H193" t="str">
        <f t="shared" si="26"/>
        <v>Buy</v>
      </c>
      <c r="I193" t="str">
        <f t="shared" si="27"/>
        <v>Buy at 180.86</v>
      </c>
      <c r="J193">
        <f t="shared" si="32"/>
        <v>104.5572362929492</v>
      </c>
      <c r="K193">
        <f t="shared" si="28"/>
        <v>0.57292584713388151</v>
      </c>
      <c r="L193">
        <f t="shared" si="29"/>
        <v>1.6409299999999973</v>
      </c>
      <c r="M193">
        <f t="shared" si="30"/>
        <v>0.94013121033739866</v>
      </c>
      <c r="N193">
        <f t="shared" si="31"/>
        <v>105.4973675032866</v>
      </c>
    </row>
    <row r="194" spans="1:14" x14ac:dyDescent="0.25">
      <c r="A194" s="1">
        <v>41369</v>
      </c>
      <c r="B194">
        <v>180.85604900000001</v>
      </c>
      <c r="C194">
        <f t="shared" si="33"/>
        <v>-8.9915461011548983E-3</v>
      </c>
      <c r="D194">
        <f t="shared" si="34"/>
        <v>-6.3480924899754331E-3</v>
      </c>
      <c r="E194">
        <f t="shared" ref="E194:E253" si="36">$Q$3+($Q$4*C194)</f>
        <v>-1.3717669387774524E-3</v>
      </c>
      <c r="F194" t="str">
        <f t="shared" si="35"/>
        <v>Sell</v>
      </c>
      <c r="G194" t="str">
        <f t="shared" ref="G194:G253" si="37">F194 &amp; " at " &amp; ROUND(B194,2)</f>
        <v>Sell at 180.86</v>
      </c>
      <c r="H194" t="str">
        <f t="shared" ref="H194:H253" si="38">IF(F194="Buy", "Sell", "Buy")</f>
        <v>Buy</v>
      </c>
      <c r="I194" t="str">
        <f t="shared" ref="I194:I253" si="39">H194&amp; " at " &amp; ROUND(B195,2)</f>
        <v>Buy at 180.78</v>
      </c>
      <c r="J194">
        <f t="shared" si="32"/>
        <v>105.4973675032866</v>
      </c>
      <c r="K194">
        <f t="shared" ref="K194:K253" si="40">J194/B194</f>
        <v>0.58332230570450305</v>
      </c>
      <c r="L194">
        <f t="shared" ref="L194:L253" si="41">IF(F194="Buy", B195-B194, B194-B195)</f>
        <v>7.7729000000005044E-2</v>
      </c>
      <c r="M194">
        <f t="shared" ref="M194:M253" si="42">L194*K194</f>
        <v>4.5341059500108263E-2</v>
      </c>
      <c r="N194">
        <f t="shared" ref="N194:N253" si="43">M194+J194</f>
        <v>105.5427085627867</v>
      </c>
    </row>
    <row r="195" spans="1:14" x14ac:dyDescent="0.25">
      <c r="A195" s="1">
        <v>41372</v>
      </c>
      <c r="B195">
        <v>180.77832000000001</v>
      </c>
      <c r="C195">
        <f t="shared" si="33"/>
        <v>-4.297838000431218E-4</v>
      </c>
      <c r="D195">
        <f t="shared" si="34"/>
        <v>-8.9915461011548983E-3</v>
      </c>
      <c r="E195">
        <f t="shared" si="36"/>
        <v>6.0310740815797362E-5</v>
      </c>
      <c r="F195" t="str">
        <f t="shared" si="35"/>
        <v>Buy</v>
      </c>
      <c r="G195" t="str">
        <f t="shared" si="37"/>
        <v>Buy at 180.78</v>
      </c>
      <c r="H195" t="str">
        <f t="shared" si="38"/>
        <v>Sell</v>
      </c>
      <c r="I195" t="str">
        <f t="shared" si="39"/>
        <v>Sell at 180.69</v>
      </c>
      <c r="J195">
        <f t="shared" ref="J195:J253" si="44">N194</f>
        <v>105.5427085627867</v>
      </c>
      <c r="K195">
        <f t="shared" si="40"/>
        <v>0.5838239262472773</v>
      </c>
      <c r="L195">
        <f t="shared" si="41"/>
        <v>-8.6364000000003216E-2</v>
      </c>
      <c r="M195">
        <f t="shared" si="42"/>
        <v>-5.0421369566421737E-2</v>
      </c>
      <c r="N195">
        <f t="shared" si="43"/>
        <v>105.49228719322028</v>
      </c>
    </row>
    <row r="196" spans="1:14" x14ac:dyDescent="0.25">
      <c r="A196" s="1">
        <v>41373</v>
      </c>
      <c r="B196">
        <v>180.691956</v>
      </c>
      <c r="C196">
        <f t="shared" ref="C196:C253" si="45">(B196-B195)/B195</f>
        <v>-4.7773427698632895E-4</v>
      </c>
      <c r="D196">
        <f t="shared" si="34"/>
        <v>-4.297838000431218E-4</v>
      </c>
      <c r="E196">
        <f t="shared" si="36"/>
        <v>5.2290335046379911E-5</v>
      </c>
      <c r="F196" t="str">
        <f t="shared" si="35"/>
        <v>Buy</v>
      </c>
      <c r="G196" t="str">
        <f t="shared" si="37"/>
        <v>Buy at 180.69</v>
      </c>
      <c r="H196" t="str">
        <f t="shared" si="38"/>
        <v>Sell</v>
      </c>
      <c r="I196" t="str">
        <f t="shared" si="39"/>
        <v>Sell at 183.09</v>
      </c>
      <c r="J196">
        <f t="shared" si="44"/>
        <v>105.49228719322028</v>
      </c>
      <c r="K196">
        <f t="shared" si="40"/>
        <v>0.5838239262472773</v>
      </c>
      <c r="L196">
        <f t="shared" si="41"/>
        <v>2.4009399999999914</v>
      </c>
      <c r="M196">
        <f t="shared" si="42"/>
        <v>1.401726217484133</v>
      </c>
      <c r="N196">
        <f t="shared" si="43"/>
        <v>106.89401341070442</v>
      </c>
    </row>
    <row r="197" spans="1:14" x14ac:dyDescent="0.25">
      <c r="A197" s="1">
        <v>41374</v>
      </c>
      <c r="B197">
        <v>183.092896</v>
      </c>
      <c r="C197">
        <f t="shared" si="45"/>
        <v>1.3287475840927813E-2</v>
      </c>
      <c r="D197">
        <f t="shared" ref="D197:D253" si="46">C196</f>
        <v>-4.7773427698632895E-4</v>
      </c>
      <c r="E197">
        <f t="shared" si="36"/>
        <v>2.3547193761114683E-3</v>
      </c>
      <c r="F197" t="str">
        <f t="shared" ref="F197:F253" si="47">IF(E197&gt;0, "Buy", "Sell")</f>
        <v>Buy</v>
      </c>
      <c r="G197" t="str">
        <f t="shared" si="37"/>
        <v>Buy at 183.09</v>
      </c>
      <c r="H197" t="str">
        <f t="shared" si="38"/>
        <v>Sell</v>
      </c>
      <c r="I197" t="str">
        <f t="shared" si="39"/>
        <v>Sell at 183.89</v>
      </c>
      <c r="J197">
        <f t="shared" si="44"/>
        <v>106.89401341070442</v>
      </c>
      <c r="K197">
        <f t="shared" si="40"/>
        <v>0.5838239262472773</v>
      </c>
      <c r="L197">
        <f t="shared" si="41"/>
        <v>0.79456999999999312</v>
      </c>
      <c r="M197">
        <f t="shared" si="42"/>
        <v>0.46388897707829513</v>
      </c>
      <c r="N197">
        <f t="shared" si="43"/>
        <v>107.35790238778272</v>
      </c>
    </row>
    <row r="198" spans="1:14" x14ac:dyDescent="0.25">
      <c r="A198" s="1">
        <v>41375</v>
      </c>
      <c r="B198">
        <v>183.88746599999999</v>
      </c>
      <c r="C198">
        <f t="shared" si="45"/>
        <v>4.3397096083945992E-3</v>
      </c>
      <c r="D198">
        <f t="shared" si="46"/>
        <v>1.3287475840927813E-2</v>
      </c>
      <c r="E198">
        <f t="shared" si="36"/>
        <v>8.5807699652040324E-4</v>
      </c>
      <c r="F198" t="str">
        <f t="shared" si="47"/>
        <v>Buy</v>
      </c>
      <c r="G198" t="str">
        <f t="shared" si="37"/>
        <v>Buy at 183.89</v>
      </c>
      <c r="H198" t="str">
        <f t="shared" si="38"/>
        <v>Sell</v>
      </c>
      <c r="I198" t="str">
        <f t="shared" si="39"/>
        <v>Sell at 182.56</v>
      </c>
      <c r="J198">
        <f t="shared" si="44"/>
        <v>107.35790238778272</v>
      </c>
      <c r="K198">
        <f t="shared" si="40"/>
        <v>0.5838239262472773</v>
      </c>
      <c r="L198">
        <f t="shared" si="41"/>
        <v>-1.330016999999998</v>
      </c>
      <c r="M198">
        <f t="shared" si="42"/>
        <v>-0.77649574691562384</v>
      </c>
      <c r="N198">
        <f t="shared" si="43"/>
        <v>106.58140664086709</v>
      </c>
    </row>
    <row r="199" spans="1:14" x14ac:dyDescent="0.25">
      <c r="A199" s="1">
        <v>41376</v>
      </c>
      <c r="B199">
        <v>182.55744899999999</v>
      </c>
      <c r="C199">
        <f t="shared" si="45"/>
        <v>-7.2327768114440064E-3</v>
      </c>
      <c r="D199">
        <f t="shared" si="46"/>
        <v>4.3397096083945992E-3</v>
      </c>
      <c r="E199">
        <f t="shared" si="36"/>
        <v>-1.0775875216471754E-3</v>
      </c>
      <c r="F199" t="str">
        <f t="shared" si="47"/>
        <v>Sell</v>
      </c>
      <c r="G199" t="str">
        <f t="shared" si="37"/>
        <v>Sell at 182.56</v>
      </c>
      <c r="H199" t="str">
        <f t="shared" si="38"/>
        <v>Buy</v>
      </c>
      <c r="I199" t="str">
        <f t="shared" si="39"/>
        <v>Buy at 180.73</v>
      </c>
      <c r="J199">
        <f t="shared" si="44"/>
        <v>106.58140664086709</v>
      </c>
      <c r="K199">
        <f t="shared" si="40"/>
        <v>0.5838239262472773</v>
      </c>
      <c r="L199">
        <f t="shared" si="41"/>
        <v>1.830962999999997</v>
      </c>
      <c r="M199">
        <f t="shared" si="42"/>
        <v>1.0689600074734917</v>
      </c>
      <c r="N199">
        <f t="shared" si="43"/>
        <v>107.65036664834058</v>
      </c>
    </row>
    <row r="200" spans="1:14" x14ac:dyDescent="0.25">
      <c r="A200" s="1">
        <v>41379</v>
      </c>
      <c r="B200">
        <v>180.72648599999999</v>
      </c>
      <c r="C200">
        <f t="shared" si="45"/>
        <v>-1.0029516790629547E-2</v>
      </c>
      <c r="D200">
        <f t="shared" si="46"/>
        <v>-7.2327768114440064E-3</v>
      </c>
      <c r="E200">
        <f t="shared" si="36"/>
        <v>-1.5453824403752531E-3</v>
      </c>
      <c r="F200" t="str">
        <f t="shared" si="47"/>
        <v>Sell</v>
      </c>
      <c r="G200" t="str">
        <f t="shared" si="37"/>
        <v>Sell at 180.73</v>
      </c>
      <c r="H200" t="str">
        <f t="shared" si="38"/>
        <v>Buy</v>
      </c>
      <c r="I200" t="str">
        <f t="shared" si="39"/>
        <v>Buy at 183.09</v>
      </c>
      <c r="J200">
        <f t="shared" si="44"/>
        <v>107.65036664834058</v>
      </c>
      <c r="K200">
        <f t="shared" si="40"/>
        <v>0.59565351504892639</v>
      </c>
      <c r="L200">
        <f t="shared" si="41"/>
        <v>-2.3664100000000019</v>
      </c>
      <c r="M200">
        <f t="shared" si="42"/>
        <v>-1.409560434546931</v>
      </c>
      <c r="N200">
        <f t="shared" si="43"/>
        <v>106.24080621379365</v>
      </c>
    </row>
    <row r="201" spans="1:14" x14ac:dyDescent="0.25">
      <c r="A201" s="1">
        <v>41380</v>
      </c>
      <c r="B201">
        <v>183.092896</v>
      </c>
      <c r="C201">
        <f t="shared" si="45"/>
        <v>1.3093874906636551E-2</v>
      </c>
      <c r="D201">
        <f t="shared" si="46"/>
        <v>-1.0029516790629547E-2</v>
      </c>
      <c r="E201">
        <f t="shared" si="36"/>
        <v>2.3223368400171274E-3</v>
      </c>
      <c r="F201" t="str">
        <f t="shared" si="47"/>
        <v>Buy</v>
      </c>
      <c r="G201" t="str">
        <f t="shared" si="37"/>
        <v>Buy at 183.09</v>
      </c>
      <c r="H201" t="str">
        <f t="shared" si="38"/>
        <v>Sell</v>
      </c>
      <c r="I201" t="str">
        <f t="shared" si="39"/>
        <v>Sell at 181.08</v>
      </c>
      <c r="J201">
        <f t="shared" si="44"/>
        <v>106.24080621379365</v>
      </c>
      <c r="K201">
        <f t="shared" si="40"/>
        <v>0.58025629904173703</v>
      </c>
      <c r="L201">
        <f t="shared" si="41"/>
        <v>-2.0122989999999845</v>
      </c>
      <c r="M201">
        <f t="shared" si="42"/>
        <v>-1.1676491703053795</v>
      </c>
      <c r="N201">
        <f t="shared" si="43"/>
        <v>105.07315704348827</v>
      </c>
    </row>
    <row r="202" spans="1:14" x14ac:dyDescent="0.25">
      <c r="A202" s="1">
        <v>41381</v>
      </c>
      <c r="B202">
        <v>181.08059700000001</v>
      </c>
      <c r="C202">
        <f t="shared" si="45"/>
        <v>-1.0990590262988601E-2</v>
      </c>
      <c r="D202">
        <f t="shared" si="46"/>
        <v>1.3093874906636551E-2</v>
      </c>
      <c r="E202">
        <f t="shared" si="36"/>
        <v>-1.7061357782757762E-3</v>
      </c>
      <c r="F202" t="str">
        <f t="shared" si="47"/>
        <v>Sell</v>
      </c>
      <c r="G202" t="str">
        <f t="shared" si="37"/>
        <v>Sell at 181.08</v>
      </c>
      <c r="H202" t="str">
        <f t="shared" si="38"/>
        <v>Buy</v>
      </c>
      <c r="I202" t="str">
        <f t="shared" si="39"/>
        <v>Buy at 178.9</v>
      </c>
      <c r="J202">
        <f t="shared" si="44"/>
        <v>105.07315704348827</v>
      </c>
      <c r="K202">
        <f t="shared" si="40"/>
        <v>0.58025629904173692</v>
      </c>
      <c r="L202">
        <f t="shared" si="41"/>
        <v>2.1764220000000023</v>
      </c>
      <c r="M202">
        <f t="shared" si="42"/>
        <v>1.2628825748730166</v>
      </c>
      <c r="N202">
        <f t="shared" si="43"/>
        <v>106.33603961836128</v>
      </c>
    </row>
    <row r="203" spans="1:14" x14ac:dyDescent="0.25">
      <c r="A203" s="1">
        <v>41382</v>
      </c>
      <c r="B203">
        <v>178.90417500000001</v>
      </c>
      <c r="C203">
        <f t="shared" si="45"/>
        <v>-1.2019078996078205E-2</v>
      </c>
      <c r="D203">
        <f t="shared" si="46"/>
        <v>-1.0990590262988601E-2</v>
      </c>
      <c r="E203">
        <f t="shared" si="36"/>
        <v>-1.878165286520767E-3</v>
      </c>
      <c r="F203" t="str">
        <f t="shared" si="47"/>
        <v>Sell</v>
      </c>
      <c r="G203" t="str">
        <f t="shared" si="37"/>
        <v>Sell at 178.9</v>
      </c>
      <c r="H203" t="str">
        <f t="shared" si="38"/>
        <v>Buy</v>
      </c>
      <c r="I203" t="str">
        <f t="shared" si="39"/>
        <v>Buy at 164.09</v>
      </c>
      <c r="J203">
        <f t="shared" si="44"/>
        <v>106.33603961836128</v>
      </c>
      <c r="K203">
        <f t="shared" si="40"/>
        <v>0.59437427672306298</v>
      </c>
      <c r="L203">
        <f t="shared" si="41"/>
        <v>14.811493000000013</v>
      </c>
      <c r="M203">
        <f t="shared" si="42"/>
        <v>8.8035704390637175</v>
      </c>
      <c r="N203">
        <f t="shared" si="43"/>
        <v>115.139610057425</v>
      </c>
    </row>
    <row r="204" spans="1:14" x14ac:dyDescent="0.25">
      <c r="A204" s="1">
        <v>41383</v>
      </c>
      <c r="B204">
        <v>164.092682</v>
      </c>
      <c r="C204">
        <f t="shared" si="45"/>
        <v>-8.2790091399488092E-2</v>
      </c>
      <c r="D204">
        <f t="shared" si="46"/>
        <v>-1.2019078996078205E-2</v>
      </c>
      <c r="E204">
        <f t="shared" si="36"/>
        <v>-1.3715633282096832E-2</v>
      </c>
      <c r="F204" t="str">
        <f t="shared" si="47"/>
        <v>Sell</v>
      </c>
      <c r="G204" t="str">
        <f t="shared" si="37"/>
        <v>Sell at 164.09</v>
      </c>
      <c r="H204" t="str">
        <f t="shared" si="38"/>
        <v>Buy</v>
      </c>
      <c r="I204" t="str">
        <f t="shared" si="39"/>
        <v>Buy at 162.22</v>
      </c>
      <c r="J204">
        <f t="shared" si="44"/>
        <v>115.139610057425</v>
      </c>
      <c r="K204">
        <f t="shared" si="40"/>
        <v>0.7016742529531268</v>
      </c>
      <c r="L204">
        <f t="shared" si="41"/>
        <v>1.8740999999999985</v>
      </c>
      <c r="M204">
        <f t="shared" si="42"/>
        <v>1.3150077174594539</v>
      </c>
      <c r="N204">
        <f t="shared" si="43"/>
        <v>116.45461777488445</v>
      </c>
    </row>
    <row r="205" spans="1:14" x14ac:dyDescent="0.25">
      <c r="A205" s="1">
        <v>41386</v>
      </c>
      <c r="B205">
        <v>162.218582</v>
      </c>
      <c r="C205">
        <f t="shared" si="45"/>
        <v>-1.1420984635987598E-2</v>
      </c>
      <c r="D205">
        <f t="shared" si="46"/>
        <v>-8.2790091399488092E-2</v>
      </c>
      <c r="E205">
        <f t="shared" si="36"/>
        <v>-1.7781254170110583E-3</v>
      </c>
      <c r="F205" t="str">
        <f t="shared" si="47"/>
        <v>Sell</v>
      </c>
      <c r="G205" t="str">
        <f t="shared" si="37"/>
        <v>Sell at 162.22</v>
      </c>
      <c r="H205" t="str">
        <f t="shared" si="38"/>
        <v>Buy</v>
      </c>
      <c r="I205" t="str">
        <f t="shared" si="39"/>
        <v>Buy at 165.48</v>
      </c>
      <c r="J205">
        <f t="shared" si="44"/>
        <v>116.45461777488445</v>
      </c>
      <c r="K205">
        <f t="shared" si="40"/>
        <v>0.71788704067752518</v>
      </c>
      <c r="L205">
        <f t="shared" si="41"/>
        <v>-3.2645569999999964</v>
      </c>
      <c r="M205">
        <f t="shared" si="42"/>
        <v>-2.3435831638530971</v>
      </c>
      <c r="N205">
        <f t="shared" si="43"/>
        <v>114.11103461103136</v>
      </c>
    </row>
    <row r="206" spans="1:14" x14ac:dyDescent="0.25">
      <c r="A206" s="1">
        <v>41387</v>
      </c>
      <c r="B206">
        <v>165.48313899999999</v>
      </c>
      <c r="C206">
        <f t="shared" si="45"/>
        <v>2.012443309361437E-2</v>
      </c>
      <c r="D206">
        <f t="shared" si="46"/>
        <v>-1.1420984635987598E-2</v>
      </c>
      <c r="E206">
        <f t="shared" si="36"/>
        <v>3.4982986456076792E-3</v>
      </c>
      <c r="F206" t="str">
        <f t="shared" si="47"/>
        <v>Buy</v>
      </c>
      <c r="G206" t="str">
        <f t="shared" si="37"/>
        <v>Buy at 165.48</v>
      </c>
      <c r="H206" t="str">
        <f t="shared" si="38"/>
        <v>Sell</v>
      </c>
      <c r="I206" t="str">
        <f t="shared" si="39"/>
        <v>Sell at 165.57</v>
      </c>
      <c r="J206">
        <f t="shared" si="44"/>
        <v>114.11103461103136</v>
      </c>
      <c r="K206">
        <f t="shared" si="40"/>
        <v>0.68956290834579448</v>
      </c>
      <c r="L206">
        <f t="shared" si="41"/>
        <v>8.6350000000010141E-2</v>
      </c>
      <c r="M206">
        <f t="shared" si="42"/>
        <v>5.9543757135666349E-2</v>
      </c>
      <c r="N206">
        <f t="shared" si="43"/>
        <v>114.17057836816703</v>
      </c>
    </row>
    <row r="207" spans="1:14" x14ac:dyDescent="0.25">
      <c r="A207" s="1">
        <v>41388</v>
      </c>
      <c r="B207">
        <v>165.569489</v>
      </c>
      <c r="C207">
        <f t="shared" si="45"/>
        <v>5.2180542695658041E-4</v>
      </c>
      <c r="D207">
        <f t="shared" si="46"/>
        <v>2.012443309361437E-2</v>
      </c>
      <c r="E207">
        <f t="shared" si="36"/>
        <v>2.1947770249969154E-4</v>
      </c>
      <c r="F207" t="str">
        <f t="shared" si="47"/>
        <v>Buy</v>
      </c>
      <c r="G207" t="str">
        <f t="shared" si="37"/>
        <v>Buy at 165.57</v>
      </c>
      <c r="H207" t="str">
        <f t="shared" si="38"/>
        <v>Sell</v>
      </c>
      <c r="I207" t="str">
        <f t="shared" si="39"/>
        <v>Sell at 167.5</v>
      </c>
      <c r="J207">
        <f t="shared" si="44"/>
        <v>114.17057836816703</v>
      </c>
      <c r="K207">
        <f t="shared" si="40"/>
        <v>0.68956290834579448</v>
      </c>
      <c r="L207">
        <f t="shared" si="41"/>
        <v>1.9346160000000054</v>
      </c>
      <c r="M207">
        <f t="shared" si="42"/>
        <v>1.3340394354923113</v>
      </c>
      <c r="N207">
        <f t="shared" si="43"/>
        <v>115.50461780365934</v>
      </c>
    </row>
    <row r="208" spans="1:14" x14ac:dyDescent="0.25">
      <c r="A208" s="1">
        <v>41389</v>
      </c>
      <c r="B208">
        <v>167.50410500000001</v>
      </c>
      <c r="C208">
        <f t="shared" si="45"/>
        <v>1.1684616602277521E-2</v>
      </c>
      <c r="D208">
        <f t="shared" si="46"/>
        <v>5.2180542695658041E-4</v>
      </c>
      <c r="E208">
        <f t="shared" si="36"/>
        <v>2.0866181536677141E-3</v>
      </c>
      <c r="F208" t="str">
        <f t="shared" si="47"/>
        <v>Buy</v>
      </c>
      <c r="G208" t="str">
        <f t="shared" si="37"/>
        <v>Buy at 167.5</v>
      </c>
      <c r="H208" t="str">
        <f t="shared" si="38"/>
        <v>Sell</v>
      </c>
      <c r="I208" t="str">
        <f t="shared" si="39"/>
        <v>Sell at 167.82</v>
      </c>
      <c r="J208">
        <f t="shared" si="44"/>
        <v>115.50461780365934</v>
      </c>
      <c r="K208">
        <f t="shared" si="40"/>
        <v>0.68956290834579448</v>
      </c>
      <c r="L208">
        <f t="shared" si="41"/>
        <v>0.31089699999998288</v>
      </c>
      <c r="M208">
        <f t="shared" si="42"/>
        <v>0.21438303951597065</v>
      </c>
      <c r="N208">
        <f t="shared" si="43"/>
        <v>115.71900084317531</v>
      </c>
    </row>
    <row r="209" spans="1:14" x14ac:dyDescent="0.25">
      <c r="A209" s="1">
        <v>41390</v>
      </c>
      <c r="B209">
        <v>167.81500199999999</v>
      </c>
      <c r="C209">
        <f t="shared" si="45"/>
        <v>1.8560560053139166E-3</v>
      </c>
      <c r="D209">
        <f t="shared" si="46"/>
        <v>1.1684616602277521E-2</v>
      </c>
      <c r="E209">
        <f t="shared" si="36"/>
        <v>4.4265026967103284E-4</v>
      </c>
      <c r="F209" t="str">
        <f t="shared" si="47"/>
        <v>Buy</v>
      </c>
      <c r="G209" t="str">
        <f t="shared" si="37"/>
        <v>Buy at 167.82</v>
      </c>
      <c r="H209" t="str">
        <f t="shared" si="38"/>
        <v>Sell</v>
      </c>
      <c r="I209" t="str">
        <f t="shared" si="39"/>
        <v>Sell at 172</v>
      </c>
      <c r="J209">
        <f t="shared" si="44"/>
        <v>115.71900084317531</v>
      </c>
      <c r="K209">
        <f t="shared" si="40"/>
        <v>0.68956290834579448</v>
      </c>
      <c r="L209">
        <f t="shared" si="41"/>
        <v>4.1800540000000126</v>
      </c>
      <c r="M209">
        <f t="shared" si="42"/>
        <v>2.8824101932824804</v>
      </c>
      <c r="N209">
        <f t="shared" si="43"/>
        <v>118.60141103645779</v>
      </c>
    </row>
    <row r="210" spans="1:14" x14ac:dyDescent="0.25">
      <c r="A210" s="1">
        <v>41393</v>
      </c>
      <c r="B210">
        <v>171.99505600000001</v>
      </c>
      <c r="C210">
        <f t="shared" si="45"/>
        <v>2.49087027392224E-2</v>
      </c>
      <c r="D210">
        <f t="shared" si="46"/>
        <v>1.8560560053139166E-3</v>
      </c>
      <c r="E210">
        <f t="shared" si="36"/>
        <v>4.2985364391447739E-3</v>
      </c>
      <c r="F210" t="str">
        <f t="shared" si="47"/>
        <v>Buy</v>
      </c>
      <c r="G210" t="str">
        <f t="shared" si="37"/>
        <v>Buy at 172</v>
      </c>
      <c r="H210" t="str">
        <f t="shared" si="38"/>
        <v>Sell</v>
      </c>
      <c r="I210" t="str">
        <f t="shared" si="39"/>
        <v>Sell at 174.92</v>
      </c>
      <c r="J210">
        <f t="shared" si="44"/>
        <v>118.60141103645779</v>
      </c>
      <c r="K210">
        <f t="shared" si="40"/>
        <v>0.68956290834579448</v>
      </c>
      <c r="L210">
        <f t="shared" si="41"/>
        <v>2.9277349999999842</v>
      </c>
      <c r="M210">
        <f t="shared" si="42"/>
        <v>2.0188574614657635</v>
      </c>
      <c r="N210">
        <f t="shared" si="43"/>
        <v>120.62026849792355</v>
      </c>
    </row>
    <row r="211" spans="1:14" x14ac:dyDescent="0.25">
      <c r="A211" s="1">
        <v>41394</v>
      </c>
      <c r="B211">
        <v>174.92279099999999</v>
      </c>
      <c r="C211">
        <f t="shared" si="45"/>
        <v>1.7022204405689335E-2</v>
      </c>
      <c r="D211">
        <f t="shared" si="46"/>
        <v>2.49087027392224E-2</v>
      </c>
      <c r="E211">
        <f t="shared" si="36"/>
        <v>2.9794063539594511E-3</v>
      </c>
      <c r="F211" t="str">
        <f t="shared" si="47"/>
        <v>Buy</v>
      </c>
      <c r="G211" t="str">
        <f t="shared" si="37"/>
        <v>Buy at 174.92</v>
      </c>
      <c r="H211" t="str">
        <f t="shared" si="38"/>
        <v>Sell</v>
      </c>
      <c r="I211" t="str">
        <f t="shared" si="39"/>
        <v>Sell at 172.41</v>
      </c>
      <c r="J211">
        <f t="shared" si="44"/>
        <v>120.62026849792355</v>
      </c>
      <c r="K211">
        <f t="shared" si="40"/>
        <v>0.68956290834579448</v>
      </c>
      <c r="L211">
        <f t="shared" si="41"/>
        <v>-2.5131839999999954</v>
      </c>
      <c r="M211">
        <f t="shared" si="42"/>
        <v>-1.7329984682481141</v>
      </c>
      <c r="N211">
        <f t="shared" si="43"/>
        <v>118.88727002967543</v>
      </c>
    </row>
    <row r="212" spans="1:14" x14ac:dyDescent="0.25">
      <c r="A212" s="1">
        <v>41395</v>
      </c>
      <c r="B212">
        <v>172.40960699999999</v>
      </c>
      <c r="C212">
        <f t="shared" si="45"/>
        <v>-1.4367390239045498E-2</v>
      </c>
      <c r="D212">
        <f t="shared" si="46"/>
        <v>1.7022204405689335E-2</v>
      </c>
      <c r="E212">
        <f t="shared" si="36"/>
        <v>-2.2709540603173309E-3</v>
      </c>
      <c r="F212" t="str">
        <f t="shared" si="47"/>
        <v>Sell</v>
      </c>
      <c r="G212" t="str">
        <f t="shared" si="37"/>
        <v>Sell at 172.41</v>
      </c>
      <c r="H212" t="str">
        <f t="shared" si="38"/>
        <v>Buy</v>
      </c>
      <c r="I212" t="str">
        <f t="shared" si="39"/>
        <v>Buy at 174.79</v>
      </c>
      <c r="J212">
        <f t="shared" si="44"/>
        <v>118.88727002967543</v>
      </c>
      <c r="K212">
        <f t="shared" si="40"/>
        <v>0.68956290834579448</v>
      </c>
      <c r="L212">
        <f t="shared" si="41"/>
        <v>-2.3836520000000121</v>
      </c>
      <c r="M212">
        <f t="shared" si="42"/>
        <v>-1.6436780056042781</v>
      </c>
      <c r="N212">
        <f t="shared" si="43"/>
        <v>117.24359202407116</v>
      </c>
    </row>
    <row r="213" spans="1:14" x14ac:dyDescent="0.25">
      <c r="A213" s="1">
        <v>41396</v>
      </c>
      <c r="B213">
        <v>174.79325900000001</v>
      </c>
      <c r="C213">
        <f t="shared" si="45"/>
        <v>1.3825517275264205E-2</v>
      </c>
      <c r="D213">
        <f t="shared" si="46"/>
        <v>-1.4367390239045498E-2</v>
      </c>
      <c r="E213">
        <f t="shared" si="36"/>
        <v>2.4447145315141623E-3</v>
      </c>
      <c r="F213" t="str">
        <f t="shared" si="47"/>
        <v>Buy</v>
      </c>
      <c r="G213" t="str">
        <f t="shared" si="37"/>
        <v>Buy at 174.79</v>
      </c>
      <c r="H213" t="str">
        <f t="shared" si="38"/>
        <v>Sell</v>
      </c>
      <c r="I213" t="str">
        <f t="shared" si="39"/>
        <v>Sell at 176.62</v>
      </c>
      <c r="J213">
        <f t="shared" si="44"/>
        <v>117.24359202407116</v>
      </c>
      <c r="K213">
        <f t="shared" si="40"/>
        <v>0.67075579856355416</v>
      </c>
      <c r="L213">
        <f t="shared" si="41"/>
        <v>1.8309019999999805</v>
      </c>
      <c r="M213">
        <f t="shared" si="42"/>
        <v>1.2280881331015954</v>
      </c>
      <c r="N213">
        <f t="shared" si="43"/>
        <v>118.47168015717276</v>
      </c>
    </row>
    <row r="214" spans="1:14" x14ac:dyDescent="0.25">
      <c r="A214" s="1">
        <v>41397</v>
      </c>
      <c r="B214">
        <v>176.62416099999999</v>
      </c>
      <c r="C214">
        <f t="shared" si="45"/>
        <v>1.0474671680559378E-2</v>
      </c>
      <c r="D214">
        <f t="shared" si="46"/>
        <v>1.3825517275264205E-2</v>
      </c>
      <c r="E214">
        <f t="shared" si="36"/>
        <v>1.8842374924217518E-3</v>
      </c>
      <c r="F214" t="str">
        <f t="shared" si="47"/>
        <v>Buy</v>
      </c>
      <c r="G214" t="str">
        <f t="shared" si="37"/>
        <v>Buy at 176.62</v>
      </c>
      <c r="H214" t="str">
        <f t="shared" si="38"/>
        <v>Sell</v>
      </c>
      <c r="I214" t="str">
        <f t="shared" si="39"/>
        <v>Sell at 175.13</v>
      </c>
      <c r="J214">
        <f t="shared" si="44"/>
        <v>118.47168015717276</v>
      </c>
      <c r="K214">
        <f t="shared" si="40"/>
        <v>0.67075579856355416</v>
      </c>
      <c r="L214">
        <f t="shared" si="41"/>
        <v>-1.4940799999999967</v>
      </c>
      <c r="M214">
        <f t="shared" si="42"/>
        <v>-1.0021628235178328</v>
      </c>
      <c r="N214">
        <f t="shared" si="43"/>
        <v>117.46951733365492</v>
      </c>
    </row>
    <row r="215" spans="1:14" x14ac:dyDescent="0.25">
      <c r="A215" s="1">
        <v>41400</v>
      </c>
      <c r="B215">
        <v>175.13008099999999</v>
      </c>
      <c r="C215">
        <f t="shared" si="45"/>
        <v>-8.4590918453109985E-3</v>
      </c>
      <c r="D215">
        <f t="shared" si="46"/>
        <v>1.0474671680559378E-2</v>
      </c>
      <c r="E215">
        <f t="shared" si="36"/>
        <v>-1.282706319201566E-3</v>
      </c>
      <c r="F215" t="str">
        <f t="shared" si="47"/>
        <v>Sell</v>
      </c>
      <c r="G215" t="str">
        <f t="shared" si="37"/>
        <v>Sell at 175.13</v>
      </c>
      <c r="H215" t="str">
        <f t="shared" si="38"/>
        <v>Buy</v>
      </c>
      <c r="I215" t="str">
        <f t="shared" si="39"/>
        <v>Buy at 175.86</v>
      </c>
      <c r="J215">
        <f t="shared" si="44"/>
        <v>117.46951733365492</v>
      </c>
      <c r="K215">
        <f t="shared" si="40"/>
        <v>0.67075579856355416</v>
      </c>
      <c r="L215">
        <f t="shared" si="41"/>
        <v>-0.73410100000000966</v>
      </c>
      <c r="M215">
        <f t="shared" si="42"/>
        <v>-0.49240250248131018</v>
      </c>
      <c r="N215">
        <f t="shared" si="43"/>
        <v>116.97711483117361</v>
      </c>
    </row>
    <row r="216" spans="1:14" x14ac:dyDescent="0.25">
      <c r="A216" s="1">
        <v>41401</v>
      </c>
      <c r="B216">
        <v>175.864182</v>
      </c>
      <c r="C216">
        <f t="shared" si="45"/>
        <v>4.1917470477273958E-3</v>
      </c>
      <c r="D216">
        <f t="shared" si="46"/>
        <v>-8.4590918453109985E-3</v>
      </c>
      <c r="E216">
        <f t="shared" si="36"/>
        <v>8.3332813371683658E-4</v>
      </c>
      <c r="F216" t="str">
        <f t="shared" si="47"/>
        <v>Buy</v>
      </c>
      <c r="G216" t="str">
        <f t="shared" si="37"/>
        <v>Buy at 175.86</v>
      </c>
      <c r="H216" t="str">
        <f t="shared" si="38"/>
        <v>Sell</v>
      </c>
      <c r="I216" t="str">
        <f t="shared" si="39"/>
        <v>Sell at 177.72</v>
      </c>
      <c r="J216">
        <f t="shared" si="44"/>
        <v>116.97711483117361</v>
      </c>
      <c r="K216">
        <f t="shared" si="40"/>
        <v>0.66515599425000371</v>
      </c>
      <c r="L216">
        <f t="shared" si="41"/>
        <v>1.8568569999999909</v>
      </c>
      <c r="M216">
        <f t="shared" si="42"/>
        <v>1.235099564015073</v>
      </c>
      <c r="N216">
        <f t="shared" si="43"/>
        <v>118.21221439518868</v>
      </c>
    </row>
    <row r="217" spans="1:14" x14ac:dyDescent="0.25">
      <c r="A217" s="1">
        <v>41402</v>
      </c>
      <c r="B217">
        <v>177.72103899999999</v>
      </c>
      <c r="C217">
        <f t="shared" si="45"/>
        <v>1.0558471764307248E-2</v>
      </c>
      <c r="D217">
        <f t="shared" si="46"/>
        <v>4.1917470477273958E-3</v>
      </c>
      <c r="E217">
        <f t="shared" si="36"/>
        <v>1.8982542596786267E-3</v>
      </c>
      <c r="F217" t="str">
        <f t="shared" si="47"/>
        <v>Buy</v>
      </c>
      <c r="G217" t="str">
        <f t="shared" si="37"/>
        <v>Buy at 177.72</v>
      </c>
      <c r="H217" t="str">
        <f t="shared" si="38"/>
        <v>Sell</v>
      </c>
      <c r="I217" t="str">
        <f t="shared" si="39"/>
        <v>Sell at 176.35</v>
      </c>
      <c r="J217">
        <f t="shared" si="44"/>
        <v>118.21221439518868</v>
      </c>
      <c r="K217">
        <f t="shared" si="40"/>
        <v>0.66515599425000371</v>
      </c>
      <c r="L217">
        <f t="shared" si="41"/>
        <v>-1.3709719999999948</v>
      </c>
      <c r="M217">
        <f t="shared" si="42"/>
        <v>-0.91191024374891261</v>
      </c>
      <c r="N217">
        <f t="shared" si="43"/>
        <v>117.30030415143978</v>
      </c>
    </row>
    <row r="218" spans="1:14" x14ac:dyDescent="0.25">
      <c r="A218" s="1">
        <v>41403</v>
      </c>
      <c r="B218">
        <v>176.350067</v>
      </c>
      <c r="C218">
        <f t="shared" si="45"/>
        <v>-7.7141795237872478E-3</v>
      </c>
      <c r="D218">
        <f t="shared" si="46"/>
        <v>1.0558471764307248E-2</v>
      </c>
      <c r="E218">
        <f t="shared" si="36"/>
        <v>-1.1581090375450045E-3</v>
      </c>
      <c r="F218" t="str">
        <f t="shared" si="47"/>
        <v>Sell</v>
      </c>
      <c r="G218" t="str">
        <f t="shared" si="37"/>
        <v>Sell at 176.35</v>
      </c>
      <c r="H218" t="str">
        <f t="shared" si="38"/>
        <v>Buy</v>
      </c>
      <c r="I218" t="str">
        <f t="shared" si="39"/>
        <v>Buy at 177.42</v>
      </c>
      <c r="J218">
        <f t="shared" si="44"/>
        <v>117.30030415143978</v>
      </c>
      <c r="K218">
        <f t="shared" si="40"/>
        <v>0.66515599425000371</v>
      </c>
      <c r="L218">
        <f t="shared" si="41"/>
        <v>-1.067261000000002</v>
      </c>
      <c r="M218">
        <f t="shared" si="42"/>
        <v>-0.70989505157925459</v>
      </c>
      <c r="N218">
        <f t="shared" si="43"/>
        <v>116.59040909986052</v>
      </c>
    </row>
    <row r="219" spans="1:14" x14ac:dyDescent="0.25">
      <c r="A219" s="1">
        <v>41404</v>
      </c>
      <c r="B219">
        <v>177.417328</v>
      </c>
      <c r="C219">
        <f t="shared" si="45"/>
        <v>6.0519455317247029E-3</v>
      </c>
      <c r="D219">
        <f t="shared" si="46"/>
        <v>-7.7141795237872478E-3</v>
      </c>
      <c r="E219">
        <f t="shared" si="36"/>
        <v>1.14447303997052E-3</v>
      </c>
      <c r="F219" t="str">
        <f t="shared" si="47"/>
        <v>Buy</v>
      </c>
      <c r="G219" t="str">
        <f t="shared" si="37"/>
        <v>Buy at 177.42</v>
      </c>
      <c r="H219" t="str">
        <f t="shared" si="38"/>
        <v>Sell</v>
      </c>
      <c r="I219" t="str">
        <f t="shared" si="39"/>
        <v>Sell at 175.68</v>
      </c>
      <c r="J219">
        <f t="shared" si="44"/>
        <v>116.59040909986052</v>
      </c>
      <c r="K219">
        <f t="shared" si="40"/>
        <v>0.65715344952022114</v>
      </c>
      <c r="L219">
        <f t="shared" si="41"/>
        <v>-1.7353970000000061</v>
      </c>
      <c r="M219">
        <f t="shared" si="42"/>
        <v>-1.1404221248370472</v>
      </c>
      <c r="N219">
        <f t="shared" si="43"/>
        <v>115.44998697502348</v>
      </c>
    </row>
    <row r="220" spans="1:14" x14ac:dyDescent="0.25">
      <c r="A220" s="1">
        <v>41407</v>
      </c>
      <c r="B220">
        <v>175.68193099999999</v>
      </c>
      <c r="C220">
        <f t="shared" si="45"/>
        <v>-9.7814402886284377E-3</v>
      </c>
      <c r="D220">
        <f t="shared" si="46"/>
        <v>6.0519455317247029E-3</v>
      </c>
      <c r="E220">
        <f t="shared" si="36"/>
        <v>-1.5038880833897494E-3</v>
      </c>
      <c r="F220" t="str">
        <f t="shared" si="47"/>
        <v>Sell</v>
      </c>
      <c r="G220" t="str">
        <f t="shared" si="37"/>
        <v>Sell at 175.68</v>
      </c>
      <c r="H220" t="str">
        <f t="shared" si="38"/>
        <v>Buy</v>
      </c>
      <c r="I220" t="str">
        <f t="shared" si="39"/>
        <v>Buy at 176.32</v>
      </c>
      <c r="J220">
        <f t="shared" si="44"/>
        <v>115.44998697502348</v>
      </c>
      <c r="K220">
        <f t="shared" si="40"/>
        <v>0.65715344952022114</v>
      </c>
      <c r="L220">
        <f t="shared" si="41"/>
        <v>-0.64210500000001502</v>
      </c>
      <c r="M220">
        <f t="shared" si="42"/>
        <v>-0.42196151570419149</v>
      </c>
      <c r="N220">
        <f t="shared" si="43"/>
        <v>115.02802545931928</v>
      </c>
    </row>
    <row r="221" spans="1:14" x14ac:dyDescent="0.25">
      <c r="A221" s="1">
        <v>41408</v>
      </c>
      <c r="B221">
        <v>176.32403600000001</v>
      </c>
      <c r="C221">
        <f t="shared" si="45"/>
        <v>3.6549290888658039E-3</v>
      </c>
      <c r="D221">
        <f t="shared" si="46"/>
        <v>-9.7814402886284377E-3</v>
      </c>
      <c r="E221">
        <f t="shared" si="36"/>
        <v>7.4353762215467072E-4</v>
      </c>
      <c r="F221" t="str">
        <f t="shared" si="47"/>
        <v>Buy</v>
      </c>
      <c r="G221" t="str">
        <f t="shared" si="37"/>
        <v>Buy at 176.32</v>
      </c>
      <c r="H221" t="str">
        <f t="shared" si="38"/>
        <v>Sell</v>
      </c>
      <c r="I221" t="str">
        <f t="shared" si="39"/>
        <v>Sell at 176.42</v>
      </c>
      <c r="J221">
        <f t="shared" si="44"/>
        <v>115.02802545931928</v>
      </c>
      <c r="K221">
        <f t="shared" si="40"/>
        <v>0.65236724424411019</v>
      </c>
      <c r="L221">
        <f t="shared" si="41"/>
        <v>9.5427999999998292E-2</v>
      </c>
      <c r="M221">
        <f t="shared" si="42"/>
        <v>6.2254101383725835E-2</v>
      </c>
      <c r="N221">
        <f t="shared" si="43"/>
        <v>115.09027956070301</v>
      </c>
    </row>
    <row r="222" spans="1:14" x14ac:dyDescent="0.25">
      <c r="A222" s="1">
        <v>41409</v>
      </c>
      <c r="B222">
        <v>176.419464</v>
      </c>
      <c r="C222">
        <f t="shared" si="45"/>
        <v>5.4120811980505189E-4</v>
      </c>
      <c r="D222">
        <f t="shared" si="46"/>
        <v>3.6549290888658039E-3</v>
      </c>
      <c r="E222">
        <f t="shared" si="36"/>
        <v>2.2272308147367817E-4</v>
      </c>
      <c r="F222" t="str">
        <f t="shared" si="47"/>
        <v>Buy</v>
      </c>
      <c r="G222" t="str">
        <f t="shared" si="37"/>
        <v>Buy at 176.42</v>
      </c>
      <c r="H222" t="str">
        <f t="shared" si="38"/>
        <v>Sell</v>
      </c>
      <c r="I222" t="str">
        <f t="shared" si="39"/>
        <v>Sell at 177.61</v>
      </c>
      <c r="J222">
        <f t="shared" si="44"/>
        <v>115.09027956070301</v>
      </c>
      <c r="K222">
        <f t="shared" si="40"/>
        <v>0.65236724424411019</v>
      </c>
      <c r="L222">
        <f t="shared" si="41"/>
        <v>1.1887509999999963</v>
      </c>
      <c r="M222">
        <f t="shared" si="42"/>
        <v>0.7755022139624278</v>
      </c>
      <c r="N222">
        <f t="shared" si="43"/>
        <v>115.86578177466544</v>
      </c>
    </row>
    <row r="223" spans="1:14" x14ac:dyDescent="0.25">
      <c r="A223" s="1">
        <v>41410</v>
      </c>
      <c r="B223">
        <v>177.608215</v>
      </c>
      <c r="C223">
        <f t="shared" si="45"/>
        <v>6.7382077524053485E-3</v>
      </c>
      <c r="D223">
        <f t="shared" si="46"/>
        <v>5.4120811980505189E-4</v>
      </c>
      <c r="E223">
        <f t="shared" si="36"/>
        <v>1.2592602501290211E-3</v>
      </c>
      <c r="F223" t="str">
        <f t="shared" si="47"/>
        <v>Buy</v>
      </c>
      <c r="G223" t="str">
        <f t="shared" si="37"/>
        <v>Buy at 177.61</v>
      </c>
      <c r="H223" t="str">
        <f t="shared" si="38"/>
        <v>Sell</v>
      </c>
      <c r="I223" t="str">
        <f t="shared" si="39"/>
        <v>Sell at 180.86</v>
      </c>
      <c r="J223">
        <f t="shared" si="44"/>
        <v>115.86578177466544</v>
      </c>
      <c r="K223">
        <f t="shared" si="40"/>
        <v>0.65236724424411019</v>
      </c>
      <c r="L223">
        <f t="shared" si="41"/>
        <v>3.2538759999999911</v>
      </c>
      <c r="M223">
        <f t="shared" si="42"/>
        <v>2.1227221192320425</v>
      </c>
      <c r="N223">
        <f t="shared" si="43"/>
        <v>117.98850389389747</v>
      </c>
    </row>
    <row r="224" spans="1:14" x14ac:dyDescent="0.25">
      <c r="A224" s="1">
        <v>41411</v>
      </c>
      <c r="B224">
        <v>180.86209099999999</v>
      </c>
      <c r="C224">
        <f t="shared" si="45"/>
        <v>1.8320526446369563E-2</v>
      </c>
      <c r="D224">
        <f t="shared" si="46"/>
        <v>6.7382077524053485E-3</v>
      </c>
      <c r="E224">
        <f t="shared" si="36"/>
        <v>3.1965693573215831E-3</v>
      </c>
      <c r="F224" t="str">
        <f t="shared" si="47"/>
        <v>Buy</v>
      </c>
      <c r="G224" t="str">
        <f t="shared" si="37"/>
        <v>Buy at 180.86</v>
      </c>
      <c r="H224" t="str">
        <f t="shared" si="38"/>
        <v>Sell</v>
      </c>
      <c r="I224" t="str">
        <f t="shared" si="39"/>
        <v>Sell at 180.13</v>
      </c>
      <c r="J224">
        <f t="shared" si="44"/>
        <v>117.98850389389747</v>
      </c>
      <c r="K224">
        <f t="shared" si="40"/>
        <v>0.65236724424411019</v>
      </c>
      <c r="L224">
        <f t="shared" si="41"/>
        <v>-0.72886699999997973</v>
      </c>
      <c r="M224">
        <f t="shared" si="42"/>
        <v>-0.47548895621045861</v>
      </c>
      <c r="N224">
        <f t="shared" si="43"/>
        <v>117.51301493768702</v>
      </c>
    </row>
    <row r="225" spans="1:14" x14ac:dyDescent="0.25">
      <c r="A225" s="1">
        <v>41414</v>
      </c>
      <c r="B225">
        <v>180.13322400000001</v>
      </c>
      <c r="C225">
        <f t="shared" si="45"/>
        <v>-4.0299600428703427E-3</v>
      </c>
      <c r="D225">
        <f t="shared" si="46"/>
        <v>1.8320526446369563E-2</v>
      </c>
      <c r="E225">
        <f t="shared" si="36"/>
        <v>-5.4187042920865653E-4</v>
      </c>
      <c r="F225" t="str">
        <f t="shared" si="47"/>
        <v>Sell</v>
      </c>
      <c r="G225" t="str">
        <f t="shared" si="37"/>
        <v>Sell at 180.13</v>
      </c>
      <c r="H225" t="str">
        <f t="shared" si="38"/>
        <v>Buy</v>
      </c>
      <c r="I225" t="str">
        <f t="shared" si="39"/>
        <v>Buy at 181.04</v>
      </c>
      <c r="J225">
        <f t="shared" si="44"/>
        <v>117.51301493768702</v>
      </c>
      <c r="K225">
        <f t="shared" si="40"/>
        <v>0.65236724424411019</v>
      </c>
      <c r="L225">
        <f t="shared" si="41"/>
        <v>-0.91104199999998059</v>
      </c>
      <c r="M225">
        <f t="shared" si="42"/>
        <v>-0.59433395893063001</v>
      </c>
      <c r="N225">
        <f t="shared" si="43"/>
        <v>116.91868097875638</v>
      </c>
    </row>
    <row r="226" spans="1:14" x14ac:dyDescent="0.25">
      <c r="A226" s="1">
        <v>41415</v>
      </c>
      <c r="B226">
        <v>181.04426599999999</v>
      </c>
      <c r="C226">
        <f t="shared" si="45"/>
        <v>5.0576011452500317E-3</v>
      </c>
      <c r="D226">
        <f t="shared" si="46"/>
        <v>-4.0299600428703427E-3</v>
      </c>
      <c r="E226">
        <f t="shared" si="36"/>
        <v>9.7815466396114254E-4</v>
      </c>
      <c r="F226" t="str">
        <f t="shared" si="47"/>
        <v>Buy</v>
      </c>
      <c r="G226" t="str">
        <f t="shared" si="37"/>
        <v>Buy at 181.04</v>
      </c>
      <c r="H226" t="str">
        <f t="shared" si="38"/>
        <v>Sell</v>
      </c>
      <c r="I226" t="str">
        <f t="shared" si="39"/>
        <v>Sell at 179.6</v>
      </c>
      <c r="J226">
        <f t="shared" si="44"/>
        <v>116.91868097875638</v>
      </c>
      <c r="K226">
        <f t="shared" si="40"/>
        <v>0.64580162388990758</v>
      </c>
      <c r="L226">
        <f t="shared" si="41"/>
        <v>-1.440337999999997</v>
      </c>
      <c r="M226">
        <f t="shared" si="42"/>
        <v>-0.93017261935033979</v>
      </c>
      <c r="N226">
        <f t="shared" si="43"/>
        <v>115.98850835940604</v>
      </c>
    </row>
    <row r="227" spans="1:14" x14ac:dyDescent="0.25">
      <c r="A227" s="1">
        <v>41416</v>
      </c>
      <c r="B227">
        <v>179.603928</v>
      </c>
      <c r="C227">
        <f t="shared" si="45"/>
        <v>-7.9557228285815854E-3</v>
      </c>
      <c r="D227">
        <f t="shared" si="46"/>
        <v>5.0576011452500317E-3</v>
      </c>
      <c r="E227">
        <f t="shared" si="36"/>
        <v>-1.1985106234902534E-3</v>
      </c>
      <c r="F227" t="str">
        <f t="shared" si="47"/>
        <v>Sell</v>
      </c>
      <c r="G227" t="str">
        <f t="shared" si="37"/>
        <v>Sell at 179.6</v>
      </c>
      <c r="H227" t="str">
        <f t="shared" si="38"/>
        <v>Buy</v>
      </c>
      <c r="I227" t="str">
        <f t="shared" si="39"/>
        <v>Buy at 178.88</v>
      </c>
      <c r="J227">
        <f t="shared" si="44"/>
        <v>115.98850835940604</v>
      </c>
      <c r="K227">
        <f t="shared" si="40"/>
        <v>0.64580162388990758</v>
      </c>
      <c r="L227">
        <f t="shared" si="41"/>
        <v>0.7201689999999985</v>
      </c>
      <c r="M227">
        <f t="shared" si="42"/>
        <v>0.4650863096751699</v>
      </c>
      <c r="N227">
        <f t="shared" si="43"/>
        <v>116.45359466908121</v>
      </c>
    </row>
    <row r="228" spans="1:14" x14ac:dyDescent="0.25">
      <c r="A228" s="1">
        <v>41417</v>
      </c>
      <c r="B228">
        <v>178.883759</v>
      </c>
      <c r="C228">
        <f t="shared" si="45"/>
        <v>-4.0097619691257446E-3</v>
      </c>
      <c r="D228">
        <f t="shared" si="46"/>
        <v>-7.9557228285815854E-3</v>
      </c>
      <c r="E228">
        <f t="shared" si="36"/>
        <v>-5.3849201135925404E-4</v>
      </c>
      <c r="F228" t="str">
        <f t="shared" si="47"/>
        <v>Sell</v>
      </c>
      <c r="G228" t="str">
        <f t="shared" si="37"/>
        <v>Sell at 178.88</v>
      </c>
      <c r="H228" t="str">
        <f t="shared" si="38"/>
        <v>Buy</v>
      </c>
      <c r="I228" t="str">
        <f t="shared" si="39"/>
        <v>Buy at 178.5</v>
      </c>
      <c r="J228">
        <f t="shared" si="44"/>
        <v>116.45359466908121</v>
      </c>
      <c r="K228">
        <f t="shared" si="40"/>
        <v>0.65100149572036448</v>
      </c>
      <c r="L228">
        <f t="shared" si="41"/>
        <v>0.38180600000001164</v>
      </c>
      <c r="M228">
        <f t="shared" si="42"/>
        <v>0.24855627707501707</v>
      </c>
      <c r="N228">
        <f t="shared" si="43"/>
        <v>116.70215094615622</v>
      </c>
    </row>
    <row r="229" spans="1:14" x14ac:dyDescent="0.25">
      <c r="A229" s="1">
        <v>41418</v>
      </c>
      <c r="B229">
        <v>178.50195299999999</v>
      </c>
      <c r="C229">
        <f t="shared" si="45"/>
        <v>-2.1343804610009991E-3</v>
      </c>
      <c r="D229">
        <f t="shared" si="46"/>
        <v>-4.0097619691257446E-3</v>
      </c>
      <c r="E229">
        <f t="shared" si="36"/>
        <v>-2.2480752631361955E-4</v>
      </c>
      <c r="F229" t="str">
        <f t="shared" si="47"/>
        <v>Sell</v>
      </c>
      <c r="G229" t="str">
        <f t="shared" si="37"/>
        <v>Sell at 178.5</v>
      </c>
      <c r="H229" t="str">
        <f t="shared" si="38"/>
        <v>Buy</v>
      </c>
      <c r="I229" t="str">
        <f t="shared" si="39"/>
        <v>Buy at 180.29</v>
      </c>
      <c r="J229">
        <f t="shared" si="44"/>
        <v>116.70215094615622</v>
      </c>
      <c r="K229">
        <f t="shared" si="40"/>
        <v>0.65378640953108358</v>
      </c>
      <c r="L229">
        <f t="shared" si="41"/>
        <v>-1.787491000000017</v>
      </c>
      <c r="M229">
        <f t="shared" si="42"/>
        <v>-1.1686373229591374</v>
      </c>
      <c r="N229">
        <f t="shared" si="43"/>
        <v>115.53351362319708</v>
      </c>
    </row>
    <row r="230" spans="1:14" x14ac:dyDescent="0.25">
      <c r="A230" s="1">
        <v>41422</v>
      </c>
      <c r="B230">
        <v>180.289444</v>
      </c>
      <c r="C230">
        <f t="shared" si="45"/>
        <v>1.0013845618820861E-2</v>
      </c>
      <c r="D230">
        <f t="shared" si="46"/>
        <v>-2.1343804610009991E-3</v>
      </c>
      <c r="E230">
        <f t="shared" si="36"/>
        <v>1.8071577167890068E-3</v>
      </c>
      <c r="F230" t="str">
        <f t="shared" si="47"/>
        <v>Buy</v>
      </c>
      <c r="G230" t="str">
        <f t="shared" si="37"/>
        <v>Buy at 180.29</v>
      </c>
      <c r="H230" t="str">
        <f t="shared" si="38"/>
        <v>Sell</v>
      </c>
      <c r="I230" t="str">
        <f t="shared" si="39"/>
        <v>Sell at 180.41</v>
      </c>
      <c r="J230">
        <f t="shared" si="44"/>
        <v>115.53351362319708</v>
      </c>
      <c r="K230">
        <f t="shared" si="40"/>
        <v>0.64082239680764164</v>
      </c>
      <c r="L230">
        <f t="shared" si="41"/>
        <v>0.12141399999998725</v>
      </c>
      <c r="M230">
        <f t="shared" si="42"/>
        <v>7.780481048599483E-2</v>
      </c>
      <c r="N230">
        <f t="shared" si="43"/>
        <v>115.61131843368308</v>
      </c>
    </row>
    <row r="231" spans="1:14" x14ac:dyDescent="0.25">
      <c r="A231" s="1">
        <v>41423</v>
      </c>
      <c r="B231">
        <v>180.41085799999999</v>
      </c>
      <c r="C231">
        <f t="shared" si="45"/>
        <v>6.7343931683536194E-4</v>
      </c>
      <c r="D231">
        <f t="shared" si="46"/>
        <v>1.0013845618820861E-2</v>
      </c>
      <c r="E231">
        <f t="shared" si="36"/>
        <v>2.4484064782896167E-4</v>
      </c>
      <c r="F231" t="str">
        <f t="shared" si="47"/>
        <v>Buy</v>
      </c>
      <c r="G231" t="str">
        <f t="shared" si="37"/>
        <v>Buy at 180.41</v>
      </c>
      <c r="H231" t="str">
        <f t="shared" si="38"/>
        <v>Sell</v>
      </c>
      <c r="I231" t="str">
        <f t="shared" si="39"/>
        <v>Sell at 181.66</v>
      </c>
      <c r="J231">
        <f t="shared" si="44"/>
        <v>115.61131843368308</v>
      </c>
      <c r="K231">
        <f t="shared" si="40"/>
        <v>0.64082239680764164</v>
      </c>
      <c r="L231">
        <f t="shared" si="41"/>
        <v>1.2495120000000099</v>
      </c>
      <c r="M231">
        <f t="shared" si="42"/>
        <v>0.80071527467991632</v>
      </c>
      <c r="N231">
        <f t="shared" si="43"/>
        <v>116.412033708363</v>
      </c>
    </row>
    <row r="232" spans="1:14" x14ac:dyDescent="0.25">
      <c r="A232" s="1">
        <v>41424</v>
      </c>
      <c r="B232">
        <v>181.66037</v>
      </c>
      <c r="C232">
        <f t="shared" si="45"/>
        <v>6.9259246026090624E-3</v>
      </c>
      <c r="D232">
        <f t="shared" si="46"/>
        <v>6.7343931683536194E-4</v>
      </c>
      <c r="E232">
        <f t="shared" si="36"/>
        <v>1.2906585886726385E-3</v>
      </c>
      <c r="F232" t="str">
        <f t="shared" si="47"/>
        <v>Buy</v>
      </c>
      <c r="G232" t="str">
        <f t="shared" si="37"/>
        <v>Buy at 181.66</v>
      </c>
      <c r="H232" t="str">
        <f t="shared" si="38"/>
        <v>Sell</v>
      </c>
      <c r="I232" t="str">
        <f t="shared" si="39"/>
        <v>Sell at 180.5</v>
      </c>
      <c r="J232">
        <f t="shared" si="44"/>
        <v>116.412033708363</v>
      </c>
      <c r="K232">
        <f t="shared" si="40"/>
        <v>0.64082239680764164</v>
      </c>
      <c r="L232">
        <f t="shared" si="41"/>
        <v>-1.1627200000000073</v>
      </c>
      <c r="M232">
        <f t="shared" si="42"/>
        <v>-0.74509701721618571</v>
      </c>
      <c r="N232">
        <f t="shared" si="43"/>
        <v>115.66693669114682</v>
      </c>
    </row>
    <row r="233" spans="1:14" x14ac:dyDescent="0.25">
      <c r="A233" s="1">
        <v>41425</v>
      </c>
      <c r="B233">
        <v>180.49764999999999</v>
      </c>
      <c r="C233">
        <f t="shared" si="45"/>
        <v>-6.4005154233694852E-3</v>
      </c>
      <c r="D233">
        <f t="shared" si="46"/>
        <v>6.9259246026090624E-3</v>
      </c>
      <c r="E233">
        <f t="shared" si="36"/>
        <v>-9.3837985440160723E-4</v>
      </c>
      <c r="F233" t="str">
        <f t="shared" si="47"/>
        <v>Sell</v>
      </c>
      <c r="G233" t="str">
        <f t="shared" si="37"/>
        <v>Sell at 180.5</v>
      </c>
      <c r="H233" t="str">
        <f t="shared" si="38"/>
        <v>Buy</v>
      </c>
      <c r="I233" t="str">
        <f t="shared" si="39"/>
        <v>Buy at 181.3</v>
      </c>
      <c r="J233">
        <f t="shared" si="44"/>
        <v>115.66693669114682</v>
      </c>
      <c r="K233">
        <f t="shared" si="40"/>
        <v>0.64082239680764164</v>
      </c>
      <c r="L233">
        <f t="shared" si="41"/>
        <v>-0.8069150000000036</v>
      </c>
      <c r="M233">
        <f t="shared" si="42"/>
        <v>-0.51708920432004046</v>
      </c>
      <c r="N233">
        <f t="shared" si="43"/>
        <v>115.14984748682677</v>
      </c>
    </row>
    <row r="234" spans="1:14" x14ac:dyDescent="0.25">
      <c r="A234" s="1">
        <v>41428</v>
      </c>
      <c r="B234">
        <v>181.304565</v>
      </c>
      <c r="C234">
        <f t="shared" si="45"/>
        <v>4.4705014165004565E-3</v>
      </c>
      <c r="D234">
        <f t="shared" si="46"/>
        <v>-6.4005154233694852E-3</v>
      </c>
      <c r="E234">
        <f t="shared" si="36"/>
        <v>8.7995380441049367E-4</v>
      </c>
      <c r="F234" t="str">
        <f t="shared" si="47"/>
        <v>Buy</v>
      </c>
      <c r="G234" t="str">
        <f t="shared" si="37"/>
        <v>Buy at 181.3</v>
      </c>
      <c r="H234" t="str">
        <f t="shared" si="38"/>
        <v>Sell</v>
      </c>
      <c r="I234" t="str">
        <f t="shared" si="39"/>
        <v>Sell at 178.91</v>
      </c>
      <c r="J234">
        <f t="shared" si="44"/>
        <v>115.14984748682677</v>
      </c>
      <c r="K234">
        <f t="shared" si="40"/>
        <v>0.63511830210577858</v>
      </c>
      <c r="L234">
        <f t="shared" si="41"/>
        <v>-2.3947750000000099</v>
      </c>
      <c r="M234">
        <f t="shared" si="42"/>
        <v>-1.5209654319253723</v>
      </c>
      <c r="N234">
        <f t="shared" si="43"/>
        <v>113.6288820549014</v>
      </c>
    </row>
    <row r="235" spans="1:14" x14ac:dyDescent="0.25">
      <c r="A235" s="1">
        <v>41429</v>
      </c>
      <c r="B235">
        <v>178.90978999999999</v>
      </c>
      <c r="C235">
        <f t="shared" si="45"/>
        <v>-1.3208575305315726E-2</v>
      </c>
      <c r="D235">
        <f t="shared" si="46"/>
        <v>4.4705014165004565E-3</v>
      </c>
      <c r="E235">
        <f t="shared" si="36"/>
        <v>-2.0771256237163472E-3</v>
      </c>
      <c r="F235" t="str">
        <f t="shared" si="47"/>
        <v>Sell</v>
      </c>
      <c r="G235" t="str">
        <f t="shared" si="37"/>
        <v>Sell at 178.91</v>
      </c>
      <c r="H235" t="str">
        <f t="shared" si="38"/>
        <v>Buy</v>
      </c>
      <c r="I235" t="str">
        <f t="shared" si="39"/>
        <v>Buy at 175.92</v>
      </c>
      <c r="J235">
        <f t="shared" si="44"/>
        <v>113.6288820549014</v>
      </c>
      <c r="K235">
        <f t="shared" si="40"/>
        <v>0.63511830210577858</v>
      </c>
      <c r="L235">
        <f t="shared" si="41"/>
        <v>2.9935609999999997</v>
      </c>
      <c r="M235">
        <f t="shared" si="42"/>
        <v>1.9012653795700765</v>
      </c>
      <c r="N235">
        <f t="shared" si="43"/>
        <v>115.53014743447147</v>
      </c>
    </row>
    <row r="236" spans="1:14" x14ac:dyDescent="0.25">
      <c r="A236" s="1">
        <v>41430</v>
      </c>
      <c r="B236">
        <v>175.91622899999999</v>
      </c>
      <c r="C236">
        <f t="shared" si="45"/>
        <v>-1.6732236955842382E-2</v>
      </c>
      <c r="D236">
        <f t="shared" si="46"/>
        <v>-1.3208575305315726E-2</v>
      </c>
      <c r="E236">
        <f t="shared" si="36"/>
        <v>-2.6665086295377853E-3</v>
      </c>
      <c r="F236" t="str">
        <f t="shared" si="47"/>
        <v>Sell</v>
      </c>
      <c r="G236" t="str">
        <f t="shared" si="37"/>
        <v>Sell at 175.92</v>
      </c>
      <c r="H236" t="str">
        <f t="shared" si="38"/>
        <v>Buy</v>
      </c>
      <c r="I236" t="str">
        <f t="shared" si="39"/>
        <v>Buy at 176.84</v>
      </c>
      <c r="J236">
        <f t="shared" si="44"/>
        <v>115.53014743447147</v>
      </c>
      <c r="K236">
        <f t="shared" si="40"/>
        <v>0.6567338789104642</v>
      </c>
      <c r="L236">
        <f t="shared" si="41"/>
        <v>-0.91975400000001173</v>
      </c>
      <c r="M236">
        <f t="shared" si="42"/>
        <v>-0.60403361206342276</v>
      </c>
      <c r="N236">
        <f t="shared" si="43"/>
        <v>114.92611382240806</v>
      </c>
    </row>
    <row r="237" spans="1:14" x14ac:dyDescent="0.25">
      <c r="A237" s="1">
        <v>41431</v>
      </c>
      <c r="B237">
        <v>176.835983</v>
      </c>
      <c r="C237">
        <f t="shared" si="45"/>
        <v>5.2283635525180103E-3</v>
      </c>
      <c r="D237">
        <f t="shared" si="46"/>
        <v>-1.6732236955842382E-2</v>
      </c>
      <c r="E237">
        <f t="shared" si="36"/>
        <v>1.006717128482066E-3</v>
      </c>
      <c r="F237" t="str">
        <f t="shared" si="47"/>
        <v>Buy</v>
      </c>
      <c r="G237" t="str">
        <f t="shared" si="37"/>
        <v>Buy at 176.84</v>
      </c>
      <c r="H237" t="str">
        <f t="shared" si="38"/>
        <v>Sell</v>
      </c>
      <c r="I237" t="str">
        <f t="shared" si="39"/>
        <v>Sell at 179.05</v>
      </c>
      <c r="J237">
        <f t="shared" si="44"/>
        <v>114.92611382240806</v>
      </c>
      <c r="K237">
        <f t="shared" si="40"/>
        <v>0.64990230988456721</v>
      </c>
      <c r="L237">
        <f t="shared" si="41"/>
        <v>2.2126320000000135</v>
      </c>
      <c r="M237">
        <f t="shared" si="42"/>
        <v>1.4379946477245185</v>
      </c>
      <c r="N237">
        <f t="shared" si="43"/>
        <v>116.36410847013258</v>
      </c>
    </row>
    <row r="238" spans="1:14" x14ac:dyDescent="0.25">
      <c r="A238" s="1">
        <v>41432</v>
      </c>
      <c r="B238">
        <v>179.04861500000001</v>
      </c>
      <c r="C238">
        <f t="shared" si="45"/>
        <v>1.2512340319334292E-2</v>
      </c>
      <c r="D238">
        <f t="shared" si="46"/>
        <v>5.2283635525180103E-3</v>
      </c>
      <c r="E238">
        <f t="shared" si="36"/>
        <v>2.22506683028106E-3</v>
      </c>
      <c r="F238" t="str">
        <f t="shared" si="47"/>
        <v>Buy</v>
      </c>
      <c r="G238" t="str">
        <f t="shared" si="37"/>
        <v>Buy at 179.05</v>
      </c>
      <c r="H238" t="str">
        <f t="shared" si="38"/>
        <v>Sell</v>
      </c>
      <c r="I238" t="str">
        <f t="shared" si="39"/>
        <v>Sell at 177.89</v>
      </c>
      <c r="J238">
        <f t="shared" si="44"/>
        <v>116.36410847013258</v>
      </c>
      <c r="K238">
        <f t="shared" si="40"/>
        <v>0.64990230988456721</v>
      </c>
      <c r="L238">
        <f t="shared" si="41"/>
        <v>-1.1540230000000236</v>
      </c>
      <c r="M238">
        <f t="shared" si="42"/>
        <v>-0.75000221335993322</v>
      </c>
      <c r="N238">
        <f t="shared" si="43"/>
        <v>115.61410625677264</v>
      </c>
    </row>
    <row r="239" spans="1:14" x14ac:dyDescent="0.25">
      <c r="A239" s="1">
        <v>41435</v>
      </c>
      <c r="B239">
        <v>177.89459199999999</v>
      </c>
      <c r="C239">
        <f t="shared" si="45"/>
        <v>-6.4453053713932583E-3</v>
      </c>
      <c r="D239">
        <f t="shared" si="46"/>
        <v>1.2512340319334292E-2</v>
      </c>
      <c r="E239">
        <f t="shared" si="36"/>
        <v>-9.4587161632854813E-4</v>
      </c>
      <c r="F239" t="str">
        <f t="shared" si="47"/>
        <v>Sell</v>
      </c>
      <c r="G239" t="str">
        <f t="shared" si="37"/>
        <v>Sell at 177.89</v>
      </c>
      <c r="H239" t="str">
        <f t="shared" si="38"/>
        <v>Buy</v>
      </c>
      <c r="I239" t="str">
        <f t="shared" si="39"/>
        <v>Buy at 176.99</v>
      </c>
      <c r="J239">
        <f t="shared" si="44"/>
        <v>115.61410625677264</v>
      </c>
      <c r="K239">
        <f t="shared" si="40"/>
        <v>0.64990230988456721</v>
      </c>
      <c r="L239">
        <f t="shared" si="41"/>
        <v>0.90240399999998999</v>
      </c>
      <c r="M239">
        <f t="shared" si="42"/>
        <v>0.58647444404906646</v>
      </c>
      <c r="N239">
        <f t="shared" si="43"/>
        <v>116.2005807008217</v>
      </c>
    </row>
    <row r="240" spans="1:14" x14ac:dyDescent="0.25">
      <c r="A240" s="1">
        <v>41436</v>
      </c>
      <c r="B240">
        <v>176.992188</v>
      </c>
      <c r="C240">
        <f t="shared" si="45"/>
        <v>-5.0726893372901975E-3</v>
      </c>
      <c r="D240">
        <f t="shared" si="46"/>
        <v>-6.4453053713932583E-3</v>
      </c>
      <c r="E240">
        <f t="shared" si="36"/>
        <v>-7.1628187581034345E-4</v>
      </c>
      <c r="F240" t="str">
        <f t="shared" si="47"/>
        <v>Sell</v>
      </c>
      <c r="G240" t="str">
        <f t="shared" si="37"/>
        <v>Sell at 176.99</v>
      </c>
      <c r="H240" t="str">
        <f t="shared" si="38"/>
        <v>Buy</v>
      </c>
      <c r="I240" t="str">
        <f t="shared" si="39"/>
        <v>Buy at 174.58</v>
      </c>
      <c r="J240">
        <f t="shared" si="44"/>
        <v>116.2005807008217</v>
      </c>
      <c r="K240">
        <f t="shared" si="40"/>
        <v>0.65652943225280491</v>
      </c>
      <c r="L240">
        <f t="shared" si="41"/>
        <v>2.4122010000000103</v>
      </c>
      <c r="M240">
        <f t="shared" si="42"/>
        <v>1.5836809530096549</v>
      </c>
      <c r="N240">
        <f t="shared" si="43"/>
        <v>117.78426165383136</v>
      </c>
    </row>
    <row r="241" spans="1:14" x14ac:dyDescent="0.25">
      <c r="A241" s="1">
        <v>41437</v>
      </c>
      <c r="B241">
        <v>174.57998699999999</v>
      </c>
      <c r="C241">
        <f t="shared" si="45"/>
        <v>-1.3628855754921851E-2</v>
      </c>
      <c r="D241">
        <f t="shared" si="46"/>
        <v>-5.0726893372901975E-3</v>
      </c>
      <c r="E241">
        <f t="shared" si="36"/>
        <v>-2.147423563542613E-3</v>
      </c>
      <c r="F241" t="str">
        <f t="shared" si="47"/>
        <v>Sell</v>
      </c>
      <c r="G241" t="str">
        <f t="shared" si="37"/>
        <v>Sell at 174.58</v>
      </c>
      <c r="H241" t="str">
        <f t="shared" si="38"/>
        <v>Buy</v>
      </c>
      <c r="I241" t="str">
        <f t="shared" si="39"/>
        <v>Buy at 176.81</v>
      </c>
      <c r="J241">
        <f t="shared" si="44"/>
        <v>117.78426165383136</v>
      </c>
      <c r="K241">
        <f t="shared" si="40"/>
        <v>0.67467218710373356</v>
      </c>
      <c r="L241">
        <f t="shared" si="41"/>
        <v>-2.2299500000000023</v>
      </c>
      <c r="M241">
        <f t="shared" si="42"/>
        <v>-1.5044852436319722</v>
      </c>
      <c r="N241">
        <f t="shared" si="43"/>
        <v>116.27977641019939</v>
      </c>
    </row>
    <row r="242" spans="1:14" x14ac:dyDescent="0.25">
      <c r="A242" s="1">
        <v>41438</v>
      </c>
      <c r="B242">
        <v>176.80993699999999</v>
      </c>
      <c r="C242">
        <f t="shared" si="45"/>
        <v>1.2773228124939673E-2</v>
      </c>
      <c r="D242">
        <f t="shared" si="46"/>
        <v>-1.3628855754921851E-2</v>
      </c>
      <c r="E242">
        <f t="shared" si="36"/>
        <v>2.2687040617464811E-3</v>
      </c>
      <c r="F242" t="str">
        <f t="shared" si="47"/>
        <v>Buy</v>
      </c>
      <c r="G242" t="str">
        <f t="shared" si="37"/>
        <v>Buy at 176.81</v>
      </c>
      <c r="H242" t="str">
        <f t="shared" si="38"/>
        <v>Sell</v>
      </c>
      <c r="I242" t="str">
        <f t="shared" si="39"/>
        <v>Sell at 175.45</v>
      </c>
      <c r="J242">
        <f t="shared" si="44"/>
        <v>116.27977641019939</v>
      </c>
      <c r="K242">
        <f t="shared" si="40"/>
        <v>0.65765407976023083</v>
      </c>
      <c r="L242">
        <f t="shared" si="41"/>
        <v>-1.3622749999999826</v>
      </c>
      <c r="M242">
        <f t="shared" si="42"/>
        <v>-0.89590571150535703</v>
      </c>
      <c r="N242">
        <f t="shared" si="43"/>
        <v>115.38387069869403</v>
      </c>
    </row>
    <row r="243" spans="1:14" x14ac:dyDescent="0.25">
      <c r="A243" s="1">
        <v>41439</v>
      </c>
      <c r="B243">
        <v>175.44766200000001</v>
      </c>
      <c r="C243">
        <f t="shared" si="45"/>
        <v>-7.7047422962431269E-3</v>
      </c>
      <c r="D243">
        <f t="shared" si="46"/>
        <v>1.2773228124939673E-2</v>
      </c>
      <c r="E243">
        <f t="shared" si="36"/>
        <v>-1.1565305257330819E-3</v>
      </c>
      <c r="F243" t="str">
        <f t="shared" si="47"/>
        <v>Sell</v>
      </c>
      <c r="G243" t="str">
        <f t="shared" si="37"/>
        <v>Sell at 175.45</v>
      </c>
      <c r="H243" t="str">
        <f t="shared" si="38"/>
        <v>Buy</v>
      </c>
      <c r="I243" t="str">
        <f t="shared" si="39"/>
        <v>Buy at 176.18</v>
      </c>
      <c r="J243">
        <f t="shared" si="44"/>
        <v>115.38387069869403</v>
      </c>
      <c r="K243">
        <f t="shared" si="40"/>
        <v>0.65765407976023083</v>
      </c>
      <c r="L243">
        <f t="shared" si="41"/>
        <v>-0.72889699999998925</v>
      </c>
      <c r="M243">
        <f t="shared" si="42"/>
        <v>-0.4793620857749859</v>
      </c>
      <c r="N243">
        <f t="shared" si="43"/>
        <v>114.90450861291905</v>
      </c>
    </row>
    <row r="244" spans="1:14" x14ac:dyDescent="0.25">
      <c r="A244" s="1">
        <v>41442</v>
      </c>
      <c r="B244">
        <v>176.176559</v>
      </c>
      <c r="C244">
        <f t="shared" si="45"/>
        <v>4.154498222951465E-3</v>
      </c>
      <c r="D244">
        <f t="shared" si="46"/>
        <v>-7.7047422962431269E-3</v>
      </c>
      <c r="E244">
        <f t="shared" si="36"/>
        <v>8.2709773293290409E-4</v>
      </c>
      <c r="F244" t="str">
        <f t="shared" si="47"/>
        <v>Buy</v>
      </c>
      <c r="G244" t="str">
        <f t="shared" si="37"/>
        <v>Buy at 176.18</v>
      </c>
      <c r="H244" t="str">
        <f t="shared" si="38"/>
        <v>Sell</v>
      </c>
      <c r="I244" t="str">
        <f t="shared" si="39"/>
        <v>Sell at 177.76</v>
      </c>
      <c r="J244">
        <f t="shared" si="44"/>
        <v>114.90450861291905</v>
      </c>
      <c r="K244">
        <f t="shared" si="40"/>
        <v>0.65221224245229492</v>
      </c>
      <c r="L244">
        <f t="shared" si="41"/>
        <v>1.5878759999999943</v>
      </c>
      <c r="M244">
        <f t="shared" si="42"/>
        <v>1.0356321666961765</v>
      </c>
      <c r="N244">
        <f t="shared" si="43"/>
        <v>115.94014077961522</v>
      </c>
    </row>
    <row r="245" spans="1:14" x14ac:dyDescent="0.25">
      <c r="A245" s="1">
        <v>41443</v>
      </c>
      <c r="B245">
        <v>177.76443499999999</v>
      </c>
      <c r="C245">
        <f t="shared" si="45"/>
        <v>9.0129811196959196E-3</v>
      </c>
      <c r="D245">
        <f t="shared" si="46"/>
        <v>4.154498222951465E-3</v>
      </c>
      <c r="E245">
        <f t="shared" si="36"/>
        <v>1.6397487583193252E-3</v>
      </c>
      <c r="F245" t="str">
        <f t="shared" si="47"/>
        <v>Buy</v>
      </c>
      <c r="G245" t="str">
        <f t="shared" si="37"/>
        <v>Buy at 177.76</v>
      </c>
      <c r="H245" t="str">
        <f t="shared" si="38"/>
        <v>Sell</v>
      </c>
      <c r="I245" t="str">
        <f t="shared" si="39"/>
        <v>Sell at 175.22</v>
      </c>
      <c r="J245">
        <f t="shared" si="44"/>
        <v>115.94014077961522</v>
      </c>
      <c r="K245">
        <f t="shared" si="40"/>
        <v>0.65221224245229492</v>
      </c>
      <c r="L245">
        <f t="shared" si="41"/>
        <v>-2.5423429999999883</v>
      </c>
      <c r="M245">
        <f t="shared" si="42"/>
        <v>-1.6581472291128871</v>
      </c>
      <c r="N245">
        <f t="shared" si="43"/>
        <v>114.28199355050234</v>
      </c>
    </row>
    <row r="246" spans="1:14" x14ac:dyDescent="0.25">
      <c r="A246" s="1">
        <v>41444</v>
      </c>
      <c r="B246">
        <v>175.222092</v>
      </c>
      <c r="C246">
        <f t="shared" si="45"/>
        <v>-1.4301752766238018E-2</v>
      </c>
      <c r="D246">
        <f t="shared" si="46"/>
        <v>9.0129811196959196E-3</v>
      </c>
      <c r="E246">
        <f t="shared" si="36"/>
        <v>-2.2599752505295034E-3</v>
      </c>
      <c r="F246" t="str">
        <f t="shared" si="47"/>
        <v>Sell</v>
      </c>
      <c r="G246" t="str">
        <f t="shared" si="37"/>
        <v>Sell at 175.22</v>
      </c>
      <c r="H246" t="str">
        <f t="shared" si="38"/>
        <v>Buy</v>
      </c>
      <c r="I246" t="str">
        <f t="shared" si="39"/>
        <v>Buy at 171.24</v>
      </c>
      <c r="J246">
        <f t="shared" si="44"/>
        <v>114.28199355050234</v>
      </c>
      <c r="K246">
        <f t="shared" si="40"/>
        <v>0.65221224245229492</v>
      </c>
      <c r="L246">
        <f t="shared" si="41"/>
        <v>3.9827270000000112</v>
      </c>
      <c r="M246">
        <f t="shared" si="42"/>
        <v>2.5975833077453085</v>
      </c>
      <c r="N246">
        <f t="shared" si="43"/>
        <v>116.87957685824765</v>
      </c>
    </row>
    <row r="247" spans="1:14" x14ac:dyDescent="0.25">
      <c r="A247" s="1">
        <v>41445</v>
      </c>
      <c r="B247">
        <v>171.23936499999999</v>
      </c>
      <c r="C247">
        <f t="shared" si="45"/>
        <v>-2.2729593937275964E-2</v>
      </c>
      <c r="D247">
        <f t="shared" si="46"/>
        <v>-1.4301752766238018E-2</v>
      </c>
      <c r="E247">
        <f t="shared" si="36"/>
        <v>-3.6696526982009053E-3</v>
      </c>
      <c r="F247" t="str">
        <f t="shared" si="47"/>
        <v>Sell</v>
      </c>
      <c r="G247" t="str">
        <f t="shared" si="37"/>
        <v>Sell at 171.24</v>
      </c>
      <c r="H247" t="str">
        <f t="shared" si="38"/>
        <v>Buy</v>
      </c>
      <c r="I247" t="str">
        <f t="shared" si="39"/>
        <v>Buy at 169.6</v>
      </c>
      <c r="J247">
        <f t="shared" si="44"/>
        <v>116.87957685824765</v>
      </c>
      <c r="K247">
        <f t="shared" si="40"/>
        <v>0.68255086590777569</v>
      </c>
      <c r="L247">
        <f t="shared" si="41"/>
        <v>1.6399389999999983</v>
      </c>
      <c r="M247">
        <f t="shared" si="42"/>
        <v>1.1193417844859306</v>
      </c>
      <c r="N247">
        <f t="shared" si="43"/>
        <v>117.99891864273357</v>
      </c>
    </row>
    <row r="248" spans="1:14" x14ac:dyDescent="0.25">
      <c r="A248" s="1">
        <v>41446</v>
      </c>
      <c r="B248">
        <v>169.59942599999999</v>
      </c>
      <c r="C248">
        <f t="shared" si="45"/>
        <v>-9.5768808766605647E-3</v>
      </c>
      <c r="D248">
        <f t="shared" si="46"/>
        <v>-2.2729593937275964E-2</v>
      </c>
      <c r="E248">
        <f t="shared" si="36"/>
        <v>-1.4696725845558386E-3</v>
      </c>
      <c r="F248" t="str">
        <f t="shared" si="47"/>
        <v>Sell</v>
      </c>
      <c r="G248" t="str">
        <f t="shared" si="37"/>
        <v>Sell at 169.6</v>
      </c>
      <c r="H248" t="str">
        <f t="shared" si="38"/>
        <v>Buy</v>
      </c>
      <c r="I248" t="str">
        <f t="shared" si="39"/>
        <v>Buy at 167.93</v>
      </c>
      <c r="J248">
        <f t="shared" si="44"/>
        <v>117.99891864273357</v>
      </c>
      <c r="K248">
        <f t="shared" si="40"/>
        <v>0.69575069577613768</v>
      </c>
      <c r="L248">
        <f t="shared" si="41"/>
        <v>1.6659850000000063</v>
      </c>
      <c r="M248">
        <f t="shared" si="42"/>
        <v>1.1591102229026131</v>
      </c>
      <c r="N248">
        <f t="shared" si="43"/>
        <v>119.15802886563618</v>
      </c>
    </row>
    <row r="249" spans="1:14" x14ac:dyDescent="0.25">
      <c r="A249" s="1">
        <v>41449</v>
      </c>
      <c r="B249">
        <v>167.93344099999999</v>
      </c>
      <c r="C249">
        <f t="shared" si="45"/>
        <v>-9.8230580096421213E-3</v>
      </c>
      <c r="D249">
        <f t="shared" si="46"/>
        <v>-9.5768808766605647E-3</v>
      </c>
      <c r="E249">
        <f t="shared" si="36"/>
        <v>-1.5108492448005838E-3</v>
      </c>
      <c r="F249" t="str">
        <f t="shared" si="47"/>
        <v>Sell</v>
      </c>
      <c r="G249" t="str">
        <f t="shared" si="37"/>
        <v>Sell at 167.93</v>
      </c>
      <c r="H249" t="str">
        <f t="shared" si="38"/>
        <v>Buy</v>
      </c>
      <c r="I249" t="str">
        <f t="shared" si="39"/>
        <v>Buy at 169.18</v>
      </c>
      <c r="J249">
        <f t="shared" si="44"/>
        <v>119.15802886563618</v>
      </c>
      <c r="K249">
        <f t="shared" si="40"/>
        <v>0.70955509609093392</v>
      </c>
      <c r="L249">
        <f t="shared" si="41"/>
        <v>-1.249481000000003</v>
      </c>
      <c r="M249">
        <f t="shared" si="42"/>
        <v>-0.88657561101879834</v>
      </c>
      <c r="N249">
        <f t="shared" si="43"/>
        <v>118.27145325461738</v>
      </c>
    </row>
    <row r="250" spans="1:14" x14ac:dyDescent="0.25">
      <c r="A250" s="1">
        <v>41450</v>
      </c>
      <c r="B250">
        <v>169.18292199999999</v>
      </c>
      <c r="C250">
        <f t="shared" si="45"/>
        <v>7.4403346502022964E-3</v>
      </c>
      <c r="D250">
        <f t="shared" si="46"/>
        <v>-9.8230580096421213E-3</v>
      </c>
      <c r="E250">
        <f t="shared" si="36"/>
        <v>1.3767010553294285E-3</v>
      </c>
      <c r="F250" t="str">
        <f t="shared" si="47"/>
        <v>Buy</v>
      </c>
      <c r="G250" t="str">
        <f t="shared" si="37"/>
        <v>Buy at 169.18</v>
      </c>
      <c r="H250" t="str">
        <f t="shared" si="38"/>
        <v>Sell</v>
      </c>
      <c r="I250" t="str">
        <f t="shared" si="39"/>
        <v>Sell at 169.08</v>
      </c>
      <c r="J250">
        <f t="shared" si="44"/>
        <v>118.27145325461738</v>
      </c>
      <c r="K250">
        <f t="shared" si="40"/>
        <v>0.69907442108499218</v>
      </c>
      <c r="L250">
        <f t="shared" si="41"/>
        <v>-0.10410999999999149</v>
      </c>
      <c r="M250">
        <f t="shared" si="42"/>
        <v>-7.2780637979152588E-2</v>
      </c>
      <c r="N250">
        <f t="shared" si="43"/>
        <v>118.19867261663823</v>
      </c>
    </row>
    <row r="251" spans="1:14" x14ac:dyDescent="0.25">
      <c r="A251" s="1">
        <v>41451</v>
      </c>
      <c r="B251">
        <v>169.078812</v>
      </c>
      <c r="C251">
        <f t="shared" si="45"/>
        <v>-6.1536944018493478E-4</v>
      </c>
      <c r="D251">
        <f t="shared" si="46"/>
        <v>7.4403346502022964E-3</v>
      </c>
      <c r="E251">
        <f t="shared" si="36"/>
        <v>2.9268877756178917E-5</v>
      </c>
      <c r="F251" t="str">
        <f t="shared" si="47"/>
        <v>Buy</v>
      </c>
      <c r="G251" t="str">
        <f t="shared" si="37"/>
        <v>Buy at 169.08</v>
      </c>
      <c r="H251" t="str">
        <f t="shared" si="38"/>
        <v>Sell</v>
      </c>
      <c r="I251" t="str">
        <f t="shared" si="39"/>
        <v>Sell at 169.76</v>
      </c>
      <c r="J251">
        <f t="shared" si="44"/>
        <v>118.19867261663823</v>
      </c>
      <c r="K251">
        <f t="shared" si="40"/>
        <v>0.69907442108499218</v>
      </c>
      <c r="L251">
        <f t="shared" si="41"/>
        <v>0.6854849999999999</v>
      </c>
      <c r="M251">
        <f t="shared" si="42"/>
        <v>0.47920502953744581</v>
      </c>
      <c r="N251">
        <f t="shared" si="43"/>
        <v>118.67787764617567</v>
      </c>
    </row>
    <row r="252" spans="1:14" x14ac:dyDescent="0.25">
      <c r="A252" s="1">
        <v>41452</v>
      </c>
      <c r="B252">
        <v>169.764297</v>
      </c>
      <c r="C252">
        <f t="shared" si="45"/>
        <v>4.0542335961054653E-3</v>
      </c>
      <c r="D252">
        <f t="shared" si="46"/>
        <v>-6.1536944018493478E-4</v>
      </c>
      <c r="E252">
        <f t="shared" si="36"/>
        <v>8.1032703443543975E-4</v>
      </c>
      <c r="F252" t="str">
        <f t="shared" si="47"/>
        <v>Buy</v>
      </c>
      <c r="G252" t="str">
        <f t="shared" si="37"/>
        <v>Buy at 169.76</v>
      </c>
      <c r="H252" t="str">
        <f t="shared" si="38"/>
        <v>Sell</v>
      </c>
      <c r="I252" t="str">
        <f t="shared" si="39"/>
        <v>Sell at 165.82</v>
      </c>
      <c r="J252">
        <f t="shared" si="44"/>
        <v>118.67787764617567</v>
      </c>
      <c r="K252">
        <f t="shared" si="40"/>
        <v>0.69907442108499218</v>
      </c>
      <c r="L252">
        <f t="shared" si="41"/>
        <v>-3.9393149999999935</v>
      </c>
      <c r="M252">
        <f t="shared" si="42"/>
        <v>-2.7538743530964216</v>
      </c>
      <c r="N252">
        <f t="shared" si="43"/>
        <v>115.92400329307925</v>
      </c>
    </row>
    <row r="253" spans="1:14" x14ac:dyDescent="0.25">
      <c r="A253" s="1">
        <v>41453</v>
      </c>
      <c r="B253">
        <v>165.82498200000001</v>
      </c>
      <c r="C253">
        <f t="shared" si="45"/>
        <v>-2.3204614100926023E-2</v>
      </c>
      <c r="D253">
        <f t="shared" si="46"/>
        <v>4.0542335961054653E-3</v>
      </c>
      <c r="E253">
        <f t="shared" si="36"/>
        <v>-3.7491066411854761E-3</v>
      </c>
      <c r="F253" t="str">
        <f t="shared" si="47"/>
        <v>Sell</v>
      </c>
      <c r="G253" t="str">
        <f t="shared" si="37"/>
        <v>Sell at 165.82</v>
      </c>
      <c r="H253" t="str">
        <f t="shared" si="38"/>
        <v>Buy</v>
      </c>
      <c r="I253" t="str">
        <f t="shared" si="39"/>
        <v>Buy at 0</v>
      </c>
      <c r="K253">
        <f t="shared" si="40"/>
        <v>0</v>
      </c>
      <c r="L253">
        <f t="shared" si="41"/>
        <v>165.82498200000001</v>
      </c>
      <c r="M253">
        <f t="shared" si="42"/>
        <v>0</v>
      </c>
      <c r="N253">
        <f t="shared" si="4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topLeftCell="A101" workbookViewId="0">
      <selection sqref="A1:B124"/>
    </sheetView>
  </sheetViews>
  <sheetFormatPr defaultRowHeight="15" x14ac:dyDescent="0.25"/>
  <cols>
    <col min="1" max="1" width="9.7109375" bestFit="1" customWidth="1"/>
    <col min="2" max="2" width="11" bestFit="1" customWidth="1"/>
  </cols>
  <sheetData>
    <row r="1" spans="1:2" x14ac:dyDescent="0.25">
      <c r="A1" s="1">
        <v>41276</v>
      </c>
      <c r="B1">
        <v>168.86605800000001</v>
      </c>
    </row>
    <row r="2" spans="1:2" x14ac:dyDescent="0.25">
      <c r="A2" s="1">
        <v>41277</v>
      </c>
      <c r="B2">
        <v>167.937195</v>
      </c>
    </row>
    <row r="3" spans="1:2" x14ac:dyDescent="0.25">
      <c r="A3" s="1">
        <v>41278</v>
      </c>
      <c r="B3">
        <v>166.83637999999999</v>
      </c>
    </row>
    <row r="4" spans="1:2" x14ac:dyDescent="0.25">
      <c r="A4" s="1">
        <v>41281</v>
      </c>
      <c r="B4">
        <v>166.105377</v>
      </c>
    </row>
    <row r="5" spans="1:2" x14ac:dyDescent="0.25">
      <c r="A5" s="1">
        <v>41282</v>
      </c>
      <c r="B5">
        <v>165.873154</v>
      </c>
    </row>
    <row r="6" spans="1:2" x14ac:dyDescent="0.25">
      <c r="A6" s="1">
        <v>41283</v>
      </c>
      <c r="B6">
        <v>165.40013099999999</v>
      </c>
    </row>
    <row r="7" spans="1:2" x14ac:dyDescent="0.25">
      <c r="A7" s="1">
        <v>41284</v>
      </c>
      <c r="B7">
        <v>165.881775</v>
      </c>
    </row>
    <row r="8" spans="1:2" x14ac:dyDescent="0.25">
      <c r="A8" s="1">
        <v>41285</v>
      </c>
      <c r="B8">
        <v>167.23201</v>
      </c>
    </row>
    <row r="9" spans="1:2" x14ac:dyDescent="0.25">
      <c r="A9" s="1">
        <v>41288</v>
      </c>
      <c r="B9">
        <v>165.658142</v>
      </c>
    </row>
    <row r="10" spans="1:2" x14ac:dyDescent="0.25">
      <c r="A10" s="1">
        <v>41289</v>
      </c>
      <c r="B10">
        <v>165.554947</v>
      </c>
    </row>
    <row r="11" spans="1:2" x14ac:dyDescent="0.25">
      <c r="A11" s="1">
        <v>41290</v>
      </c>
      <c r="B11">
        <v>165.63232400000001</v>
      </c>
    </row>
    <row r="12" spans="1:2" x14ac:dyDescent="0.25">
      <c r="A12" s="1">
        <v>41291</v>
      </c>
      <c r="B12">
        <v>166.54397599999999</v>
      </c>
    </row>
    <row r="13" spans="1:2" x14ac:dyDescent="0.25">
      <c r="A13" s="1">
        <v>41292</v>
      </c>
      <c r="B13">
        <v>167.249222</v>
      </c>
    </row>
    <row r="14" spans="1:2" x14ac:dyDescent="0.25">
      <c r="A14" s="1">
        <v>41296</v>
      </c>
      <c r="B14">
        <v>168.633835</v>
      </c>
    </row>
    <row r="15" spans="1:2" x14ac:dyDescent="0.25">
      <c r="A15" s="1">
        <v>41297</v>
      </c>
      <c r="B15">
        <v>176.06446800000001</v>
      </c>
    </row>
    <row r="16" spans="1:2" x14ac:dyDescent="0.25">
      <c r="A16" s="1">
        <v>41298</v>
      </c>
      <c r="B16">
        <v>175.806442</v>
      </c>
    </row>
    <row r="17" spans="1:2" x14ac:dyDescent="0.25">
      <c r="A17" s="1">
        <v>41299</v>
      </c>
      <c r="B17">
        <v>176.279495</v>
      </c>
    </row>
    <row r="18" spans="1:2" x14ac:dyDescent="0.25">
      <c r="A18" s="1">
        <v>41302</v>
      </c>
      <c r="B18">
        <v>176.24505600000001</v>
      </c>
    </row>
    <row r="19" spans="1:2" x14ac:dyDescent="0.25">
      <c r="A19" s="1">
        <v>41303</v>
      </c>
      <c r="B19">
        <v>175.359253</v>
      </c>
    </row>
    <row r="20" spans="1:2" x14ac:dyDescent="0.25">
      <c r="A20" s="1">
        <v>41304</v>
      </c>
      <c r="B20">
        <v>175.03241</v>
      </c>
    </row>
    <row r="21" spans="1:2" x14ac:dyDescent="0.25">
      <c r="A21" s="1">
        <v>41305</v>
      </c>
      <c r="B21">
        <v>174.64544699999999</v>
      </c>
    </row>
    <row r="22" spans="1:2" x14ac:dyDescent="0.25">
      <c r="A22" s="1">
        <v>41306</v>
      </c>
      <c r="B22">
        <v>176.46006800000001</v>
      </c>
    </row>
    <row r="23" spans="1:2" x14ac:dyDescent="0.25">
      <c r="A23" s="1">
        <v>41309</v>
      </c>
      <c r="B23">
        <v>175.26461800000001</v>
      </c>
    </row>
    <row r="24" spans="1:2" x14ac:dyDescent="0.25">
      <c r="A24" s="1">
        <v>41310</v>
      </c>
      <c r="B24">
        <v>174.404617</v>
      </c>
    </row>
    <row r="25" spans="1:2" x14ac:dyDescent="0.25">
      <c r="A25" s="1">
        <v>41311</v>
      </c>
      <c r="B25">
        <v>173.61007699999999</v>
      </c>
    </row>
    <row r="26" spans="1:2" x14ac:dyDescent="0.25">
      <c r="A26" s="1">
        <v>41312</v>
      </c>
      <c r="B26">
        <v>172.50457800000001</v>
      </c>
    </row>
    <row r="27" spans="1:2" x14ac:dyDescent="0.25">
      <c r="A27" s="1">
        <v>41313</v>
      </c>
      <c r="B27">
        <v>174.180069</v>
      </c>
    </row>
    <row r="28" spans="1:2" x14ac:dyDescent="0.25">
      <c r="A28" s="1">
        <v>41316</v>
      </c>
      <c r="B28">
        <v>172.86731</v>
      </c>
    </row>
    <row r="29" spans="1:2" x14ac:dyDescent="0.25">
      <c r="A29" s="1">
        <v>41317</v>
      </c>
      <c r="B29">
        <v>172.763687</v>
      </c>
    </row>
    <row r="30" spans="1:2" x14ac:dyDescent="0.25">
      <c r="A30" s="1">
        <v>41318</v>
      </c>
      <c r="B30">
        <v>172.80688499999999</v>
      </c>
    </row>
    <row r="31" spans="1:2" x14ac:dyDescent="0.25">
      <c r="A31" s="1">
        <v>41319</v>
      </c>
      <c r="B31">
        <v>172.426849</v>
      </c>
    </row>
    <row r="32" spans="1:2" x14ac:dyDescent="0.25">
      <c r="A32" s="1">
        <v>41320</v>
      </c>
      <c r="B32">
        <v>173.57550000000001</v>
      </c>
    </row>
    <row r="33" spans="1:2" x14ac:dyDescent="0.25">
      <c r="A33" s="1">
        <v>41324</v>
      </c>
      <c r="B33">
        <v>173.00552400000001</v>
      </c>
    </row>
    <row r="34" spans="1:2" x14ac:dyDescent="0.25">
      <c r="A34" s="1">
        <v>41325</v>
      </c>
      <c r="B34">
        <v>172.13320899999999</v>
      </c>
    </row>
    <row r="35" spans="1:2" x14ac:dyDescent="0.25">
      <c r="A35" s="1">
        <v>41326</v>
      </c>
      <c r="B35">
        <v>171.286835</v>
      </c>
    </row>
    <row r="36" spans="1:2" x14ac:dyDescent="0.25">
      <c r="A36" s="1">
        <v>41327</v>
      </c>
      <c r="B36">
        <v>173.67051699999999</v>
      </c>
    </row>
    <row r="37" spans="1:2" x14ac:dyDescent="0.25">
      <c r="A37" s="1">
        <v>41330</v>
      </c>
      <c r="B37">
        <v>170.57865899999999</v>
      </c>
    </row>
    <row r="38" spans="1:2" x14ac:dyDescent="0.25">
      <c r="A38" s="1">
        <v>41331</v>
      </c>
      <c r="B38">
        <v>171.98642000000001</v>
      </c>
    </row>
    <row r="39" spans="1:2" x14ac:dyDescent="0.25">
      <c r="A39" s="1">
        <v>41332</v>
      </c>
      <c r="B39">
        <v>174.74142499999999</v>
      </c>
    </row>
    <row r="40" spans="1:2" x14ac:dyDescent="0.25">
      <c r="A40" s="1">
        <v>41333</v>
      </c>
      <c r="B40">
        <v>173.44598400000001</v>
      </c>
    </row>
    <row r="41" spans="1:2" x14ac:dyDescent="0.25">
      <c r="A41" s="1">
        <v>41334</v>
      </c>
      <c r="B41">
        <v>175.242355</v>
      </c>
    </row>
    <row r="42" spans="1:2" x14ac:dyDescent="0.25">
      <c r="A42" s="1">
        <v>41337</v>
      </c>
      <c r="B42">
        <v>177.21147199999999</v>
      </c>
    </row>
    <row r="43" spans="1:2" x14ac:dyDescent="0.25">
      <c r="A43" s="1">
        <v>41338</v>
      </c>
      <c r="B43">
        <v>178.368729</v>
      </c>
    </row>
    <row r="44" spans="1:2" x14ac:dyDescent="0.25">
      <c r="A44" s="1">
        <v>41339</v>
      </c>
      <c r="B44">
        <v>179.966476</v>
      </c>
    </row>
    <row r="45" spans="1:2" x14ac:dyDescent="0.25">
      <c r="A45" s="1">
        <v>41340</v>
      </c>
      <c r="B45">
        <v>180.86468500000001</v>
      </c>
    </row>
    <row r="46" spans="1:2" x14ac:dyDescent="0.25">
      <c r="A46" s="1">
        <v>41341</v>
      </c>
      <c r="B46">
        <v>181.69378699999999</v>
      </c>
    </row>
    <row r="47" spans="1:2" x14ac:dyDescent="0.25">
      <c r="A47" s="1">
        <v>41344</v>
      </c>
      <c r="B47">
        <v>181.43469200000001</v>
      </c>
    </row>
    <row r="48" spans="1:2" x14ac:dyDescent="0.25">
      <c r="A48" s="1">
        <v>41345</v>
      </c>
      <c r="B48">
        <v>181.84059099999999</v>
      </c>
    </row>
    <row r="49" spans="1:2" x14ac:dyDescent="0.25">
      <c r="A49" s="1">
        <v>41346</v>
      </c>
      <c r="B49">
        <v>183.14468400000001</v>
      </c>
    </row>
    <row r="50" spans="1:2" x14ac:dyDescent="0.25">
      <c r="A50" s="1">
        <v>41347</v>
      </c>
      <c r="B50">
        <v>186.374741</v>
      </c>
    </row>
    <row r="51" spans="1:2" x14ac:dyDescent="0.25">
      <c r="A51" s="1">
        <v>41348</v>
      </c>
      <c r="B51">
        <v>185.61471599999999</v>
      </c>
    </row>
    <row r="52" spans="1:2" x14ac:dyDescent="0.25">
      <c r="A52" s="1">
        <v>41351</v>
      </c>
      <c r="B52">
        <v>184.13790900000001</v>
      </c>
    </row>
    <row r="53" spans="1:2" x14ac:dyDescent="0.25">
      <c r="A53" s="1">
        <v>41352</v>
      </c>
      <c r="B53">
        <v>184.336502</v>
      </c>
    </row>
    <row r="54" spans="1:2" x14ac:dyDescent="0.25">
      <c r="A54" s="1">
        <v>41353</v>
      </c>
      <c r="B54">
        <v>185.735626</v>
      </c>
    </row>
    <row r="55" spans="1:2" x14ac:dyDescent="0.25">
      <c r="A55" s="1">
        <v>41354</v>
      </c>
      <c r="B55">
        <v>183.31741299999999</v>
      </c>
    </row>
    <row r="56" spans="1:2" x14ac:dyDescent="0.25">
      <c r="A56" s="1">
        <v>41355</v>
      </c>
      <c r="B56">
        <v>183.16198700000001</v>
      </c>
    </row>
    <row r="57" spans="1:2" x14ac:dyDescent="0.25">
      <c r="A57" s="1">
        <v>41358</v>
      </c>
      <c r="B57">
        <v>182.004684</v>
      </c>
    </row>
    <row r="58" spans="1:2" x14ac:dyDescent="0.25">
      <c r="A58" s="1">
        <v>41359</v>
      </c>
      <c r="B58">
        <v>183.403839</v>
      </c>
    </row>
    <row r="59" spans="1:2" x14ac:dyDescent="0.25">
      <c r="A59" s="1">
        <v>41360</v>
      </c>
      <c r="B59">
        <v>182.13421600000001</v>
      </c>
    </row>
    <row r="60" spans="1:2" x14ac:dyDescent="0.25">
      <c r="A60" s="1">
        <v>41361</v>
      </c>
      <c r="B60">
        <v>184.215622</v>
      </c>
    </row>
    <row r="61" spans="1:2" x14ac:dyDescent="0.25">
      <c r="A61" s="1">
        <v>41365</v>
      </c>
      <c r="B61">
        <v>183.42105100000001</v>
      </c>
    </row>
    <row r="62" spans="1:2" x14ac:dyDescent="0.25">
      <c r="A62" s="1">
        <v>41366</v>
      </c>
      <c r="B62">
        <v>185.13108800000001</v>
      </c>
    </row>
    <row r="63" spans="1:2" x14ac:dyDescent="0.25">
      <c r="A63" s="1">
        <v>41367</v>
      </c>
      <c r="B63">
        <v>183.66288800000001</v>
      </c>
    </row>
    <row r="64" spans="1:2" x14ac:dyDescent="0.25">
      <c r="A64" s="1">
        <v>41368</v>
      </c>
      <c r="B64">
        <v>182.49697900000001</v>
      </c>
    </row>
    <row r="65" spans="1:2" x14ac:dyDescent="0.25">
      <c r="A65" s="1">
        <v>41369</v>
      </c>
      <c r="B65">
        <v>180.85604900000001</v>
      </c>
    </row>
    <row r="66" spans="1:2" x14ac:dyDescent="0.25">
      <c r="A66" s="1">
        <v>41372</v>
      </c>
      <c r="B66">
        <v>180.77832000000001</v>
      </c>
    </row>
    <row r="67" spans="1:2" x14ac:dyDescent="0.25">
      <c r="A67" s="1">
        <v>41373</v>
      </c>
      <c r="B67">
        <v>180.691956</v>
      </c>
    </row>
    <row r="68" spans="1:2" x14ac:dyDescent="0.25">
      <c r="A68" s="1">
        <v>41374</v>
      </c>
      <c r="B68">
        <v>183.092896</v>
      </c>
    </row>
    <row r="69" spans="1:2" x14ac:dyDescent="0.25">
      <c r="A69" s="1">
        <v>41375</v>
      </c>
      <c r="B69">
        <v>183.88746599999999</v>
      </c>
    </row>
    <row r="70" spans="1:2" x14ac:dyDescent="0.25">
      <c r="A70" s="1">
        <v>41376</v>
      </c>
      <c r="B70">
        <v>182.55744899999999</v>
      </c>
    </row>
    <row r="71" spans="1:2" x14ac:dyDescent="0.25">
      <c r="A71" s="1">
        <v>41379</v>
      </c>
      <c r="B71">
        <v>180.72648599999999</v>
      </c>
    </row>
    <row r="72" spans="1:2" x14ac:dyDescent="0.25">
      <c r="A72" s="1">
        <v>41380</v>
      </c>
      <c r="B72">
        <v>183.092896</v>
      </c>
    </row>
    <row r="73" spans="1:2" x14ac:dyDescent="0.25">
      <c r="A73" s="1">
        <v>41381</v>
      </c>
      <c r="B73">
        <v>181.08059700000001</v>
      </c>
    </row>
    <row r="74" spans="1:2" x14ac:dyDescent="0.25">
      <c r="A74" s="1">
        <v>41382</v>
      </c>
      <c r="B74">
        <v>178.90417500000001</v>
      </c>
    </row>
    <row r="75" spans="1:2" x14ac:dyDescent="0.25">
      <c r="A75" s="1">
        <v>41383</v>
      </c>
      <c r="B75">
        <v>164.092682</v>
      </c>
    </row>
    <row r="76" spans="1:2" x14ac:dyDescent="0.25">
      <c r="A76" s="1">
        <v>41386</v>
      </c>
      <c r="B76">
        <v>162.218582</v>
      </c>
    </row>
    <row r="77" spans="1:2" x14ac:dyDescent="0.25">
      <c r="A77" s="1">
        <v>41387</v>
      </c>
      <c r="B77">
        <v>165.48313899999999</v>
      </c>
    </row>
    <row r="78" spans="1:2" x14ac:dyDescent="0.25">
      <c r="A78" s="1">
        <v>41388</v>
      </c>
      <c r="B78">
        <v>165.569489</v>
      </c>
    </row>
    <row r="79" spans="1:2" x14ac:dyDescent="0.25">
      <c r="A79" s="1">
        <v>41389</v>
      </c>
      <c r="B79">
        <v>167.50410500000001</v>
      </c>
    </row>
    <row r="80" spans="1:2" x14ac:dyDescent="0.25">
      <c r="A80" s="1">
        <v>41390</v>
      </c>
      <c r="B80">
        <v>167.81500199999999</v>
      </c>
    </row>
    <row r="81" spans="1:2" x14ac:dyDescent="0.25">
      <c r="A81" s="1">
        <v>41393</v>
      </c>
      <c r="B81">
        <v>171.99505600000001</v>
      </c>
    </row>
    <row r="82" spans="1:2" x14ac:dyDescent="0.25">
      <c r="A82" s="1">
        <v>41394</v>
      </c>
      <c r="B82">
        <v>174.92279099999999</v>
      </c>
    </row>
    <row r="83" spans="1:2" x14ac:dyDescent="0.25">
      <c r="A83" s="1">
        <v>41395</v>
      </c>
      <c r="B83">
        <v>172.40960699999999</v>
      </c>
    </row>
    <row r="84" spans="1:2" x14ac:dyDescent="0.25">
      <c r="A84" s="1">
        <v>41396</v>
      </c>
      <c r="B84">
        <v>174.79325900000001</v>
      </c>
    </row>
    <row r="85" spans="1:2" x14ac:dyDescent="0.25">
      <c r="A85" s="1">
        <v>41397</v>
      </c>
      <c r="B85">
        <v>176.62416099999999</v>
      </c>
    </row>
    <row r="86" spans="1:2" x14ac:dyDescent="0.25">
      <c r="A86" s="1">
        <v>41400</v>
      </c>
      <c r="B86">
        <v>175.13008099999999</v>
      </c>
    </row>
    <row r="87" spans="1:2" x14ac:dyDescent="0.25">
      <c r="A87" s="1">
        <v>41401</v>
      </c>
      <c r="B87">
        <v>175.864182</v>
      </c>
    </row>
    <row r="88" spans="1:2" x14ac:dyDescent="0.25">
      <c r="A88" s="1">
        <v>41402</v>
      </c>
      <c r="B88">
        <v>177.72103899999999</v>
      </c>
    </row>
    <row r="89" spans="1:2" x14ac:dyDescent="0.25">
      <c r="A89" s="1">
        <v>41403</v>
      </c>
      <c r="B89">
        <v>176.350067</v>
      </c>
    </row>
    <row r="90" spans="1:2" x14ac:dyDescent="0.25">
      <c r="A90" s="1">
        <v>41404</v>
      </c>
      <c r="B90">
        <v>177.417328</v>
      </c>
    </row>
    <row r="91" spans="1:2" x14ac:dyDescent="0.25">
      <c r="A91" s="1">
        <v>41407</v>
      </c>
      <c r="B91">
        <v>175.68193099999999</v>
      </c>
    </row>
    <row r="92" spans="1:2" x14ac:dyDescent="0.25">
      <c r="A92" s="1">
        <v>41408</v>
      </c>
      <c r="B92">
        <v>176.32403600000001</v>
      </c>
    </row>
    <row r="93" spans="1:2" x14ac:dyDescent="0.25">
      <c r="A93" s="1">
        <v>41409</v>
      </c>
      <c r="B93">
        <v>176.419464</v>
      </c>
    </row>
    <row r="94" spans="1:2" x14ac:dyDescent="0.25">
      <c r="A94" s="1">
        <v>41410</v>
      </c>
      <c r="B94">
        <v>177.608215</v>
      </c>
    </row>
    <row r="95" spans="1:2" x14ac:dyDescent="0.25">
      <c r="A95" s="1">
        <v>41411</v>
      </c>
      <c r="B95">
        <v>180.86209099999999</v>
      </c>
    </row>
    <row r="96" spans="1:2" x14ac:dyDescent="0.25">
      <c r="A96" s="1">
        <v>41414</v>
      </c>
      <c r="B96">
        <v>180.13322400000001</v>
      </c>
    </row>
    <row r="97" spans="1:2" x14ac:dyDescent="0.25">
      <c r="A97" s="1">
        <v>41415</v>
      </c>
      <c r="B97">
        <v>181.04426599999999</v>
      </c>
    </row>
    <row r="98" spans="1:2" x14ac:dyDescent="0.25">
      <c r="A98" s="1">
        <v>41416</v>
      </c>
      <c r="B98">
        <v>179.603928</v>
      </c>
    </row>
    <row r="99" spans="1:2" x14ac:dyDescent="0.25">
      <c r="A99" s="1">
        <v>41417</v>
      </c>
      <c r="B99">
        <v>178.883759</v>
      </c>
    </row>
    <row r="100" spans="1:2" x14ac:dyDescent="0.25">
      <c r="A100" s="1">
        <v>41418</v>
      </c>
      <c r="B100">
        <v>178.50195299999999</v>
      </c>
    </row>
    <row r="101" spans="1:2" x14ac:dyDescent="0.25">
      <c r="A101" s="1">
        <v>41422</v>
      </c>
      <c r="B101">
        <v>180.289444</v>
      </c>
    </row>
    <row r="102" spans="1:2" x14ac:dyDescent="0.25">
      <c r="A102" s="1">
        <v>41423</v>
      </c>
      <c r="B102">
        <v>180.41085799999999</v>
      </c>
    </row>
    <row r="103" spans="1:2" x14ac:dyDescent="0.25">
      <c r="A103" s="1">
        <v>41424</v>
      </c>
      <c r="B103">
        <v>181.66037</v>
      </c>
    </row>
    <row r="104" spans="1:2" x14ac:dyDescent="0.25">
      <c r="A104" s="1">
        <v>41425</v>
      </c>
      <c r="B104">
        <v>180.49764999999999</v>
      </c>
    </row>
    <row r="105" spans="1:2" x14ac:dyDescent="0.25">
      <c r="A105" s="1">
        <v>41428</v>
      </c>
      <c r="B105">
        <v>181.304565</v>
      </c>
    </row>
    <row r="106" spans="1:2" x14ac:dyDescent="0.25">
      <c r="A106" s="1">
        <v>41429</v>
      </c>
      <c r="B106">
        <v>178.90978999999999</v>
      </c>
    </row>
    <row r="107" spans="1:2" x14ac:dyDescent="0.25">
      <c r="A107" s="1">
        <v>41430</v>
      </c>
      <c r="B107">
        <v>175.91622899999999</v>
      </c>
    </row>
    <row r="108" spans="1:2" x14ac:dyDescent="0.25">
      <c r="A108" s="1">
        <v>41431</v>
      </c>
      <c r="B108">
        <v>176.835983</v>
      </c>
    </row>
    <row r="109" spans="1:2" x14ac:dyDescent="0.25">
      <c r="A109" s="1">
        <v>41432</v>
      </c>
      <c r="B109">
        <v>179.04861500000001</v>
      </c>
    </row>
    <row r="110" spans="1:2" x14ac:dyDescent="0.25">
      <c r="A110" s="1">
        <v>41435</v>
      </c>
      <c r="B110">
        <v>177.89459199999999</v>
      </c>
    </row>
    <row r="111" spans="1:2" x14ac:dyDescent="0.25">
      <c r="A111" s="1">
        <v>41436</v>
      </c>
      <c r="B111">
        <v>176.992188</v>
      </c>
    </row>
    <row r="112" spans="1:2" x14ac:dyDescent="0.25">
      <c r="A112" s="1">
        <v>41437</v>
      </c>
      <c r="B112">
        <v>174.57998699999999</v>
      </c>
    </row>
    <row r="113" spans="1:2" x14ac:dyDescent="0.25">
      <c r="A113" s="1">
        <v>41438</v>
      </c>
      <c r="B113">
        <v>176.80993699999999</v>
      </c>
    </row>
    <row r="114" spans="1:2" x14ac:dyDescent="0.25">
      <c r="A114" s="1">
        <v>41439</v>
      </c>
      <c r="B114">
        <v>175.44766200000001</v>
      </c>
    </row>
    <row r="115" spans="1:2" x14ac:dyDescent="0.25">
      <c r="A115" s="1">
        <v>41442</v>
      </c>
      <c r="B115">
        <v>176.176559</v>
      </c>
    </row>
    <row r="116" spans="1:2" x14ac:dyDescent="0.25">
      <c r="A116" s="1">
        <v>41443</v>
      </c>
      <c r="B116">
        <v>177.76443499999999</v>
      </c>
    </row>
    <row r="117" spans="1:2" x14ac:dyDescent="0.25">
      <c r="A117" s="1">
        <v>41444</v>
      </c>
      <c r="B117">
        <v>175.222092</v>
      </c>
    </row>
    <row r="118" spans="1:2" x14ac:dyDescent="0.25">
      <c r="A118" s="1">
        <v>41445</v>
      </c>
      <c r="B118">
        <v>171.23936499999999</v>
      </c>
    </row>
    <row r="119" spans="1:2" x14ac:dyDescent="0.25">
      <c r="A119" s="1">
        <v>41446</v>
      </c>
      <c r="B119">
        <v>169.59942599999999</v>
      </c>
    </row>
    <row r="120" spans="1:2" x14ac:dyDescent="0.25">
      <c r="A120" s="1">
        <v>41449</v>
      </c>
      <c r="B120">
        <v>167.93344099999999</v>
      </c>
    </row>
    <row r="121" spans="1:2" x14ac:dyDescent="0.25">
      <c r="A121" s="1">
        <v>41450</v>
      </c>
      <c r="B121">
        <v>169.18292199999999</v>
      </c>
    </row>
    <row r="122" spans="1:2" x14ac:dyDescent="0.25">
      <c r="A122" s="1">
        <v>41451</v>
      </c>
      <c r="B122">
        <v>169.078812</v>
      </c>
    </row>
    <row r="123" spans="1:2" x14ac:dyDescent="0.25">
      <c r="A123" s="1">
        <v>41452</v>
      </c>
      <c r="B123">
        <v>169.764297</v>
      </c>
    </row>
    <row r="124" spans="1:2" x14ac:dyDescent="0.25">
      <c r="A124" s="1">
        <v>41453</v>
      </c>
      <c r="B124">
        <v>165.82498200000001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02. IBM Handout Univariate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sarveshwaran</dc:creator>
  <cp:lastModifiedBy>Microsoft</cp:lastModifiedBy>
  <dcterms:created xsi:type="dcterms:W3CDTF">2018-05-02T04:59:41Z</dcterms:created>
  <dcterms:modified xsi:type="dcterms:W3CDTF">2018-05-02T09:19:49Z</dcterms:modified>
</cp:coreProperties>
</file>