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10" activeTab="1"/>
  </bookViews>
  <sheets>
    <sheet name="2012" sheetId="3" r:id="rId1"/>
    <sheet name="2015" sheetId="2" r:id="rId2"/>
    <sheet name="2017" sheetId="4" r:id="rId3"/>
    <sheet name="2019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4" i="3"/>
  <c r="I4" i="3"/>
  <c r="H3" i="3"/>
  <c r="H2" i="3"/>
  <c r="I3" i="3"/>
  <c r="I2" i="3"/>
  <c r="I4" i="1" l="1"/>
  <c r="I3" i="1"/>
  <c r="H2" i="2"/>
  <c r="H2" i="1"/>
  <c r="I2" i="2"/>
</calcChain>
</file>

<file path=xl/sharedStrings.xml><?xml version="1.0" encoding="utf-8"?>
<sst xmlns="http://schemas.openxmlformats.org/spreadsheetml/2006/main" count="74" uniqueCount="25">
  <si>
    <t>Model</t>
  </si>
  <si>
    <t>Log</t>
  </si>
  <si>
    <t>SED-Time</t>
  </si>
  <si>
    <t>SED-Cost</t>
  </si>
  <si>
    <t>TED-TIME</t>
  </si>
  <si>
    <t>TED-UPPER</t>
  </si>
  <si>
    <t>TED-LOWER</t>
  </si>
  <si>
    <t>Simulated</t>
  </si>
  <si>
    <t>Sample</t>
  </si>
  <si>
    <t>Time Saving</t>
  </si>
  <si>
    <t>clustered</t>
  </si>
  <si>
    <t>Failed</t>
  </si>
  <si>
    <t>Frequency</t>
  </si>
  <si>
    <t>Trees build time</t>
  </si>
  <si>
    <t>Java Heap</t>
  </si>
  <si>
    <t>11G</t>
  </si>
  <si>
    <t>48G</t>
  </si>
  <si>
    <t>VM</t>
  </si>
  <si>
    <t>didn't finish</t>
  </si>
  <si>
    <t>frequency</t>
  </si>
  <si>
    <t>sample</t>
  </si>
  <si>
    <t>random</t>
  </si>
  <si>
    <t>reduced</t>
  </si>
  <si>
    <t>Model Tree Size</t>
  </si>
  <si>
    <t>Log 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</si>
</sst>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2" sqref="F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</row>
    <row r="2" spans="1:11" x14ac:dyDescent="0.25">
      <c r="A2" t="s">
        <v>19</v>
      </c>
      <c r="B2" t="s">
        <v>20</v>
      </c>
      <c r="C2">
        <v>1048</v>
      </c>
      <c r="D2">
        <v>348</v>
      </c>
      <c r="E2">
        <v>47704</v>
      </c>
      <c r="F2">
        <v>1281</v>
      </c>
      <c r="G2">
        <v>798</v>
      </c>
      <c r="H2" s="1">
        <f>(C2-(E2+I2))/C2</f>
        <v>-46.080152671755727</v>
      </c>
      <c r="I2">
        <f>1008+628</f>
        <v>1636</v>
      </c>
      <c r="J2" t="s">
        <v>16</v>
      </c>
      <c r="K2" t="s">
        <v>17</v>
      </c>
    </row>
    <row r="3" spans="1:11" x14ac:dyDescent="0.25">
      <c r="A3" t="s">
        <v>21</v>
      </c>
      <c r="B3" t="s">
        <v>20</v>
      </c>
      <c r="C3">
        <v>10466</v>
      </c>
      <c r="D3">
        <v>169</v>
      </c>
      <c r="E3">
        <v>185990</v>
      </c>
      <c r="F3">
        <v>61490</v>
      </c>
      <c r="G3">
        <v>9096</v>
      </c>
      <c r="H3" s="1">
        <f>(C3-(E3+I3))/C3</f>
        <v>-17.048824765908655</v>
      </c>
      <c r="I3">
        <f>652+2257</f>
        <v>2909</v>
      </c>
      <c r="J3" t="s">
        <v>16</v>
      </c>
      <c r="K3" t="s">
        <v>17</v>
      </c>
    </row>
    <row r="4" spans="1:11" x14ac:dyDescent="0.25">
      <c r="A4" t="s">
        <v>22</v>
      </c>
      <c r="B4" t="s">
        <v>20</v>
      </c>
      <c r="C4">
        <v>11555</v>
      </c>
      <c r="D4">
        <v>52</v>
      </c>
      <c r="E4">
        <v>170200</v>
      </c>
      <c r="F4">
        <v>66645</v>
      </c>
      <c r="G4">
        <v>8858</v>
      </c>
      <c r="H4" s="1">
        <f>(C4-(E4+I4))/C4</f>
        <v>-14.102812635222847</v>
      </c>
      <c r="I4">
        <f>885+3428</f>
        <v>4313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2" sqref="E2"/>
    </sheetView>
  </sheetViews>
  <sheetFormatPr defaultRowHeight="15" x14ac:dyDescent="0.25"/>
  <cols>
    <col min="9" max="9" width="1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</row>
    <row r="2" spans="1:11" x14ac:dyDescent="0.25">
      <c r="A2" t="s">
        <v>7</v>
      </c>
      <c r="B2" t="s">
        <v>8</v>
      </c>
      <c r="C2">
        <v>2430</v>
      </c>
      <c r="D2">
        <v>788</v>
      </c>
      <c r="E2">
        <v>1101228</v>
      </c>
      <c r="F2">
        <v>238038</v>
      </c>
      <c r="G2">
        <v>808</v>
      </c>
      <c r="H2" s="1">
        <f>(C2-(E2+I2))/C2</f>
        <v>-510.82222222222219</v>
      </c>
      <c r="I2">
        <f>4493+138007</f>
        <v>142500</v>
      </c>
      <c r="J2" t="s">
        <v>16</v>
      </c>
      <c r="K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2" sqref="L2"/>
    </sheetView>
  </sheetViews>
  <sheetFormatPr defaultRowHeight="15" x14ac:dyDescent="0.25"/>
  <cols>
    <col min="1" max="1" width="18.42578125" customWidth="1"/>
    <col min="7" max="7" width="11.28515625" bestFit="1" customWidth="1"/>
    <col min="8" max="8" width="11.5703125" bestFit="1" customWidth="1"/>
    <col min="9" max="9" width="15.5703125" bestFit="1" customWidth="1"/>
    <col min="11" max="11" width="15.28515625" bestFit="1" customWidth="1"/>
    <col min="12" max="12" width="1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23</v>
      </c>
      <c r="L1" t="s">
        <v>24</v>
      </c>
    </row>
    <row r="2" spans="1:12" x14ac:dyDescent="0.25">
      <c r="A2" t="s">
        <v>7</v>
      </c>
      <c r="B2" t="s">
        <v>8</v>
      </c>
      <c r="H2" s="1"/>
    </row>
    <row r="3" spans="1:12" x14ac:dyDescent="0.25">
      <c r="A3" t="s">
        <v>10</v>
      </c>
      <c r="B3" t="s">
        <v>8</v>
      </c>
      <c r="H3" s="1"/>
    </row>
    <row r="4" spans="1:12" x14ac:dyDescent="0.25">
      <c r="A4" t="s">
        <v>12</v>
      </c>
      <c r="B4" t="s">
        <v>8</v>
      </c>
      <c r="H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2" sqref="D2"/>
    </sheetView>
  </sheetViews>
  <sheetFormatPr defaultRowHeight="15" x14ac:dyDescent="0.25"/>
  <cols>
    <col min="1" max="1" width="18.42578125" customWidth="1"/>
    <col min="7" max="7" width="11.28515625" bestFit="1" customWidth="1"/>
    <col min="8" max="8" width="11.5703125" bestFit="1" customWidth="1"/>
    <col min="9" max="9" width="1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</row>
    <row r="2" spans="1:12" x14ac:dyDescent="0.25">
      <c r="A2" t="s">
        <v>7</v>
      </c>
      <c r="B2" t="s">
        <v>8</v>
      </c>
      <c r="C2">
        <v>6637</v>
      </c>
      <c r="D2">
        <v>31262</v>
      </c>
      <c r="E2">
        <v>583607</v>
      </c>
      <c r="F2">
        <v>44967</v>
      </c>
      <c r="G2">
        <v>28348</v>
      </c>
      <c r="H2" s="1">
        <f>(C2-(E2+I2))/C2</f>
        <v>-86.932348952840144</v>
      </c>
      <c r="J2" t="s">
        <v>15</v>
      </c>
    </row>
    <row r="3" spans="1:12" x14ac:dyDescent="0.25">
      <c r="A3" t="s">
        <v>10</v>
      </c>
      <c r="B3" t="s">
        <v>8</v>
      </c>
      <c r="E3" t="s">
        <v>11</v>
      </c>
      <c r="H3" s="1" t="e">
        <f>(C3-(E3+I3))/C3</f>
        <v>#VALUE!</v>
      </c>
      <c r="I3">
        <f>807+3354</f>
        <v>4161</v>
      </c>
      <c r="J3" t="s">
        <v>16</v>
      </c>
      <c r="K3" t="s">
        <v>17</v>
      </c>
      <c r="L3" t="s">
        <v>18</v>
      </c>
    </row>
    <row r="4" spans="1:12" x14ac:dyDescent="0.25">
      <c r="A4" t="s">
        <v>12</v>
      </c>
      <c r="B4" t="s">
        <v>8</v>
      </c>
      <c r="C4">
        <v>5499</v>
      </c>
      <c r="D4">
        <v>2496</v>
      </c>
      <c r="E4">
        <v>1596703</v>
      </c>
      <c r="F4">
        <v>9167</v>
      </c>
      <c r="G4">
        <v>5866</v>
      </c>
      <c r="H4" s="1">
        <f>(C4-(E4+I4))/C4</f>
        <v>-289.60738316057467</v>
      </c>
      <c r="I4">
        <f>800+547</f>
        <v>1347</v>
      </c>
      <c r="J4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2015</vt:lpstr>
      <vt:lpstr>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2022-08-17T13:36:29Z</dcterms:modified>
</cp:coreProperties>
</file>