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B9067BAE-06DC-4B2D-81CE-9AFBA05C7D3E}" xr6:coauthVersionLast="47" xr6:coauthVersionMax="47" xr10:uidLastSave="{00000000-0000-0000-0000-000000000000}"/>
  <bookViews>
    <workbookView xWindow="-108" yWindow="-108" windowWidth="23256" windowHeight="12456" activeTab="1" xr2:uid="{8EC0301E-13E7-413D-AD0E-8E821486FF4B}"/>
  </bookViews>
  <sheets>
    <sheet name="Sheet2" sheetId="2" r:id="rId1"/>
    <sheet name="Sheet3" sheetId="3" r:id="rId2"/>
    <sheet name="Sheet1" sheetId="1" r:id="rId3"/>
  </sheets>
  <definedNames>
    <definedName name="Slicer_CATEGORY">#N/A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2" i="1" l="1"/>
  <c r="L142" i="1" s="1"/>
  <c r="M142" i="1" s="1"/>
  <c r="J141" i="1"/>
  <c r="L141" i="1" s="1"/>
  <c r="M141" i="1" s="1"/>
  <c r="L140" i="1"/>
  <c r="M140" i="1" s="1"/>
  <c r="J140" i="1"/>
  <c r="L139" i="1"/>
  <c r="M139" i="1" s="1"/>
  <c r="J139" i="1"/>
  <c r="J138" i="1"/>
  <c r="L138" i="1" s="1"/>
  <c r="M138" i="1" s="1"/>
  <c r="J137" i="1"/>
  <c r="L137" i="1" s="1"/>
  <c r="M137" i="1" s="1"/>
  <c r="L136" i="1"/>
  <c r="M136" i="1" s="1"/>
  <c r="J136" i="1"/>
  <c r="L135" i="1"/>
  <c r="M135" i="1" s="1"/>
  <c r="J135" i="1"/>
  <c r="J134" i="1"/>
  <c r="L134" i="1" s="1"/>
  <c r="M134" i="1" s="1"/>
  <c r="J133" i="1"/>
  <c r="L133" i="1" s="1"/>
  <c r="M133" i="1" s="1"/>
  <c r="L132" i="1"/>
  <c r="M132" i="1" s="1"/>
  <c r="J132" i="1"/>
  <c r="L131" i="1"/>
  <c r="M131" i="1" s="1"/>
  <c r="J131" i="1"/>
  <c r="J130" i="1"/>
  <c r="L130" i="1" s="1"/>
  <c r="M130" i="1" s="1"/>
  <c r="J129" i="1"/>
  <c r="L129" i="1" s="1"/>
  <c r="M129" i="1" s="1"/>
  <c r="L128" i="1"/>
  <c r="M128" i="1" s="1"/>
  <c r="J128" i="1"/>
  <c r="L127" i="1"/>
  <c r="M127" i="1" s="1"/>
  <c r="J127" i="1"/>
  <c r="J126" i="1"/>
  <c r="L126" i="1" s="1"/>
  <c r="M126" i="1" s="1"/>
  <c r="J125" i="1"/>
  <c r="L125" i="1" s="1"/>
  <c r="M125" i="1" s="1"/>
  <c r="L124" i="1"/>
  <c r="M124" i="1" s="1"/>
  <c r="J124" i="1"/>
  <c r="L123" i="1"/>
  <c r="M123" i="1" s="1"/>
  <c r="J123" i="1"/>
  <c r="J122" i="1"/>
  <c r="L122" i="1" s="1"/>
  <c r="M122" i="1" s="1"/>
  <c r="J121" i="1"/>
  <c r="L121" i="1" s="1"/>
  <c r="M121" i="1" s="1"/>
  <c r="L120" i="1"/>
  <c r="M120" i="1" s="1"/>
  <c r="J120" i="1"/>
  <c r="L119" i="1"/>
  <c r="M119" i="1" s="1"/>
  <c r="J119" i="1"/>
  <c r="J118" i="1"/>
  <c r="L118" i="1" s="1"/>
  <c r="M118" i="1" s="1"/>
  <c r="J117" i="1"/>
  <c r="L117" i="1" s="1"/>
  <c r="M117" i="1" s="1"/>
  <c r="L116" i="1"/>
  <c r="M116" i="1" s="1"/>
  <c r="J116" i="1"/>
  <c r="L115" i="1"/>
  <c r="M115" i="1" s="1"/>
  <c r="J115" i="1"/>
  <c r="J114" i="1"/>
  <c r="L114" i="1" s="1"/>
  <c r="M114" i="1" s="1"/>
  <c r="J113" i="1"/>
  <c r="L113" i="1" s="1"/>
  <c r="M113" i="1" s="1"/>
  <c r="L112" i="1"/>
  <c r="M112" i="1" s="1"/>
  <c r="J112" i="1"/>
  <c r="L111" i="1"/>
  <c r="M111" i="1" s="1"/>
  <c r="J111" i="1"/>
  <c r="J110" i="1"/>
  <c r="L110" i="1" s="1"/>
  <c r="M110" i="1" s="1"/>
  <c r="J109" i="1"/>
  <c r="L109" i="1" s="1"/>
  <c r="M109" i="1" s="1"/>
  <c r="L108" i="1"/>
  <c r="M108" i="1" s="1"/>
  <c r="J108" i="1"/>
  <c r="L107" i="1"/>
  <c r="M107" i="1" s="1"/>
  <c r="J107" i="1"/>
  <c r="J106" i="1"/>
  <c r="L106" i="1" s="1"/>
  <c r="M106" i="1" s="1"/>
  <c r="J105" i="1"/>
  <c r="L105" i="1" s="1"/>
  <c r="M105" i="1" s="1"/>
  <c r="L104" i="1"/>
  <c r="M104" i="1" s="1"/>
  <c r="J104" i="1"/>
  <c r="L103" i="1"/>
  <c r="M103" i="1" s="1"/>
  <c r="J103" i="1"/>
  <c r="J102" i="1"/>
  <c r="L102" i="1" s="1"/>
  <c r="M102" i="1" s="1"/>
  <c r="J101" i="1"/>
  <c r="L101" i="1" s="1"/>
  <c r="M101" i="1" s="1"/>
  <c r="L100" i="1"/>
  <c r="M100" i="1" s="1"/>
  <c r="J100" i="1"/>
  <c r="L99" i="1"/>
  <c r="M99" i="1" s="1"/>
  <c r="J99" i="1"/>
  <c r="J98" i="1"/>
  <c r="L98" i="1" s="1"/>
  <c r="M98" i="1" s="1"/>
  <c r="J97" i="1"/>
  <c r="L97" i="1" s="1"/>
  <c r="M97" i="1" s="1"/>
  <c r="L96" i="1"/>
  <c r="M96" i="1" s="1"/>
  <c r="J96" i="1"/>
  <c r="L95" i="1"/>
  <c r="M95" i="1" s="1"/>
  <c r="J95" i="1"/>
  <c r="J94" i="1"/>
  <c r="L94" i="1" s="1"/>
  <c r="M94" i="1" s="1"/>
  <c r="J93" i="1"/>
  <c r="L93" i="1" s="1"/>
  <c r="M93" i="1" s="1"/>
  <c r="L92" i="1"/>
  <c r="M92" i="1" s="1"/>
  <c r="J92" i="1"/>
  <c r="L91" i="1"/>
  <c r="M91" i="1" s="1"/>
  <c r="J91" i="1"/>
  <c r="J90" i="1"/>
  <c r="L90" i="1" s="1"/>
  <c r="M90" i="1" s="1"/>
  <c r="J89" i="1"/>
  <c r="L89" i="1" s="1"/>
  <c r="M89" i="1" s="1"/>
  <c r="L88" i="1"/>
  <c r="M88" i="1" s="1"/>
  <c r="J88" i="1"/>
  <c r="L87" i="1"/>
  <c r="M87" i="1" s="1"/>
  <c r="J87" i="1"/>
  <c r="J86" i="1"/>
  <c r="L86" i="1" s="1"/>
  <c r="M86" i="1" s="1"/>
  <c r="J85" i="1"/>
  <c r="L85" i="1" s="1"/>
  <c r="M85" i="1" s="1"/>
  <c r="L84" i="1"/>
  <c r="M84" i="1" s="1"/>
  <c r="J84" i="1"/>
  <c r="L83" i="1"/>
  <c r="M83" i="1" s="1"/>
  <c r="J83" i="1"/>
  <c r="J82" i="1"/>
  <c r="L82" i="1" s="1"/>
  <c r="M82" i="1" s="1"/>
  <c r="J81" i="1"/>
  <c r="L81" i="1" s="1"/>
  <c r="M81" i="1" s="1"/>
  <c r="L80" i="1"/>
  <c r="M80" i="1" s="1"/>
  <c r="J80" i="1"/>
  <c r="L79" i="1"/>
  <c r="M79" i="1" s="1"/>
  <c r="J79" i="1"/>
  <c r="J78" i="1"/>
  <c r="L78" i="1" s="1"/>
  <c r="M78" i="1" s="1"/>
  <c r="J77" i="1"/>
  <c r="L77" i="1" s="1"/>
  <c r="M77" i="1" s="1"/>
  <c r="L76" i="1"/>
  <c r="M76" i="1" s="1"/>
  <c r="J76" i="1"/>
  <c r="L75" i="1"/>
  <c r="M75" i="1" s="1"/>
  <c r="J75" i="1"/>
  <c r="J74" i="1"/>
  <c r="L74" i="1" s="1"/>
  <c r="M74" i="1" s="1"/>
  <c r="J73" i="1"/>
  <c r="L73" i="1" s="1"/>
  <c r="M73" i="1" s="1"/>
  <c r="L72" i="1"/>
  <c r="M72" i="1" s="1"/>
  <c r="J72" i="1"/>
  <c r="L71" i="1"/>
  <c r="M71" i="1" s="1"/>
  <c r="J71" i="1"/>
  <c r="J70" i="1"/>
  <c r="L70" i="1" s="1"/>
  <c r="M70" i="1" s="1"/>
  <c r="J69" i="1"/>
  <c r="L69" i="1" s="1"/>
  <c r="M69" i="1" s="1"/>
  <c r="L68" i="1"/>
  <c r="M68" i="1" s="1"/>
  <c r="J68" i="1"/>
  <c r="L67" i="1"/>
  <c r="M67" i="1" s="1"/>
  <c r="J67" i="1"/>
  <c r="J66" i="1"/>
  <c r="L66" i="1" s="1"/>
  <c r="M66" i="1" s="1"/>
  <c r="J65" i="1"/>
  <c r="L65" i="1" s="1"/>
  <c r="M65" i="1" s="1"/>
  <c r="L64" i="1"/>
  <c r="M64" i="1" s="1"/>
  <c r="J64" i="1"/>
  <c r="L63" i="1"/>
  <c r="M63" i="1" s="1"/>
  <c r="J63" i="1"/>
  <c r="J62" i="1"/>
  <c r="L62" i="1" s="1"/>
  <c r="M62" i="1" s="1"/>
  <c r="J61" i="1"/>
  <c r="L61" i="1" s="1"/>
  <c r="M61" i="1" s="1"/>
  <c r="L60" i="1"/>
  <c r="M60" i="1" s="1"/>
  <c r="J60" i="1"/>
  <c r="L59" i="1"/>
  <c r="M59" i="1" s="1"/>
  <c r="J59" i="1"/>
  <c r="J58" i="1"/>
  <c r="L58" i="1" s="1"/>
  <c r="M58" i="1" s="1"/>
  <c r="J57" i="1"/>
  <c r="L57" i="1" s="1"/>
  <c r="M57" i="1" s="1"/>
  <c r="L56" i="1"/>
  <c r="M56" i="1" s="1"/>
  <c r="J56" i="1"/>
  <c r="L55" i="1"/>
  <c r="M55" i="1" s="1"/>
  <c r="J55" i="1"/>
  <c r="J54" i="1"/>
  <c r="L54" i="1" s="1"/>
  <c r="M54" i="1" s="1"/>
  <c r="J53" i="1"/>
  <c r="L53" i="1" s="1"/>
  <c r="M53" i="1" s="1"/>
  <c r="L52" i="1"/>
  <c r="M52" i="1" s="1"/>
  <c r="J52" i="1"/>
  <c r="L51" i="1"/>
  <c r="M51" i="1" s="1"/>
  <c r="J51" i="1"/>
  <c r="J50" i="1"/>
  <c r="L50" i="1" s="1"/>
  <c r="M50" i="1" s="1"/>
  <c r="J49" i="1"/>
  <c r="L49" i="1" s="1"/>
  <c r="M49" i="1" s="1"/>
  <c r="L48" i="1"/>
  <c r="M48" i="1" s="1"/>
  <c r="J48" i="1"/>
  <c r="L47" i="1"/>
  <c r="M47" i="1" s="1"/>
  <c r="J47" i="1"/>
  <c r="J46" i="1"/>
  <c r="L46" i="1" s="1"/>
  <c r="M46" i="1" s="1"/>
  <c r="J45" i="1"/>
  <c r="L45" i="1" s="1"/>
  <c r="M45" i="1" s="1"/>
  <c r="L44" i="1"/>
  <c r="M44" i="1" s="1"/>
  <c r="J44" i="1"/>
  <c r="L43" i="1"/>
  <c r="M43" i="1" s="1"/>
  <c r="J43" i="1"/>
  <c r="J42" i="1"/>
  <c r="L42" i="1" s="1"/>
  <c r="M42" i="1" s="1"/>
  <c r="J41" i="1"/>
  <c r="L41" i="1" s="1"/>
  <c r="M41" i="1" s="1"/>
  <c r="L40" i="1"/>
  <c r="M40" i="1" s="1"/>
  <c r="J40" i="1"/>
  <c r="L39" i="1"/>
  <c r="M39" i="1" s="1"/>
  <c r="J39" i="1"/>
  <c r="J38" i="1"/>
  <c r="L38" i="1" s="1"/>
  <c r="M38" i="1" s="1"/>
  <c r="J37" i="1"/>
  <c r="L37" i="1" s="1"/>
  <c r="M37" i="1" s="1"/>
  <c r="L36" i="1"/>
  <c r="M36" i="1" s="1"/>
  <c r="J36" i="1"/>
  <c r="L35" i="1"/>
  <c r="M35" i="1" s="1"/>
  <c r="J35" i="1"/>
  <c r="J34" i="1"/>
  <c r="L34" i="1" s="1"/>
  <c r="M34" i="1" s="1"/>
  <c r="J33" i="1"/>
  <c r="L33" i="1" s="1"/>
  <c r="M33" i="1" s="1"/>
  <c r="L32" i="1"/>
  <c r="M32" i="1" s="1"/>
  <c r="J32" i="1"/>
  <c r="L31" i="1"/>
  <c r="M31" i="1" s="1"/>
  <c r="J31" i="1"/>
  <c r="J30" i="1"/>
  <c r="L30" i="1" s="1"/>
  <c r="M30" i="1" s="1"/>
  <c r="J29" i="1"/>
  <c r="L29" i="1" s="1"/>
  <c r="M29" i="1" s="1"/>
  <c r="L28" i="1"/>
  <c r="M28" i="1" s="1"/>
  <c r="J28" i="1"/>
  <c r="L27" i="1"/>
  <c r="M27" i="1" s="1"/>
  <c r="J27" i="1"/>
  <c r="J26" i="1"/>
  <c r="L26" i="1" s="1"/>
  <c r="M26" i="1" s="1"/>
  <c r="J25" i="1"/>
  <c r="L25" i="1" s="1"/>
  <c r="M25" i="1" s="1"/>
  <c r="J24" i="1"/>
  <c r="L24" i="1" s="1"/>
  <c r="M24" i="1" s="1"/>
  <c r="L23" i="1"/>
  <c r="M23" i="1" s="1"/>
  <c r="J23" i="1"/>
  <c r="J22" i="1"/>
  <c r="L22" i="1" s="1"/>
  <c r="M22" i="1" s="1"/>
  <c r="J21" i="1"/>
  <c r="L21" i="1" s="1"/>
  <c r="M21" i="1" s="1"/>
  <c r="L20" i="1"/>
  <c r="M20" i="1" s="1"/>
  <c r="J20" i="1"/>
  <c r="L19" i="1"/>
  <c r="M19" i="1" s="1"/>
  <c r="J19" i="1"/>
  <c r="J18" i="1"/>
  <c r="L18" i="1" s="1"/>
  <c r="M18" i="1" s="1"/>
  <c r="J17" i="1"/>
  <c r="L17" i="1" s="1"/>
  <c r="M17" i="1" s="1"/>
  <c r="J16" i="1"/>
  <c r="L16" i="1" s="1"/>
  <c r="M16" i="1" s="1"/>
  <c r="L15" i="1"/>
  <c r="M15" i="1" s="1"/>
  <c r="J15" i="1"/>
  <c r="J14" i="1"/>
  <c r="L14" i="1" s="1"/>
  <c r="M14" i="1" s="1"/>
  <c r="J13" i="1"/>
  <c r="L13" i="1" s="1"/>
  <c r="M13" i="1" s="1"/>
  <c r="J12" i="1"/>
  <c r="L12" i="1" s="1"/>
  <c r="M12" i="1" s="1"/>
  <c r="L11" i="1"/>
  <c r="M11" i="1" s="1"/>
  <c r="J11" i="1"/>
  <c r="J10" i="1"/>
  <c r="L10" i="1" s="1"/>
  <c r="M10" i="1" s="1"/>
  <c r="J9" i="1"/>
  <c r="L9" i="1" s="1"/>
  <c r="M9" i="1" s="1"/>
  <c r="J8" i="1"/>
  <c r="L8" i="1" s="1"/>
  <c r="M8" i="1" s="1"/>
  <c r="L7" i="1"/>
  <c r="M7" i="1" s="1"/>
  <c r="J7" i="1"/>
  <c r="J6" i="1"/>
  <c r="L6" i="1" s="1"/>
  <c r="M6" i="1" s="1"/>
  <c r="J5" i="1"/>
  <c r="L5" i="1" s="1"/>
  <c r="M5" i="1" s="1"/>
  <c r="J4" i="1"/>
  <c r="L4" i="1" s="1"/>
  <c r="M4" i="1" s="1"/>
  <c r="L3" i="1"/>
  <c r="M3" i="1" s="1"/>
  <c r="J3" i="1"/>
  <c r="J2" i="1"/>
  <c r="L2" i="1" s="1"/>
  <c r="M2" i="1" s="1"/>
  <c r="Q15" i="2"/>
  <c r="K14" i="2"/>
  <c r="N14" i="2"/>
  <c r="H12" i="2"/>
  <c r="E12" i="2"/>
  <c r="B12" i="2"/>
</calcChain>
</file>

<file path=xl/sharedStrings.xml><?xml version="1.0" encoding="utf-8"?>
<sst xmlns="http://schemas.openxmlformats.org/spreadsheetml/2006/main" count="661" uniqueCount="323">
  <si>
    <t>Emp Code</t>
  </si>
  <si>
    <t>Sales Executive</t>
  </si>
  <si>
    <t>CATEGORY</t>
  </si>
  <si>
    <t>Region</t>
  </si>
  <si>
    <t>Day1</t>
  </si>
  <si>
    <t>Day2</t>
  </si>
  <si>
    <t>Day3</t>
  </si>
  <si>
    <t>Day4</t>
  </si>
  <si>
    <t>Day5</t>
  </si>
  <si>
    <t>Total Sales</t>
  </si>
  <si>
    <t>Target</t>
  </si>
  <si>
    <t>Target Hit %</t>
  </si>
  <si>
    <t>Away From Target %</t>
  </si>
  <si>
    <t>Mum-TCL001</t>
  </si>
  <si>
    <t>Raj Verma</t>
  </si>
  <si>
    <t>COMPUTER</t>
  </si>
  <si>
    <t>Mumbai</t>
  </si>
  <si>
    <t>Mum-TCL002</t>
  </si>
  <si>
    <t>Tanuja Kale</t>
  </si>
  <si>
    <t>ACCESSORIES</t>
  </si>
  <si>
    <t>Delhi</t>
  </si>
  <si>
    <t>Mum-TCL003</t>
  </si>
  <si>
    <t>Arvind Sharma</t>
  </si>
  <si>
    <t>FASHION</t>
  </si>
  <si>
    <t>Nagpur</t>
  </si>
  <si>
    <t>Mum-TCL004</t>
  </si>
  <si>
    <t>Tahira Qureshi</t>
  </si>
  <si>
    <t>FURNITURE</t>
  </si>
  <si>
    <t>Chennai</t>
  </si>
  <si>
    <t>Mum-TCL005</t>
  </si>
  <si>
    <t>Anuj Sharma</t>
  </si>
  <si>
    <t>UTENSILS</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</si>
  <si>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</si>
  <si>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</si>
  <si>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</si>
  <si>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</si>
  <si>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</si>
  <si>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</si>
  <si>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</si>
  <si>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</si>
  <si>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</si>
  <si>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</si>
  <si>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</si>
  <si>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</si>
  <si>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</si>
  <si>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</si>
  <si>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</si>
  <si>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</si>
  <si>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</si>
  <si>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</si>
  <si>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</si>
  <si>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</si>
  <si>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</si>
  <si>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</si>
  <si>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</si>
  <si>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</si>
  <si>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</si>
  <si>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</si>
  <si>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</si>
  <si>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</si>
  <si>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</si>
  <si>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</si>
  <si>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</si>
  <si>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</si>
  <si>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</si>
  <si>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</si>
  <si>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</si>
  <si>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</si>
  <si>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</si>
  <si>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</si>
  <si>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</si>
  <si>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</si>
  <si>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</si>
  <si>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</si>
  <si>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</si>
  <si>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</si>
  <si>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</si>
  <si>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</si>
  <si>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</si>
  <si>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</si>
  <si>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</si>
  <si>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</si>
  <si>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</si>
  <si>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</si>
  <si>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</si>
  <si>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</si>
  <si>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</si>
  <si>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</si>
  <si>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</si>
  <si>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</si>
  <si>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</si>
  <si>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</si>
  <si>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</si>
  <si>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</si>
  <si>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</si>
  <si>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</si>
  <si>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</si>
  <si>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</si>
  <si>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</si>
  <si>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</si>
  <si>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</si>
  <si>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</si>
  <si>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</si>
  <si>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</si>
  <si>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</si>
  <si>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</si>
  <si>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</si>
  <si>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</si>
  <si>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</si>
  <si>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</si>
  <si>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</si>
  <si>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</si>
  <si>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</si>
  <si>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</si>
  <si>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</si>
  <si>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</si>
  <si>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</si>
  <si>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</si>
  <si>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</si>
  <si>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</si>
  <si>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</si>
  <si>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</si>
  <si>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</si>
  <si>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</si>
  <si>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</si>
  <si>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</si>
  <si>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</si>
  <si>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</si>
  <si>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</si>
  <si>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</si>
  <si>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</si>
  <si>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</si>
  <si>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</si>
  <si>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</si>
  <si>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</si>
  <si>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</si>
  <si>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</si>
  <si>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</si>
  <si>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</si>
  <si>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</si>
  <si>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</si>
  <si>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</si>
  <si>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</si>
  <si>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</si>
  <si>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</si>
  <si>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</si>
  <si>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</si>
  <si>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</si>
  <si>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</si>
  <si>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</si>
  <si>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</si>
  <si>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</si>
  <si>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</si>
  <si>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</si>
  <si>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</si>
  <si>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</si>
  <si>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</si>
  <si>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</si>
  <si>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</si>
  <si>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</si>
  <si>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</si>
  <si>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</si>
  <si>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</si>
  <si>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</si>
  <si>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</si>
  <si>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</si>
  <si>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</si>
  <si>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</si>
  <si>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</si>
  <si>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</si>
  <si>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</si>
  <si>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</si>
  <si>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</si>
  <si>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</si>
  <si>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</si>
  <si>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</si>
  <si>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</si>
  <si>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</si>
  <si>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</si>
  <si>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</si>
  <si>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</si>
  <si>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</si>
  <si>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</si>
  <si>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</si>
  <si>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</si>
  <si>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</si>
  <si>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</si>
  <si>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</si>
  <si>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</si>
  <si>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</si>
  <si>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</si>
  <si>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</si>
  <si>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</si>
  <si>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</si>
  <si>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</si>
  <si>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</si>
  <si>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</si>
  <si>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</si>
  <si>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</si>
  <si>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</si>
  <si>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</si>
  <si>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</si>
  <si>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</si>
  <si>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</si>
  <si>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</si>
  <si>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</si>
  <si>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</si>
  <si>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</si>
  <si>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</si>
  <si>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</si>
  <si>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</si>
  <si>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</si>
  <si>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</si>
  <si>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</si>
  <si>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</si>
  <si>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</si>
  <si>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</si>
  <si>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</si>
  <si>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</si>
  <si>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</si>
  <si>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</si>
  <si>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</si>
  <si>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</si>
  <si>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</si>
  <si>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</si>
  <si>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</si>
  <si>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</si>
  <si>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</si>
  <si>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</si>
  <si>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</si>
  <si>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</si>
  <si>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</si>
  <si>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</si>
  <si>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</si>
  <si>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</si>
  <si>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</si>
  <si>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</si>
  <si>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</si>
  <si>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</si>
  <si>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</si>
  <si>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</si>
  <si>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</si>
  <si>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</si>
  <si>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</si>
  <si>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</si>
  <si>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</si>
  <si>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</si>
  <si>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</si>
  <si>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</si>
  <si>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</si>
  <si>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</si>
  <si>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</si>
  <si>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</si>
  <si>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</si>
  <si>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</si>
  <si>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</si>
  <si>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</si>
  <si>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</si>
  <si>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</si>
  <si>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</si>
  <si>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</si>
  <si>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</si>
  <si>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</si>
  <si>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</si>
  <si>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</si>
  <si>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</si>
  <si>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</si>
  <si>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</si>
  <si>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</si>
  <si>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</si>
  <si>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</si>
  <si>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</si>
  <si>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</si>
  <si>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</si>
  <si>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</si>
  <si>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</si>
  <si>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</si>
  <si>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</si>
  <si>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</si>
  <si>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</si>
  <si>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</si>
  <si>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</si>
  <si>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</si>
  <si>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</si>
  <si>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</si>
  <si>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</si>
  <si>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</si>
  <si>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</si>
  <si>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</si>
  <si>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</si>
  <si>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</si>
  <si>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</si>
  <si>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</si>
  <si>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</si>
  <si>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</si>
  <si>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</si>
  <si>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</si>
  <si>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</si>
  <si>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</si>
  <si>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</si>
  <si>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</si>
  <si>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</si>
  <si>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</si>
  <si>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</si>
  <si>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</si>
  <si>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</si>
  <si>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</si>
  <si>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</si>
  <si>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QUES:</t>
  </si>
  <si>
    <t>PLOT THE RELATIONSHIP BETWEEN FOLLOWING FIELDS SUCH THAT WE CAN SEE CHANGE IN NATURE OF FILTERS DYNAMICALLY</t>
  </si>
  <si>
    <t>`-&gt;</t>
  </si>
  <si>
    <t>CATEGORY WISE TOTAL SALES</t>
  </si>
  <si>
    <t>CATEGORY WISE TARGET ACHIEVED</t>
  </si>
  <si>
    <t>CATEGORY WISE TARGET MISSED</t>
  </si>
  <si>
    <t>REGION WISE TOTAL SALES</t>
  </si>
  <si>
    <t>REGION WISE TARGET ACHIEVED</t>
  </si>
  <si>
    <t>REGION WISE TARGET MISSED</t>
  </si>
  <si>
    <t>Row Labels</t>
  </si>
  <si>
    <t>Grand Total</t>
  </si>
  <si>
    <t>Sum of Total Sales</t>
  </si>
  <si>
    <t>Sum of Target Hit %</t>
  </si>
  <si>
    <t>Sum of Away From Target %</t>
  </si>
  <si>
    <t xml:space="preserve">SOME IMPORTANT POINTS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</si>
</sst>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1"/>
      <color rgb="FFFF0000"/>
      <name val="Calibri"/>
      <family val="2"/>
      <scheme val="minor"/>
    </font>
    <font>
      <b/>
      <u/>
      <sz val="26"/>
      <color theme="4" tint="-0.499984740745262"/>
      <name val="Calibri"/>
      <family val="2"/>
      <scheme val="minor"/>
    </font>
    <font>
      <sz val="26"/>
      <color theme="1"/>
      <name val="Calibri"/>
      <family val="2"/>
      <scheme val="minor"/>
    </font>
    <font>
      <sz val="11"/>
      <color rgb="FF00B050"/>
      <name val="Calibri"/>
      <family val="2"/>
      <scheme val="minor"/>
    </font>
    <font>
      <b/>
      <sz val="16"/>
      <name val="Calibri"/>
      <family val="2"/>
      <scheme val="minor"/>
    </font>
    <font>
      <sz val="16"/>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7030A0"/>
        <bgColor indexed="64"/>
      </patternFill>
    </fill>
    <fill>
      <patternFill patternType="solid">
        <fgColor rgb="FF8238B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2"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0" fontId="0" fillId="3" borderId="1" xfId="0" applyFill="1"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10" fontId="5" fillId="3" borderId="1" xfId="1" applyNumberFormat="1" applyFont="1" applyFill="1" applyBorder="1" applyAlignment="1">
      <alignment horizontal="center" vertical="center"/>
    </xf>
    <xf numFmtId="10" fontId="5" fillId="3" borderId="1" xfId="0" applyNumberFormat="1" applyFont="1" applyFill="1" applyBorder="1" applyAlignment="1">
      <alignment horizontal="center" vertical="center"/>
    </xf>
    <xf numFmtId="0" fontId="0" fillId="3" borderId="1" xfId="0" applyFill="1" applyBorder="1" applyAlignment="1">
      <alignment horizontal="center"/>
    </xf>
    <xf numFmtId="0" fontId="2" fillId="0" borderId="0" xfId="0" applyFont="1" applyAlignment="1">
      <alignment horizontal="right"/>
    </xf>
    <xf numFmtId="0" fontId="2" fillId="0" borderId="0" xfId="0" applyFont="1"/>
    <xf numFmtId="0" fontId="0" fillId="0" borderId="0" xfId="0" pivotButton="1"/>
    <xf numFmtId="0" fontId="0" fillId="0" borderId="0" xfId="0" applyAlignment="1">
      <alignment horizontal="left"/>
    </xf>
    <xf numFmtId="0" fontId="0" fillId="4" borderId="0" xfId="0" applyFill="1"/>
    <xf numFmtId="0" fontId="6" fillId="5" borderId="0" xfId="0" applyFont="1" applyFill="1"/>
    <xf numFmtId="0" fontId="9" fillId="5" borderId="0" xfId="0" applyFont="1" applyFill="1"/>
    <xf numFmtId="0" fontId="10" fillId="5" borderId="0" xfId="0" applyFont="1" applyFill="1" applyAlignment="1">
      <alignment horizontal="right"/>
    </xf>
    <xf numFmtId="0" fontId="10" fillId="5" borderId="0" xfId="0" applyFont="1" applyFill="1"/>
    <xf numFmtId="0" fontId="11" fillId="5" borderId="0" xfId="0" applyFont="1" applyFill="1"/>
    <xf numFmtId="0" fontId="12" fillId="5" borderId="0" xfId="0" applyFont="1" applyFill="1"/>
    <xf numFmtId="0" fontId="7" fillId="5" borderId="0" xfId="0" applyFont="1" applyFill="1" applyAlignment="1">
      <alignment horizontal="center" vertical="center"/>
    </xf>
    <xf numFmtId="0" fontId="8" fillId="5"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4">
    <dxf>
      <fill>
        <patternFill>
          <bgColor rgb="FFBC87CB"/>
        </patternFill>
      </fill>
    </dxf>
    <dxf>
      <fill>
        <patternFill>
          <bgColor rgb="FF9053B5"/>
        </patternFill>
      </fill>
    </dxf>
    <dxf>
      <fill>
        <patternFill>
          <bgColor rgb="FF7030A0"/>
        </patternFill>
      </fill>
    </dxf>
    <dxf>
      <fill>
        <patternFill>
          <bgColor rgb="FF7030A0"/>
        </patternFill>
      </fill>
    </dxf>
  </dxfs>
  <tableStyles count="3" defaultTableStyle="TableStyleMedium2" defaultPivotStyle="PivotStyleLight16">
    <tableStyle name="Slicer Style 1" pivot="0" table="0" count="1" xr9:uid="{0839AEF9-FB8A-435B-89ED-83188345669C}">
      <tableStyleElement type="wholeTable" dxfId="3"/>
    </tableStyle>
    <tableStyle name="Slicer Style 2" pivot="0" table="0" count="1" xr9:uid="{411ADAAF-BFA8-4569-9C6A-ADFDCFEF59E1}">
      <tableStyleElement type="headerRow" dxfId="2"/>
    </tableStyle>
    <tableStyle name="Slicer Style 3" pivot="0" table="0" count="10" xr9:uid="{FB7046B5-1638-409C-8301-D2B864946120}">
      <tableStyleElement type="wholeTable" dxfId="1"/>
      <tableStyleElement type="headerRow" dxfId="0"/>
    </tableStyle>
  </tableStyles>
  <colors>
    <mruColors>
      <color rgb="FFA568D2"/>
      <color rgb="FFBC87CB"/>
      <color rgb="FF9053B5"/>
      <color rgb="FF8437A3"/>
      <color rgb="FF983FBB"/>
      <color rgb="FF8439BD"/>
      <color rgb="FFAF67DB"/>
      <color rgb="FF7C45A5"/>
      <color rgb="FF8238BA"/>
    </mruColors>
  </colors>
  <extLst>
    <ext xmlns:x14="http://schemas.microsoft.com/office/spreadsheetml/2009/9/main" uri="{46F421CA-312F-682f-3DD2-61675219B42D}">
      <x14:dxfs count="16">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b/>
            <i val="0"/>
            <sz val="14"/>
            <color rgb="FF7030A0"/>
          </font>
          <fill>
            <patternFill>
              <fgColor auto="1"/>
              <bgColor rgb="FFA568D2"/>
            </patternFill>
          </fill>
          <border diagonalUp="1">
            <left style="thin">
              <color auto="1"/>
            </left>
            <right style="thin">
              <color auto="1"/>
            </right>
            <top style="thin">
              <color auto="1"/>
            </top>
            <bottom style="thin">
              <color auto="1"/>
            </bottom>
            <diagonal style="thin">
              <color auto="1"/>
            </diagonal>
          </border>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FFFF00"/>
          </font>
          <fill>
            <patternFill>
              <fgColor auto="1"/>
              <bgColor rgb="FF7030A0"/>
            </patternFill>
          </fill>
          <border diagonalUp="1">
            <left style="thin">
              <color auto="1"/>
            </left>
            <right style="thin">
              <color auto="1"/>
            </right>
            <top style="thin">
              <color auto="1"/>
            </top>
            <bottom style="thin">
              <color auto="1"/>
            </bottom>
            <diagonal style="thin">
              <color auto="1"/>
            </diagonal>
          </border>
        </dxf>
        <dxf>
          <fill>
            <patternFill>
              <bgColor rgb="FF7030A0"/>
            </patternFill>
          </fill>
        </dxf>
        <dxf>
          <fill>
            <patternFill>
              <bgColor rgb="FF7030A0"/>
            </patternFill>
          </fill>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DASHBOARD.xlsx]Sheet2!PivotTable1</c:name>
    <c:fmtId val="3"/>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a:solidFill>
                  <a:schemeClr val="tx1"/>
                </a:solidFill>
              </a:rPr>
              <a:t>CATEGORY TOTAL SALES:</a:t>
            </a:r>
          </a:p>
        </c:rich>
      </c:tx>
      <c:layout>
        <c:manualLayout>
          <c:xMode val="edge"/>
          <c:yMode val="edge"/>
          <c:x val="2.7037330978293545E-2"/>
          <c:y val="2.6232370607627079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ACCESSORIES</c:v>
                </c:pt>
                <c:pt idx="1">
                  <c:v>COMPUTER</c:v>
                </c:pt>
                <c:pt idx="2">
                  <c:v>FASHION</c:v>
                </c:pt>
                <c:pt idx="3">
                  <c:v>FURNITURE</c:v>
                </c:pt>
                <c:pt idx="4">
                  <c:v>UTENSILS</c:v>
                </c:pt>
              </c:strCache>
            </c:strRef>
          </c:cat>
          <c:val>
            <c:numRef>
              <c:f>Sheet2!$B$4:$B$9</c:f>
              <c:numCache>
                <c:formatCode>General</c:formatCode>
                <c:ptCount val="5"/>
                <c:pt idx="0">
                  <c:v>8823</c:v>
                </c:pt>
                <c:pt idx="1">
                  <c:v>7279</c:v>
                </c:pt>
                <c:pt idx="2">
                  <c:v>9653</c:v>
                </c:pt>
                <c:pt idx="3">
                  <c:v>7750</c:v>
                </c:pt>
                <c:pt idx="4">
                  <c:v>5440</c:v>
                </c:pt>
              </c:numCache>
            </c:numRef>
          </c:val>
          <c:extLst>
            <c:ext xmlns:c16="http://schemas.microsoft.com/office/drawing/2014/chart" uri="{C3380CC4-5D6E-409C-BE32-E72D297353CC}">
              <c16:uniqueId val="{00000000-8C74-4A0C-BC5F-075589E88167}"/>
            </c:ext>
          </c:extLst>
        </c:ser>
        <c:dLbls>
          <c:showLegendKey val="0"/>
          <c:showVal val="0"/>
          <c:showCatName val="0"/>
          <c:showSerName val="0"/>
          <c:showPercent val="0"/>
          <c:showBubbleSize val="0"/>
        </c:dLbls>
        <c:gapWidth val="219"/>
        <c:overlap val="-27"/>
        <c:axId val="327331920"/>
        <c:axId val="327330000"/>
      </c:barChart>
      <c:catAx>
        <c:axId val="3273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327330000"/>
        <c:crosses val="autoZero"/>
        <c:auto val="1"/>
        <c:lblAlgn val="ctr"/>
        <c:lblOffset val="100"/>
        <c:noMultiLvlLbl val="0"/>
      </c:catAx>
      <c:valAx>
        <c:axId val="3273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32733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DASHBOARD.xlsx]Sheet2!PivotTable3</c:name>
    <c:fmtId val="3"/>
  </c:pivotSource>
  <c:chart>
    <c:title>
      <c:tx>
        <c:rich>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r>
              <a:rPr lang="en-US" sz="2000"/>
              <a:t>CATEGORY TARGET HIT :</a:t>
            </a:r>
          </a:p>
        </c:rich>
      </c:tx>
      <c:layout>
        <c:manualLayout>
          <c:xMode val="edge"/>
          <c:yMode val="edge"/>
          <c:x val="2.9460989590770096E-2"/>
          <c:y val="3.119521537681995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8238BA"/>
            </a:solidFill>
          </a:ln>
          <a:effectLst/>
          <a:sp3d>
            <a:contourClr>
              <a:srgbClr val="8238BA"/>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Sheet2!$E$3</c:f>
              <c:strCache>
                <c:ptCount val="1"/>
                <c:pt idx="0">
                  <c:v>Total</c:v>
                </c:pt>
              </c:strCache>
            </c:strRef>
          </c:tx>
          <c:spPr>
            <a:solidFill>
              <a:schemeClr val="accent1"/>
            </a:solidFill>
            <a:ln>
              <a:solidFill>
                <a:srgbClr val="8238BA"/>
              </a:solidFill>
            </a:ln>
            <a:effectLst/>
            <a:sp3d>
              <a:contourClr>
                <a:srgbClr val="8238BA"/>
              </a:contourClr>
            </a:sp3d>
          </c:spPr>
          <c:cat>
            <c:strRef>
              <c:f>Sheet2!$D$4:$D$9</c:f>
              <c:strCache>
                <c:ptCount val="5"/>
                <c:pt idx="0">
                  <c:v>ACCESSORIES</c:v>
                </c:pt>
                <c:pt idx="1">
                  <c:v>COMPUTER</c:v>
                </c:pt>
                <c:pt idx="2">
                  <c:v>FASHION</c:v>
                </c:pt>
                <c:pt idx="3">
                  <c:v>FURNITURE</c:v>
                </c:pt>
                <c:pt idx="4">
                  <c:v>UTENSILS</c:v>
                </c:pt>
              </c:strCache>
            </c:strRef>
          </c:cat>
          <c:val>
            <c:numRef>
              <c:f>Sheet2!$E$4:$E$9</c:f>
              <c:numCache>
                <c:formatCode>General</c:formatCode>
                <c:ptCount val="5"/>
                <c:pt idx="0">
                  <c:v>17.646000000000001</c:v>
                </c:pt>
                <c:pt idx="1">
                  <c:v>14.558</c:v>
                </c:pt>
                <c:pt idx="2">
                  <c:v>19.306000000000001</c:v>
                </c:pt>
                <c:pt idx="3">
                  <c:v>15.499999999999998</c:v>
                </c:pt>
                <c:pt idx="4">
                  <c:v>10.88</c:v>
                </c:pt>
              </c:numCache>
            </c:numRef>
          </c:val>
          <c:smooth val="0"/>
          <c:extLst>
            <c:ext xmlns:c16="http://schemas.microsoft.com/office/drawing/2014/chart" uri="{C3380CC4-5D6E-409C-BE32-E72D297353CC}">
              <c16:uniqueId val="{00000000-F878-48A5-A285-BC645A50A44C}"/>
            </c:ext>
          </c:extLst>
        </c:ser>
        <c:dLbls>
          <c:showLegendKey val="0"/>
          <c:showVal val="0"/>
          <c:showCatName val="0"/>
          <c:showSerName val="0"/>
          <c:showPercent val="0"/>
          <c:showBubbleSize val="0"/>
        </c:dLbls>
        <c:axId val="327333840"/>
        <c:axId val="327324240"/>
        <c:axId val="316165487"/>
      </c:line3DChart>
      <c:catAx>
        <c:axId val="32733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327324240"/>
        <c:crosses val="autoZero"/>
        <c:auto val="1"/>
        <c:lblAlgn val="ctr"/>
        <c:lblOffset val="100"/>
        <c:noMultiLvlLbl val="0"/>
      </c:catAx>
      <c:valAx>
        <c:axId val="32732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327333840"/>
        <c:crosses val="autoZero"/>
        <c:crossBetween val="between"/>
      </c:valAx>
      <c:serAx>
        <c:axId val="31616548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327324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DASHBOARD.xlsx]Sheet2!PivotTable4</c:name>
    <c:fmtId val="3"/>
  </c:pivotSource>
  <c:chart>
    <c:title>
      <c:tx>
        <c:rich>
          <a:bodyPr rot="0" spcFirstLastPara="1" vertOverflow="ellipsis" vert="horz" wrap="square" anchor="ctr" anchorCtr="1"/>
          <a:lstStyle/>
          <a:p>
            <a:pPr>
              <a:defRPr lang="en-US" sz="1800" b="1" i="0" u="none" strike="noStrike" kern="1200" spc="0" baseline="0">
                <a:solidFill>
                  <a:schemeClr val="tx1">
                    <a:lumMod val="95000"/>
                    <a:lumOff val="5000"/>
                  </a:schemeClr>
                </a:solidFill>
                <a:latin typeface="Arial Black" panose="020B0A04020102020204" pitchFamily="34" charset="0"/>
                <a:ea typeface="+mn-ea"/>
                <a:cs typeface="+mn-cs"/>
              </a:defRPr>
            </a:pPr>
            <a:r>
              <a:rPr lang="en-US" sz="1800">
                <a:latin typeface="Arial Black" panose="020B0A04020102020204" pitchFamily="34" charset="0"/>
              </a:rPr>
              <a:t>CATEGORY AWAY FROM TARGET:</a:t>
            </a:r>
          </a:p>
        </c:rich>
      </c:tx>
      <c:layout>
        <c:manualLayout>
          <c:xMode val="edge"/>
          <c:yMode val="edge"/>
          <c:x val="2.2931559065552116E-2"/>
          <c:y val="2.6737836565149442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25400">
            <a:solidFill>
              <a:schemeClr val="tx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tx1"/>
            </a:solidFill>
          </a:ln>
          <a:effectLst>
            <a:softEdge rad="0"/>
          </a:effectLst>
        </c:spPr>
      </c:pivotFmt>
      <c:pivotFmt>
        <c:idx val="14"/>
        <c:spPr>
          <a:solidFill>
            <a:schemeClr val="accent1"/>
          </a:solidFill>
          <a:ln w="25400">
            <a:solidFill>
              <a:schemeClr val="tx1"/>
            </a:solidFill>
          </a:ln>
          <a:effectLst>
            <a:softEdge rad="0"/>
          </a:effectLst>
        </c:spPr>
      </c:pivotFmt>
      <c:pivotFmt>
        <c:idx val="15"/>
        <c:spPr>
          <a:solidFill>
            <a:schemeClr val="accent1"/>
          </a:solidFill>
          <a:ln w="25400">
            <a:solidFill>
              <a:schemeClr val="tx1"/>
            </a:solidFill>
          </a:ln>
          <a:effectLst>
            <a:softEdge rad="0"/>
          </a:effectLst>
        </c:spPr>
      </c:pivotFmt>
      <c:pivotFmt>
        <c:idx val="16"/>
        <c:spPr>
          <a:solidFill>
            <a:schemeClr val="accent1"/>
          </a:solidFill>
          <a:ln w="25400">
            <a:solidFill>
              <a:schemeClr val="tx1"/>
            </a:solidFill>
          </a:ln>
          <a:effectLst>
            <a:softEdge rad="0"/>
          </a:effectLst>
        </c:spPr>
      </c:pivotFmt>
      <c:pivotFmt>
        <c:idx val="17"/>
        <c:spPr>
          <a:solidFill>
            <a:schemeClr val="accent1"/>
          </a:solidFill>
          <a:ln w="25400">
            <a:solidFill>
              <a:schemeClr val="tx1"/>
            </a:solidFill>
          </a:ln>
          <a:effectLst>
            <a:softEdge rad="0"/>
          </a:effectLst>
        </c:spPr>
      </c:pivotFmt>
    </c:pivotFmts>
    <c:plotArea>
      <c:layout/>
      <c:pieChart>
        <c:varyColors val="1"/>
        <c:ser>
          <c:idx val="0"/>
          <c:order val="0"/>
          <c:tx>
            <c:strRef>
              <c:f>Sheet2!$H$3</c:f>
              <c:strCache>
                <c:ptCount val="1"/>
                <c:pt idx="0">
                  <c:v>Total</c:v>
                </c:pt>
              </c:strCache>
            </c:strRef>
          </c:tx>
          <c:spPr>
            <a:ln w="25400">
              <a:solidFill>
                <a:schemeClr val="tx1"/>
              </a:solidFill>
            </a:ln>
            <a:effectLst>
              <a:softEdge rad="0"/>
            </a:effectLst>
          </c:spPr>
          <c:explosion val="9"/>
          <c:dPt>
            <c:idx val="0"/>
            <c:bubble3D val="0"/>
            <c:spPr>
              <a:solidFill>
                <a:schemeClr val="accent1"/>
              </a:solidFill>
              <a:ln w="25400">
                <a:solidFill>
                  <a:schemeClr val="tx1"/>
                </a:solidFill>
              </a:ln>
              <a:effectLst>
                <a:softEdge rad="0"/>
              </a:effectLst>
            </c:spPr>
            <c:extLst>
              <c:ext xmlns:c16="http://schemas.microsoft.com/office/drawing/2014/chart" uri="{C3380CC4-5D6E-409C-BE32-E72D297353CC}">
                <c16:uniqueId val="{00000001-CB97-462A-AA9F-E18B289ECEEA}"/>
              </c:ext>
            </c:extLst>
          </c:dPt>
          <c:dPt>
            <c:idx val="1"/>
            <c:bubble3D val="0"/>
            <c:spPr>
              <a:solidFill>
                <a:schemeClr val="accent2"/>
              </a:solidFill>
              <a:ln w="25400">
                <a:solidFill>
                  <a:schemeClr val="tx1"/>
                </a:solidFill>
              </a:ln>
              <a:effectLst>
                <a:softEdge rad="0"/>
              </a:effectLst>
            </c:spPr>
            <c:extLst>
              <c:ext xmlns:c16="http://schemas.microsoft.com/office/drawing/2014/chart" uri="{C3380CC4-5D6E-409C-BE32-E72D297353CC}">
                <c16:uniqueId val="{00000003-CB97-462A-AA9F-E18B289ECEEA}"/>
              </c:ext>
            </c:extLst>
          </c:dPt>
          <c:dPt>
            <c:idx val="2"/>
            <c:bubble3D val="0"/>
            <c:spPr>
              <a:solidFill>
                <a:schemeClr val="accent3"/>
              </a:solidFill>
              <a:ln w="25400">
                <a:solidFill>
                  <a:schemeClr val="tx1"/>
                </a:solidFill>
              </a:ln>
              <a:effectLst>
                <a:softEdge rad="0"/>
              </a:effectLst>
            </c:spPr>
            <c:extLst>
              <c:ext xmlns:c16="http://schemas.microsoft.com/office/drawing/2014/chart" uri="{C3380CC4-5D6E-409C-BE32-E72D297353CC}">
                <c16:uniqueId val="{00000005-CB97-462A-AA9F-E18B289ECEEA}"/>
              </c:ext>
            </c:extLst>
          </c:dPt>
          <c:dPt>
            <c:idx val="3"/>
            <c:bubble3D val="0"/>
            <c:spPr>
              <a:solidFill>
                <a:schemeClr val="accent4"/>
              </a:solidFill>
              <a:ln w="25400">
                <a:solidFill>
                  <a:schemeClr val="tx1"/>
                </a:solidFill>
              </a:ln>
              <a:effectLst>
                <a:softEdge rad="0"/>
              </a:effectLst>
            </c:spPr>
            <c:extLst>
              <c:ext xmlns:c16="http://schemas.microsoft.com/office/drawing/2014/chart" uri="{C3380CC4-5D6E-409C-BE32-E72D297353CC}">
                <c16:uniqueId val="{00000007-CB97-462A-AA9F-E18B289ECEEA}"/>
              </c:ext>
            </c:extLst>
          </c:dPt>
          <c:dPt>
            <c:idx val="4"/>
            <c:bubble3D val="0"/>
            <c:spPr>
              <a:solidFill>
                <a:schemeClr val="accent5"/>
              </a:solidFill>
              <a:ln w="25400">
                <a:solidFill>
                  <a:schemeClr val="tx1"/>
                </a:solidFill>
              </a:ln>
              <a:effectLst>
                <a:softEdge rad="0"/>
              </a:effectLst>
            </c:spPr>
            <c:extLst>
              <c:ext xmlns:c16="http://schemas.microsoft.com/office/drawing/2014/chart" uri="{C3380CC4-5D6E-409C-BE32-E72D297353CC}">
                <c16:uniqueId val="{00000009-CB97-462A-AA9F-E18B289ECEEA}"/>
              </c:ext>
            </c:extLst>
          </c:dPt>
          <c:cat>
            <c:strRef>
              <c:f>Sheet2!$G$4:$G$9</c:f>
              <c:strCache>
                <c:ptCount val="5"/>
                <c:pt idx="0">
                  <c:v>ACCESSORIES</c:v>
                </c:pt>
                <c:pt idx="1">
                  <c:v>COMPUTER</c:v>
                </c:pt>
                <c:pt idx="2">
                  <c:v>FASHION</c:v>
                </c:pt>
                <c:pt idx="3">
                  <c:v>FURNITURE</c:v>
                </c:pt>
                <c:pt idx="4">
                  <c:v>UTENSILS</c:v>
                </c:pt>
              </c:strCache>
            </c:strRef>
          </c:cat>
          <c:val>
            <c:numRef>
              <c:f>Sheet2!$H$4:$H$9</c:f>
              <c:numCache>
                <c:formatCode>General</c:formatCode>
                <c:ptCount val="5"/>
                <c:pt idx="0">
                  <c:v>14.353999999999999</c:v>
                </c:pt>
                <c:pt idx="1">
                  <c:v>12.442</c:v>
                </c:pt>
                <c:pt idx="2">
                  <c:v>13.694000000000003</c:v>
                </c:pt>
                <c:pt idx="3">
                  <c:v>13.500000000000002</c:v>
                </c:pt>
                <c:pt idx="4">
                  <c:v>9.120000000000001</c:v>
                </c:pt>
              </c:numCache>
            </c:numRef>
          </c:val>
          <c:extLst>
            <c:ext xmlns:c16="http://schemas.microsoft.com/office/drawing/2014/chart" uri="{C3380CC4-5D6E-409C-BE32-E72D297353CC}">
              <c16:uniqueId val="{0000000A-CB97-462A-AA9F-E18B289ECEEA}"/>
            </c:ext>
          </c:extLst>
        </c:ser>
        <c:dLbls>
          <c:showLegendKey val="0"/>
          <c:showVal val="0"/>
          <c:showCatName val="0"/>
          <c:showSerName val="0"/>
          <c:showPercent val="0"/>
          <c:showBubbleSize val="0"/>
          <c:showLeaderLines val="1"/>
        </c:dLbls>
        <c:firstSliceAng val="13"/>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DASHBOARD.xlsx]Sheet2!PivotTable5</c:name>
    <c:fmtId val="3"/>
  </c:pivotSource>
  <c:chart>
    <c:title>
      <c:tx>
        <c:rich>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r>
              <a:rPr lang="en-US" sz="2000"/>
              <a:t>REGION TOTAL SALES:</a:t>
            </a:r>
          </a:p>
        </c:rich>
      </c:tx>
      <c:layout>
        <c:manualLayout>
          <c:xMode val="edge"/>
          <c:yMode val="edge"/>
          <c:x val="3.3966776756766424E-2"/>
          <c:y val="2.67069209829128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0"/>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1"/>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2"/>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3"/>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4"/>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5"/>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
        <c:idx val="26"/>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pivotFmt>
    </c:pivotFmts>
    <c:view3D>
      <c:rotX val="40"/>
      <c:rotY val="8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Sheet2!$K$3</c:f>
              <c:strCache>
                <c:ptCount val="1"/>
                <c:pt idx="0">
                  <c:v>Total</c:v>
                </c:pt>
              </c:strCache>
            </c:strRef>
          </c:tx>
          <c:spPr>
            <a:effectLst>
              <a:outerShdw blurRad="152400" dist="317500" dir="5400000" sx="90000" sy="-19000" rotWithShape="0">
                <a:schemeClr val="accent5">
                  <a:lumMod val="75000"/>
                  <a:alpha val="15000"/>
                </a:schemeClr>
              </a:outerShdw>
            </a:effectLst>
            <a:scene3d>
              <a:camera prst="orthographicFront"/>
              <a:lightRig rig="threePt" dir="t"/>
            </a:scene3d>
            <a:sp3d prstMaterial="metal">
              <a:bevelT w="165100" prst="coolSlant"/>
              <a:bevelB w="165100" prst="coolSlant"/>
              <a:contourClr>
                <a:srgbClr val="000000"/>
              </a:contourClr>
            </a:sp3d>
          </c:spPr>
          <c:explosion val="14"/>
          <c:dPt>
            <c:idx val="0"/>
            <c:bubble3D val="0"/>
            <c:spPr>
              <a:solidFill>
                <a:schemeClr val="accent1"/>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1-B958-4874-AC41-4927C07688EE}"/>
              </c:ext>
            </c:extLst>
          </c:dPt>
          <c:dPt>
            <c:idx val="1"/>
            <c:bubble3D val="0"/>
            <c:spPr>
              <a:solidFill>
                <a:schemeClr val="accent2"/>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3-B958-4874-AC41-4927C07688EE}"/>
              </c:ext>
            </c:extLst>
          </c:dPt>
          <c:dPt>
            <c:idx val="2"/>
            <c:bubble3D val="0"/>
            <c:spPr>
              <a:solidFill>
                <a:schemeClr val="accent3"/>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5-B958-4874-AC41-4927C07688EE}"/>
              </c:ext>
            </c:extLst>
          </c:dPt>
          <c:dPt>
            <c:idx val="3"/>
            <c:bubble3D val="0"/>
            <c:spPr>
              <a:solidFill>
                <a:schemeClr val="accent4"/>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7-B958-4874-AC41-4927C07688EE}"/>
              </c:ext>
            </c:extLst>
          </c:dPt>
          <c:dPt>
            <c:idx val="4"/>
            <c:bubble3D val="0"/>
            <c:spPr>
              <a:solidFill>
                <a:schemeClr val="accent5"/>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9-B958-4874-AC41-4927C07688EE}"/>
              </c:ext>
            </c:extLst>
          </c:dPt>
          <c:dPt>
            <c:idx val="5"/>
            <c:bubble3D val="0"/>
            <c:spPr>
              <a:solidFill>
                <a:schemeClr val="accent6"/>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B-B958-4874-AC41-4927C07688EE}"/>
              </c:ext>
            </c:extLst>
          </c:dPt>
          <c:dPt>
            <c:idx val="6"/>
            <c:bubble3D val="0"/>
            <c:spPr>
              <a:solidFill>
                <a:schemeClr val="accent1">
                  <a:lumMod val="60000"/>
                </a:schemeClr>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D-B958-4874-AC41-4927C07688EE}"/>
              </c:ext>
            </c:extLst>
          </c:dPt>
          <c:dPt>
            <c:idx val="7"/>
            <c:bubble3D val="0"/>
            <c:spPr>
              <a:solidFill>
                <a:schemeClr val="accent2">
                  <a:lumMod val="60000"/>
                </a:schemeClr>
              </a:solidFill>
              <a:ln w="25400">
                <a:solidFill>
                  <a:schemeClr val="lt1"/>
                </a:solidFill>
              </a:ln>
              <a:effectLst>
                <a:outerShdw blurRad="152400" dist="317500" dir="5400000" sx="90000" sy="-19000" rotWithShape="0">
                  <a:schemeClr val="accent5">
                    <a:lumMod val="75000"/>
                    <a:alpha val="15000"/>
                  </a:schemeClr>
                </a:outerShdw>
              </a:effectLst>
              <a:scene3d>
                <a:camera prst="orthographicFront"/>
                <a:lightRig rig="threePt" dir="t"/>
              </a:scene3d>
              <a:sp3d contourW="25400" prstMaterial="metal">
                <a:bevelT w="165100" prst="coolSlant"/>
                <a:bevelB w="165100" prst="coolSlant"/>
                <a:contourClr>
                  <a:schemeClr val="lt1"/>
                </a:contourClr>
              </a:sp3d>
            </c:spPr>
            <c:extLst>
              <c:ext xmlns:c16="http://schemas.microsoft.com/office/drawing/2014/chart" uri="{C3380CC4-5D6E-409C-BE32-E72D297353CC}">
                <c16:uniqueId val="{0000000F-B958-4874-AC41-4927C07688EE}"/>
              </c:ext>
            </c:extLst>
          </c:dPt>
          <c:cat>
            <c:strRef>
              <c:f>Sheet2!$J$4:$J$12</c:f>
              <c:strCache>
                <c:ptCount val="8"/>
                <c:pt idx="0">
                  <c:v>Chennai</c:v>
                </c:pt>
                <c:pt idx="1">
                  <c:v>Delhi</c:v>
                </c:pt>
                <c:pt idx="2">
                  <c:v>Mumbai</c:v>
                </c:pt>
                <c:pt idx="3">
                  <c:v>Nagpur</c:v>
                </c:pt>
                <c:pt idx="4">
                  <c:v>Patna</c:v>
                </c:pt>
                <c:pt idx="5">
                  <c:v>Pune</c:v>
                </c:pt>
                <c:pt idx="6">
                  <c:v>Ranchi</c:v>
                </c:pt>
                <c:pt idx="7">
                  <c:v>Surat</c:v>
                </c:pt>
              </c:strCache>
            </c:strRef>
          </c:cat>
          <c:val>
            <c:numRef>
              <c:f>Sheet2!$K$4:$K$12</c:f>
              <c:numCache>
                <c:formatCode>General</c:formatCode>
                <c:ptCount val="8"/>
                <c:pt idx="0">
                  <c:v>5063</c:v>
                </c:pt>
                <c:pt idx="1">
                  <c:v>4965</c:v>
                </c:pt>
                <c:pt idx="2">
                  <c:v>5197</c:v>
                </c:pt>
                <c:pt idx="3">
                  <c:v>5248</c:v>
                </c:pt>
                <c:pt idx="4">
                  <c:v>4597</c:v>
                </c:pt>
                <c:pt idx="5">
                  <c:v>5067</c:v>
                </c:pt>
                <c:pt idx="6">
                  <c:v>4296</c:v>
                </c:pt>
                <c:pt idx="7">
                  <c:v>4512</c:v>
                </c:pt>
              </c:numCache>
            </c:numRef>
          </c:val>
          <c:extLst>
            <c:ext xmlns:c16="http://schemas.microsoft.com/office/drawing/2014/chart" uri="{C3380CC4-5D6E-409C-BE32-E72D297353CC}">
              <c16:uniqueId val="{00000010-B958-4874-AC41-4927C07688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DASHBOARD.xlsx]Sheet2!PivotTable7</c:name>
    <c:fmtId val="3"/>
  </c:pivotSource>
  <c:chart>
    <c:title>
      <c:tx>
        <c:rich>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r>
              <a:rPr lang="en-US" sz="2000"/>
              <a:t>REGION TARGET HIT:</a:t>
            </a:r>
          </a:p>
        </c:rich>
      </c:tx>
      <c:layout>
        <c:manualLayout>
          <c:xMode val="edge"/>
          <c:yMode val="edge"/>
          <c:x val="3.5657348817980557E-2"/>
          <c:y val="2.673948790722450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238B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Sheet2!$N$3</c:f>
              <c:strCache>
                <c:ptCount val="1"/>
                <c:pt idx="0">
                  <c:v>Total</c:v>
                </c:pt>
              </c:strCache>
            </c:strRef>
          </c:tx>
          <c:spPr>
            <a:solidFill>
              <a:srgbClr val="8238BA"/>
            </a:solidFill>
            <a:ln>
              <a:noFill/>
            </a:ln>
            <a:effectLst/>
          </c:spPr>
          <c:invertIfNegative val="0"/>
          <c:cat>
            <c:strRef>
              <c:f>Sheet2!$M$4:$M$12</c:f>
              <c:strCache>
                <c:ptCount val="8"/>
                <c:pt idx="0">
                  <c:v>Chennai</c:v>
                </c:pt>
                <c:pt idx="1">
                  <c:v>Delhi</c:v>
                </c:pt>
                <c:pt idx="2">
                  <c:v>Mumbai</c:v>
                </c:pt>
                <c:pt idx="3">
                  <c:v>Nagpur</c:v>
                </c:pt>
                <c:pt idx="4">
                  <c:v>Patna</c:v>
                </c:pt>
                <c:pt idx="5">
                  <c:v>Pune</c:v>
                </c:pt>
                <c:pt idx="6">
                  <c:v>Ranchi</c:v>
                </c:pt>
                <c:pt idx="7">
                  <c:v>Surat</c:v>
                </c:pt>
              </c:strCache>
            </c:strRef>
          </c:cat>
          <c:val>
            <c:numRef>
              <c:f>Sheet2!$N$4:$N$12</c:f>
              <c:numCache>
                <c:formatCode>General</c:formatCode>
                <c:ptCount val="8"/>
                <c:pt idx="0">
                  <c:v>10.126000000000001</c:v>
                </c:pt>
                <c:pt idx="1">
                  <c:v>9.9300000000000015</c:v>
                </c:pt>
                <c:pt idx="2">
                  <c:v>10.394</c:v>
                </c:pt>
                <c:pt idx="3">
                  <c:v>10.496</c:v>
                </c:pt>
                <c:pt idx="4">
                  <c:v>9.1939999999999991</c:v>
                </c:pt>
                <c:pt idx="5">
                  <c:v>10.133999999999999</c:v>
                </c:pt>
                <c:pt idx="6">
                  <c:v>8.5920000000000005</c:v>
                </c:pt>
                <c:pt idx="7">
                  <c:v>9.0240000000000009</c:v>
                </c:pt>
              </c:numCache>
            </c:numRef>
          </c:val>
          <c:extLst>
            <c:ext xmlns:c16="http://schemas.microsoft.com/office/drawing/2014/chart" uri="{C3380CC4-5D6E-409C-BE32-E72D297353CC}">
              <c16:uniqueId val="{00000000-B3E6-4549-BC15-446D721472A9}"/>
            </c:ext>
          </c:extLst>
        </c:ser>
        <c:dLbls>
          <c:showLegendKey val="0"/>
          <c:showVal val="0"/>
          <c:showCatName val="0"/>
          <c:showSerName val="0"/>
          <c:showPercent val="0"/>
          <c:showBubbleSize val="0"/>
        </c:dLbls>
        <c:gapWidth val="182"/>
        <c:axId val="459905424"/>
        <c:axId val="459898704"/>
      </c:barChart>
      <c:catAx>
        <c:axId val="4599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459898704"/>
        <c:crosses val="autoZero"/>
        <c:auto val="1"/>
        <c:lblAlgn val="ctr"/>
        <c:lblOffset val="100"/>
        <c:noMultiLvlLbl val="0"/>
      </c:catAx>
      <c:valAx>
        <c:axId val="45989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4599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[QUESTION DASHBOARD.xlsx]Sheet2!PivotTable8</c:name>
    <c:fmtId val="3"/>
  </c:pivotSource>
  <c:chart>
    <c:title>
      <c:tx>
        <c:rich>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r>
              <a:rPr lang="en-US" sz="2000"/>
              <a:t>REGION AWAY FROM TARGET:</a:t>
            </a:r>
          </a:p>
        </c:rich>
      </c:tx>
      <c:layout>
        <c:manualLayout>
          <c:xMode val="edge"/>
          <c:yMode val="edge"/>
          <c:x val="2.5818836471419058E-2"/>
          <c:y val="2.677141010146434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238B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Sheet2!$Q$3</c:f>
              <c:strCache>
                <c:ptCount val="1"/>
                <c:pt idx="0">
                  <c:v>Total</c:v>
                </c:pt>
              </c:strCache>
            </c:strRef>
          </c:tx>
          <c:spPr>
            <a:solidFill>
              <a:srgbClr val="8238BA"/>
            </a:solidFill>
            <a:ln>
              <a:noFill/>
            </a:ln>
            <a:effectLst/>
          </c:spPr>
          <c:cat>
            <c:strRef>
              <c:f>Sheet2!$P$4:$P$12</c:f>
              <c:strCache>
                <c:ptCount val="8"/>
                <c:pt idx="0">
                  <c:v>Chennai</c:v>
                </c:pt>
                <c:pt idx="1">
                  <c:v>Delhi</c:v>
                </c:pt>
                <c:pt idx="2">
                  <c:v>Mumbai</c:v>
                </c:pt>
                <c:pt idx="3">
                  <c:v>Nagpur</c:v>
                </c:pt>
                <c:pt idx="4">
                  <c:v>Patna</c:v>
                </c:pt>
                <c:pt idx="5">
                  <c:v>Pune</c:v>
                </c:pt>
                <c:pt idx="6">
                  <c:v>Ranchi</c:v>
                </c:pt>
                <c:pt idx="7">
                  <c:v>Surat</c:v>
                </c:pt>
              </c:strCache>
            </c:strRef>
          </c:cat>
          <c:val>
            <c:numRef>
              <c:f>Sheet2!$Q$4:$Q$12</c:f>
              <c:numCache>
                <c:formatCode>General</c:formatCode>
                <c:ptCount val="8"/>
                <c:pt idx="0">
                  <c:v>7.8740000000000006</c:v>
                </c:pt>
                <c:pt idx="1">
                  <c:v>8.07</c:v>
                </c:pt>
                <c:pt idx="2">
                  <c:v>7.6059999999999999</c:v>
                </c:pt>
                <c:pt idx="3">
                  <c:v>7.5040000000000004</c:v>
                </c:pt>
                <c:pt idx="4">
                  <c:v>7.8059999999999992</c:v>
                </c:pt>
                <c:pt idx="5">
                  <c:v>7.8660000000000005</c:v>
                </c:pt>
                <c:pt idx="6">
                  <c:v>8.4079999999999995</c:v>
                </c:pt>
                <c:pt idx="7">
                  <c:v>7.9759999999999991</c:v>
                </c:pt>
              </c:numCache>
            </c:numRef>
          </c:val>
          <c:extLst>
            <c:ext xmlns:c16="http://schemas.microsoft.com/office/drawing/2014/chart" uri="{C3380CC4-5D6E-409C-BE32-E72D297353CC}">
              <c16:uniqueId val="{00000000-F4C5-4C2C-9D5E-4DFB90F1A6B7}"/>
            </c:ext>
          </c:extLst>
        </c:ser>
        <c:dLbls>
          <c:showLegendKey val="0"/>
          <c:showVal val="0"/>
          <c:showCatName val="0"/>
          <c:showSerName val="0"/>
          <c:showPercent val="0"/>
          <c:showBubbleSize val="0"/>
        </c:dLbls>
        <c:axId val="459904944"/>
        <c:axId val="459886704"/>
      </c:areaChart>
      <c:catAx>
        <c:axId val="45990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459886704"/>
        <c:crosses val="autoZero"/>
        <c:auto val="1"/>
        <c:lblAlgn val="ctr"/>
        <c:lblOffset val="100"/>
        <c:noMultiLvlLbl val="0"/>
      </c:catAx>
      <c:valAx>
        <c:axId val="4598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4599049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45000"/>
      </a:schemeClr>
    </a:solidFill>
    <a:ln w="9525" cap="flat" cmpd="sng" algn="ctr">
      <a:solidFill>
        <a:schemeClr val="tx1">
          <a:lumMod val="15000"/>
          <a:lumOff val="85000"/>
        </a:schemeClr>
      </a:solidFill>
      <a:round/>
    </a:ln>
    <a:effectLst/>
  </c:spPr>
  <c:txPr>
    <a:bodyPr/>
    <a:lstStyle/>
    <a:p>
      <a:pPr>
        <a:defRPr b="1" i="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55261</xdr:colOff>
      <xdr:row>18</xdr:row>
      <xdr:rowOff>86143</xdr:rowOff>
    </xdr:from>
    <xdr:to>
      <xdr:col>10</xdr:col>
      <xdr:colOff>221795</xdr:colOff>
      <xdr:row>42</xdr:row>
      <xdr:rowOff>159205</xdr:rowOff>
    </xdr:to>
    <xdr:graphicFrame macro="">
      <xdr:nvGraphicFramePr>
        <xdr:cNvPr id="3" name="Chart 2">
          <a:extLst>
            <a:ext uri="{FF2B5EF4-FFF2-40B4-BE49-F238E27FC236}">
              <a16:creationId xmlns:a16="http://schemas.microsoft.com/office/drawing/2014/main" id="{A071627A-F44A-4F3C-95F1-23BE99250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108448</xdr:colOff>
      <xdr:row>43</xdr:row>
      <xdr:rowOff>169827</xdr:rowOff>
    </xdr:from>
    <xdr:to>
      <xdr:col>38</xdr:col>
      <xdr:colOff>484910</xdr:colOff>
      <xdr:row>72</xdr:row>
      <xdr:rowOff>69271</xdr:rowOff>
    </xdr:to>
    <xdr:graphicFrame macro="">
      <xdr:nvGraphicFramePr>
        <xdr:cNvPr id="4" name="Chart 3">
          <a:extLst>
            <a:ext uri="{FF2B5EF4-FFF2-40B4-BE49-F238E27FC236}">
              <a16:creationId xmlns:a16="http://schemas.microsoft.com/office/drawing/2014/main" id="{5CC594AC-D3F4-4085-8F3F-26C714BB8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403794</xdr:colOff>
      <xdr:row>18</xdr:row>
      <xdr:rowOff>55034</xdr:rowOff>
    </xdr:from>
    <xdr:to>
      <xdr:col>20</xdr:col>
      <xdr:colOff>331172</xdr:colOff>
      <xdr:row>42</xdr:row>
      <xdr:rowOff>176222</xdr:rowOff>
    </xdr:to>
    <xdr:graphicFrame macro="">
      <xdr:nvGraphicFramePr>
        <xdr:cNvPr id="5" name="Chart 4">
          <a:extLst>
            <a:ext uri="{FF2B5EF4-FFF2-40B4-BE49-F238E27FC236}">
              <a16:creationId xmlns:a16="http://schemas.microsoft.com/office/drawing/2014/main" id="{E90EA31A-F4C3-4D03-9A9E-6CC3CB07F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530825</xdr:colOff>
      <xdr:row>17</xdr:row>
      <xdr:rowOff>173181</xdr:rowOff>
    </xdr:from>
    <xdr:to>
      <xdr:col>28</xdr:col>
      <xdr:colOff>467032</xdr:colOff>
      <xdr:row>42</xdr:row>
      <xdr:rowOff>160805</xdr:rowOff>
    </xdr:to>
    <xdr:graphicFrame macro="">
      <xdr:nvGraphicFramePr>
        <xdr:cNvPr id="6" name="Chart 5">
          <a:extLst>
            <a:ext uri="{FF2B5EF4-FFF2-40B4-BE49-F238E27FC236}">
              <a16:creationId xmlns:a16="http://schemas.microsoft.com/office/drawing/2014/main" id="{E95B7CDE-0D94-47A2-8CF6-FC603DACF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51788</xdr:colOff>
      <xdr:row>43</xdr:row>
      <xdr:rowOff>89647</xdr:rowOff>
    </xdr:from>
    <xdr:to>
      <xdr:col>15</xdr:col>
      <xdr:colOff>112059</xdr:colOff>
      <xdr:row>72</xdr:row>
      <xdr:rowOff>62517</xdr:rowOff>
    </xdr:to>
    <xdr:graphicFrame macro="">
      <xdr:nvGraphicFramePr>
        <xdr:cNvPr id="7" name="Chart 6">
          <a:extLst>
            <a:ext uri="{FF2B5EF4-FFF2-40B4-BE49-F238E27FC236}">
              <a16:creationId xmlns:a16="http://schemas.microsoft.com/office/drawing/2014/main" id="{1BC1E73D-D474-40EB-BBA2-DE1010747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279974</xdr:colOff>
      <xdr:row>43</xdr:row>
      <xdr:rowOff>156882</xdr:rowOff>
    </xdr:from>
    <xdr:to>
      <xdr:col>27</xdr:col>
      <xdr:colOff>515471</xdr:colOff>
      <xdr:row>72</xdr:row>
      <xdr:rowOff>67236</xdr:rowOff>
    </xdr:to>
    <xdr:graphicFrame macro="">
      <xdr:nvGraphicFramePr>
        <xdr:cNvPr id="8" name="Chart 7">
          <a:extLst>
            <a:ext uri="{FF2B5EF4-FFF2-40B4-BE49-F238E27FC236}">
              <a16:creationId xmlns:a16="http://schemas.microsoft.com/office/drawing/2014/main" id="{EBD09EEF-E2B7-426A-A98E-4F85805D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391248</xdr:colOff>
      <xdr:row>1</xdr:row>
      <xdr:rowOff>49019</xdr:rowOff>
    </xdr:from>
    <xdr:to>
      <xdr:col>21</xdr:col>
      <xdr:colOff>22279</xdr:colOff>
      <xdr:row>6</xdr:row>
      <xdr:rowOff>128339</xdr:rowOff>
    </xdr:to>
    <xdr:sp macro="" textlink="">
      <xdr:nvSpPr>
        <xdr:cNvPr id="13" name="Rectangle: Rounded Corners 12">
          <a:extLst>
            <a:ext uri="{FF2B5EF4-FFF2-40B4-BE49-F238E27FC236}">
              <a16:creationId xmlns:a16="http://schemas.microsoft.com/office/drawing/2014/main" id="{7A860CF9-5C86-65EA-111D-AF4025C993AE}"/>
            </a:ext>
          </a:extLst>
        </xdr:cNvPr>
        <xdr:cNvSpPr/>
      </xdr:nvSpPr>
      <xdr:spPr>
        <a:xfrm>
          <a:off x="4658448" y="235286"/>
          <a:ext cx="8165431" cy="1010653"/>
        </a:xfrm>
        <a:prstGeom prst="roundRect">
          <a:avLst>
            <a:gd name="adj" fmla="val 50000"/>
          </a:avLst>
        </a:prstGeom>
        <a:solidFill>
          <a:srgbClr val="7C45A5"/>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2800" b="1">
              <a:solidFill>
                <a:schemeClr val="bg1"/>
              </a:solidFill>
            </a:rPr>
            <a:t>CATEGORY WISE    &amp;    REGION WISE   SALES   DATA.</a:t>
          </a:r>
        </a:p>
      </xdr:txBody>
    </xdr:sp>
    <xdr:clientData/>
  </xdr:twoCellAnchor>
  <xdr:twoCellAnchor>
    <xdr:from>
      <xdr:col>0</xdr:col>
      <xdr:colOff>41048</xdr:colOff>
      <xdr:row>0</xdr:row>
      <xdr:rowOff>97670</xdr:rowOff>
    </xdr:from>
    <xdr:to>
      <xdr:col>6</xdr:col>
      <xdr:colOff>398349</xdr:colOff>
      <xdr:row>7</xdr:row>
      <xdr:rowOff>19548</xdr:rowOff>
    </xdr:to>
    <xdr:sp macro="" textlink="Sheet2!B12">
      <xdr:nvSpPr>
        <xdr:cNvPr id="14" name="Rectangle: Top Corners Snipped 13">
          <a:extLst>
            <a:ext uri="{FF2B5EF4-FFF2-40B4-BE49-F238E27FC236}">
              <a16:creationId xmlns:a16="http://schemas.microsoft.com/office/drawing/2014/main" id="{079863F5-9D5C-4C9D-3931-5AAE7B90E2F2}"/>
            </a:ext>
          </a:extLst>
        </xdr:cNvPr>
        <xdr:cNvSpPr/>
      </xdr:nvSpPr>
      <xdr:spPr>
        <a:xfrm>
          <a:off x="41048" y="97670"/>
          <a:ext cx="3997968" cy="1205989"/>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276978F-D78B-4D4A-BDC9-45CF07EEFFD3}" type="TxLink">
            <a:rPr lang="en-US" sz="4400" b="1" i="0" u="none" strike="noStrike">
              <a:solidFill>
                <a:srgbClr val="000000"/>
              </a:solidFill>
              <a:latin typeface="Arial Black" panose="020B0A04020102020204" pitchFamily="34" charset="0"/>
              <a:ea typeface="Calibri"/>
              <a:cs typeface="Calibri"/>
            </a:rPr>
            <a:pPr algn="r"/>
            <a:t>38945</a:t>
          </a:fld>
          <a:endParaRPr lang="en-US" sz="19900" b="1">
            <a:latin typeface="Arial Black" panose="020B0A04020102020204" pitchFamily="34" charset="0"/>
          </a:endParaRPr>
        </a:p>
      </xdr:txBody>
    </xdr:sp>
    <xdr:clientData/>
  </xdr:twoCellAnchor>
  <xdr:twoCellAnchor>
    <xdr:from>
      <xdr:col>0</xdr:col>
      <xdr:colOff>26283</xdr:colOff>
      <xdr:row>8</xdr:row>
      <xdr:rowOff>175027</xdr:rowOff>
    </xdr:from>
    <xdr:to>
      <xdr:col>7</xdr:col>
      <xdr:colOff>31750</xdr:colOff>
      <xdr:row>15</xdr:row>
      <xdr:rowOff>156796</xdr:rowOff>
    </xdr:to>
    <xdr:sp macro="" textlink="Sheet2!E12">
      <xdr:nvSpPr>
        <xdr:cNvPr id="15" name="Rectangle: Top Corners Snipped 14">
          <a:extLst>
            <a:ext uri="{FF2B5EF4-FFF2-40B4-BE49-F238E27FC236}">
              <a16:creationId xmlns:a16="http://schemas.microsoft.com/office/drawing/2014/main" id="{27A84978-0384-4D6B-83C9-1E28C096A1E9}"/>
            </a:ext>
          </a:extLst>
        </xdr:cNvPr>
        <xdr:cNvSpPr/>
      </xdr:nvSpPr>
      <xdr:spPr>
        <a:xfrm>
          <a:off x="26283" y="1642583"/>
          <a:ext cx="4252911" cy="1265880"/>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46689544-9DB5-4820-AE7B-EADD5369C1B4}" type="TxLink">
            <a:rPr lang="en-US" sz="4800" b="1" i="0" u="none" strike="noStrike">
              <a:solidFill>
                <a:srgbClr val="000000"/>
              </a:solidFill>
              <a:latin typeface="Arial Black" panose="020B0A04020102020204" pitchFamily="34" charset="0"/>
              <a:ea typeface="Calibri"/>
              <a:cs typeface="Calibri"/>
            </a:rPr>
            <a:pPr marL="0" indent="0" algn="r"/>
            <a:t>77.89</a:t>
          </a:fld>
          <a:endParaRPr lang="en-US" sz="4800" b="1">
            <a:solidFill>
              <a:schemeClr val="lt1"/>
            </a:solidFill>
            <a:latin typeface="Arial Black" panose="020B0A04020102020204" pitchFamily="34" charset="0"/>
            <a:ea typeface="+mn-ea"/>
            <a:cs typeface="+mn-cs"/>
          </a:endParaRPr>
        </a:p>
      </xdr:txBody>
    </xdr:sp>
    <xdr:clientData/>
  </xdr:twoCellAnchor>
  <xdr:twoCellAnchor>
    <xdr:from>
      <xdr:col>7</xdr:col>
      <xdr:colOff>195882</xdr:colOff>
      <xdr:row>8</xdr:row>
      <xdr:rowOff>170859</xdr:rowOff>
    </xdr:from>
    <xdr:to>
      <xdr:col>14</xdr:col>
      <xdr:colOff>201350</xdr:colOff>
      <xdr:row>15</xdr:row>
      <xdr:rowOff>152628</xdr:rowOff>
    </xdr:to>
    <xdr:sp macro="" textlink="Sheet2!H12">
      <xdr:nvSpPr>
        <xdr:cNvPr id="20" name="Rectangle: Top Corners Snipped 19">
          <a:extLst>
            <a:ext uri="{FF2B5EF4-FFF2-40B4-BE49-F238E27FC236}">
              <a16:creationId xmlns:a16="http://schemas.microsoft.com/office/drawing/2014/main" id="{0E4B5D42-5D8A-4D4E-AF2C-6FFDDA2EC89D}"/>
            </a:ext>
          </a:extLst>
        </xdr:cNvPr>
        <xdr:cNvSpPr/>
      </xdr:nvSpPr>
      <xdr:spPr>
        <a:xfrm>
          <a:off x="4418632" y="1694859"/>
          <a:ext cx="4228218" cy="1315269"/>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06E55005-E2C8-4BF0-99E4-9EB2BC9CDA8F}" type="TxLink">
            <a:rPr lang="en-US" sz="4800" b="1" i="0" u="none" strike="noStrike">
              <a:solidFill>
                <a:srgbClr val="000000"/>
              </a:solidFill>
              <a:latin typeface="Arial Black" panose="020B0A04020102020204" pitchFamily="34" charset="0"/>
              <a:ea typeface="Calibri"/>
              <a:cs typeface="Calibri"/>
            </a:rPr>
            <a:pPr marL="0" indent="0" algn="r"/>
            <a:t>63.11</a:t>
          </a:fld>
          <a:endParaRPr lang="en-US" sz="4800" b="1">
            <a:solidFill>
              <a:schemeClr val="lt1"/>
            </a:solidFill>
            <a:latin typeface="Arial Black" panose="020B0A04020102020204" pitchFamily="34" charset="0"/>
            <a:ea typeface="+mn-ea"/>
            <a:cs typeface="+mn-cs"/>
          </a:endParaRPr>
        </a:p>
      </xdr:txBody>
    </xdr:sp>
    <xdr:clientData/>
  </xdr:twoCellAnchor>
  <xdr:twoCellAnchor>
    <xdr:from>
      <xdr:col>21</xdr:col>
      <xdr:colOff>464519</xdr:colOff>
      <xdr:row>8</xdr:row>
      <xdr:rowOff>130605</xdr:rowOff>
    </xdr:from>
    <xdr:to>
      <xdr:col>28</xdr:col>
      <xdr:colOff>469986</xdr:colOff>
      <xdr:row>15</xdr:row>
      <xdr:rowOff>112374</xdr:rowOff>
    </xdr:to>
    <xdr:sp macro="" textlink="Sheet2!N14">
      <xdr:nvSpPr>
        <xdr:cNvPr id="21" name="Rectangle: Top Corners Snipped 20">
          <a:extLst>
            <a:ext uri="{FF2B5EF4-FFF2-40B4-BE49-F238E27FC236}">
              <a16:creationId xmlns:a16="http://schemas.microsoft.com/office/drawing/2014/main" id="{7E6C54F7-4C2E-44AF-9D8E-EB1889D8537A}"/>
            </a:ext>
          </a:extLst>
        </xdr:cNvPr>
        <xdr:cNvSpPr/>
      </xdr:nvSpPr>
      <xdr:spPr>
        <a:xfrm>
          <a:off x="13132769" y="1654605"/>
          <a:ext cx="4228217" cy="1315269"/>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D817EB0C-3D0D-4E0F-A2B6-DA738A8C2BD0}" type="TxLink">
            <a:rPr lang="en-US" sz="4800" b="0" i="0" u="none" strike="noStrike">
              <a:solidFill>
                <a:srgbClr val="000000"/>
              </a:solidFill>
              <a:latin typeface="Arial Black" panose="020B0A04020102020204" pitchFamily="34" charset="0"/>
              <a:ea typeface="Calibri"/>
              <a:cs typeface="Calibri"/>
            </a:rPr>
            <a:pPr marL="0" indent="0" algn="r"/>
            <a:t>77.89</a:t>
          </a:fld>
          <a:endParaRPr lang="en-US" sz="4800">
            <a:solidFill>
              <a:schemeClr val="lt1"/>
            </a:solidFill>
            <a:latin typeface="Arial Black" panose="020B0A04020102020204" pitchFamily="34" charset="0"/>
            <a:ea typeface="+mn-ea"/>
            <a:cs typeface="+mn-cs"/>
          </a:endParaRPr>
        </a:p>
      </xdr:txBody>
    </xdr:sp>
    <xdr:clientData/>
  </xdr:twoCellAnchor>
  <xdr:twoCellAnchor>
    <xdr:from>
      <xdr:col>21</xdr:col>
      <xdr:colOff>537274</xdr:colOff>
      <xdr:row>0</xdr:row>
      <xdr:rowOff>162733</xdr:rowOff>
    </xdr:from>
    <xdr:to>
      <xdr:col>28</xdr:col>
      <xdr:colOff>542741</xdr:colOff>
      <xdr:row>7</xdr:row>
      <xdr:rowOff>144502</xdr:rowOff>
    </xdr:to>
    <xdr:sp macro="" textlink="Sheet2!Q15">
      <xdr:nvSpPr>
        <xdr:cNvPr id="22" name="Rectangle: Top Corners Snipped 21">
          <a:extLst>
            <a:ext uri="{FF2B5EF4-FFF2-40B4-BE49-F238E27FC236}">
              <a16:creationId xmlns:a16="http://schemas.microsoft.com/office/drawing/2014/main" id="{8657E117-74FC-4197-9E6C-65AF7ABBDD98}"/>
            </a:ext>
          </a:extLst>
        </xdr:cNvPr>
        <xdr:cNvSpPr/>
      </xdr:nvSpPr>
      <xdr:spPr>
        <a:xfrm>
          <a:off x="13279607" y="162733"/>
          <a:ext cx="4252912" cy="1265880"/>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8F0455B3-3904-4569-B231-0978321F79DD}" type="TxLink">
            <a:rPr lang="en-US" sz="4800" b="1" i="0" u="none" strike="noStrike">
              <a:solidFill>
                <a:srgbClr val="000000"/>
              </a:solidFill>
              <a:latin typeface="Arial Black" panose="020B0A04020102020204" pitchFamily="34" charset="0"/>
              <a:ea typeface="Calibri"/>
              <a:cs typeface="Calibri"/>
            </a:rPr>
            <a:pPr marL="0" indent="0" algn="r"/>
            <a:t>63.11</a:t>
          </a:fld>
          <a:endParaRPr lang="en-US" sz="4800" b="1">
            <a:solidFill>
              <a:schemeClr val="lt1"/>
            </a:solidFill>
            <a:latin typeface="Arial Black" panose="020B0A04020102020204" pitchFamily="34" charset="0"/>
            <a:ea typeface="+mn-ea"/>
            <a:cs typeface="+mn-cs"/>
          </a:endParaRPr>
        </a:p>
      </xdr:txBody>
    </xdr:sp>
    <xdr:clientData/>
  </xdr:twoCellAnchor>
  <xdr:twoCellAnchor>
    <xdr:from>
      <xdr:col>14</xdr:col>
      <xdr:colOff>286612</xdr:colOff>
      <xdr:row>8</xdr:row>
      <xdr:rowOff>173872</xdr:rowOff>
    </xdr:from>
    <xdr:to>
      <xdr:col>21</xdr:col>
      <xdr:colOff>292079</xdr:colOff>
      <xdr:row>15</xdr:row>
      <xdr:rowOff>155641</xdr:rowOff>
    </xdr:to>
    <xdr:sp macro="" textlink="Sheet2!K14">
      <xdr:nvSpPr>
        <xdr:cNvPr id="23" name="Rectangle: Top Corners Snipped 22">
          <a:extLst>
            <a:ext uri="{FF2B5EF4-FFF2-40B4-BE49-F238E27FC236}">
              <a16:creationId xmlns:a16="http://schemas.microsoft.com/office/drawing/2014/main" id="{3B3EA639-B867-4583-A7BC-ACEEB34174F7}"/>
            </a:ext>
          </a:extLst>
        </xdr:cNvPr>
        <xdr:cNvSpPr/>
      </xdr:nvSpPr>
      <xdr:spPr>
        <a:xfrm>
          <a:off x="8732112" y="1697872"/>
          <a:ext cx="4228217" cy="1315269"/>
        </a:xfrm>
        <a:prstGeom prst="snip2SameRect">
          <a:avLst>
            <a:gd name="adj1" fmla="val 50000"/>
            <a:gd name="adj2" fmla="val 50000"/>
          </a:avLst>
        </a:prstGeom>
        <a:solidFill>
          <a:srgbClr val="8439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6AD272BF-39D1-431D-8FD6-F6AE607BEB31}" type="TxLink">
            <a:rPr lang="en-US" sz="4800" b="1" i="0" u="none" strike="noStrike">
              <a:solidFill>
                <a:srgbClr val="000000"/>
              </a:solidFill>
              <a:latin typeface="Arial Black" panose="020B0A04020102020204" pitchFamily="34" charset="0"/>
              <a:ea typeface="Calibri"/>
              <a:cs typeface="Calibri"/>
            </a:rPr>
            <a:pPr marL="0" indent="0" algn="r"/>
            <a:t>38945</a:t>
          </a:fld>
          <a:endParaRPr lang="en-US" sz="4800" b="1">
            <a:solidFill>
              <a:schemeClr val="lt1"/>
            </a:solidFill>
            <a:latin typeface="Arial Black" panose="020B0A04020102020204" pitchFamily="34" charset="0"/>
            <a:ea typeface="+mn-ea"/>
            <a:cs typeface="+mn-cs"/>
          </a:endParaRPr>
        </a:p>
      </xdr:txBody>
    </xdr:sp>
    <xdr:clientData/>
  </xdr:twoCellAnchor>
  <xdr:oneCellAnchor>
    <xdr:from>
      <xdr:col>0</xdr:col>
      <xdr:colOff>381000</xdr:colOff>
      <xdr:row>1</xdr:row>
      <xdr:rowOff>28221</xdr:rowOff>
    </xdr:from>
    <xdr:ext cx="1523999" cy="960456"/>
    <xdr:sp macro="" textlink="">
      <xdr:nvSpPr>
        <xdr:cNvPr id="24" name="TextBox 23">
          <a:extLst>
            <a:ext uri="{FF2B5EF4-FFF2-40B4-BE49-F238E27FC236}">
              <a16:creationId xmlns:a16="http://schemas.microsoft.com/office/drawing/2014/main" id="{DD1035F9-D1AC-F324-4F5F-316CE8E9830A}"/>
            </a:ext>
          </a:extLst>
        </xdr:cNvPr>
        <xdr:cNvSpPr txBox="1"/>
      </xdr:nvSpPr>
      <xdr:spPr>
        <a:xfrm>
          <a:off x="381000" y="211665"/>
          <a:ext cx="1523999" cy="96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Arial Black" panose="020B0A04020102020204" pitchFamily="34" charset="0"/>
            </a:rPr>
            <a:t>CATEGORY</a:t>
          </a:r>
          <a:r>
            <a:rPr lang="en-US" sz="1600" b="1" baseline="0">
              <a:solidFill>
                <a:schemeClr val="bg1"/>
              </a:solidFill>
              <a:latin typeface="Arial Black" panose="020B0A04020102020204" pitchFamily="34" charset="0"/>
            </a:rPr>
            <a:t> TOTAL SALES:</a:t>
          </a:r>
          <a:r>
            <a:rPr lang="en-US" sz="1600" b="1">
              <a:solidFill>
                <a:schemeClr val="bg1"/>
              </a:solidFill>
              <a:latin typeface="Arial Black" panose="020B0A04020102020204" pitchFamily="34" charset="0"/>
            </a:rPr>
            <a:t> </a:t>
          </a:r>
        </a:p>
      </xdr:txBody>
    </xdr:sp>
    <xdr:clientData/>
  </xdr:oneCellAnchor>
  <xdr:oneCellAnchor>
    <xdr:from>
      <xdr:col>0</xdr:col>
      <xdr:colOff>345723</xdr:colOff>
      <xdr:row>9</xdr:row>
      <xdr:rowOff>148165</xdr:rowOff>
    </xdr:from>
    <xdr:ext cx="1495777" cy="960456"/>
    <xdr:sp macro="" textlink="">
      <xdr:nvSpPr>
        <xdr:cNvPr id="25" name="TextBox 24">
          <a:extLst>
            <a:ext uri="{FF2B5EF4-FFF2-40B4-BE49-F238E27FC236}">
              <a16:creationId xmlns:a16="http://schemas.microsoft.com/office/drawing/2014/main" id="{C35BF60A-8F36-9C9A-30BA-85997B8D87E3}"/>
            </a:ext>
          </a:extLst>
        </xdr:cNvPr>
        <xdr:cNvSpPr txBox="1"/>
      </xdr:nvSpPr>
      <xdr:spPr>
        <a:xfrm>
          <a:off x="345723" y="1862665"/>
          <a:ext cx="1495777" cy="96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latin typeface="Arial Black" panose="020B0A04020102020204" pitchFamily="34" charset="0"/>
            </a:rPr>
            <a:t>CATEGORY TARGET HIT :</a:t>
          </a:r>
        </a:p>
      </xdr:txBody>
    </xdr:sp>
    <xdr:clientData/>
  </xdr:oneCellAnchor>
  <xdr:oneCellAnchor>
    <xdr:from>
      <xdr:col>7</xdr:col>
      <xdr:colOff>578554</xdr:colOff>
      <xdr:row>9</xdr:row>
      <xdr:rowOff>126999</xdr:rowOff>
    </xdr:from>
    <xdr:ext cx="1636889" cy="960456"/>
    <xdr:sp macro="" textlink="">
      <xdr:nvSpPr>
        <xdr:cNvPr id="27" name="TextBox 26">
          <a:extLst>
            <a:ext uri="{FF2B5EF4-FFF2-40B4-BE49-F238E27FC236}">
              <a16:creationId xmlns:a16="http://schemas.microsoft.com/office/drawing/2014/main" id="{B549E591-FF8E-3CB0-2014-4BBF0A5BE84D}"/>
            </a:ext>
          </a:extLst>
        </xdr:cNvPr>
        <xdr:cNvSpPr txBox="1"/>
      </xdr:nvSpPr>
      <xdr:spPr>
        <a:xfrm>
          <a:off x="4825998" y="1777999"/>
          <a:ext cx="1636889" cy="96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Arial Black" panose="020B0A04020102020204" pitchFamily="34" charset="0"/>
            </a:rPr>
            <a:t>CATEGORY AWAY FROM TARGET :</a:t>
          </a:r>
        </a:p>
      </xdr:txBody>
    </xdr:sp>
    <xdr:clientData/>
  </xdr:oneCellAnchor>
  <xdr:oneCellAnchor>
    <xdr:from>
      <xdr:col>15</xdr:col>
      <xdr:colOff>155223</xdr:colOff>
      <xdr:row>9</xdr:row>
      <xdr:rowOff>98777</xdr:rowOff>
    </xdr:from>
    <xdr:ext cx="1509888" cy="960456"/>
    <xdr:sp macro="" textlink="">
      <xdr:nvSpPr>
        <xdr:cNvPr id="28" name="TextBox 27">
          <a:extLst>
            <a:ext uri="{FF2B5EF4-FFF2-40B4-BE49-F238E27FC236}">
              <a16:creationId xmlns:a16="http://schemas.microsoft.com/office/drawing/2014/main" id="{2DAB79E7-DBB8-73DF-7393-DB378D840FAA}"/>
            </a:ext>
          </a:extLst>
        </xdr:cNvPr>
        <xdr:cNvSpPr txBox="1"/>
      </xdr:nvSpPr>
      <xdr:spPr>
        <a:xfrm>
          <a:off x="9256890" y="1749777"/>
          <a:ext cx="1509888" cy="96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Arial Black" panose="020B0A04020102020204" pitchFamily="34" charset="0"/>
            </a:rPr>
            <a:t>REGION TOTAL SALES :</a:t>
          </a:r>
        </a:p>
      </xdr:txBody>
    </xdr:sp>
    <xdr:clientData/>
  </xdr:oneCellAnchor>
  <xdr:oneCellAnchor>
    <xdr:from>
      <xdr:col>22</xdr:col>
      <xdr:colOff>381001</xdr:colOff>
      <xdr:row>9</xdr:row>
      <xdr:rowOff>98779</xdr:rowOff>
    </xdr:from>
    <xdr:ext cx="1312332" cy="960456"/>
    <xdr:sp macro="" textlink="">
      <xdr:nvSpPr>
        <xdr:cNvPr id="29" name="TextBox 28">
          <a:extLst>
            <a:ext uri="{FF2B5EF4-FFF2-40B4-BE49-F238E27FC236}">
              <a16:creationId xmlns:a16="http://schemas.microsoft.com/office/drawing/2014/main" id="{D8752BB9-DE40-9D15-CAD5-830544BB0D53}"/>
            </a:ext>
          </a:extLst>
        </xdr:cNvPr>
        <xdr:cNvSpPr txBox="1"/>
      </xdr:nvSpPr>
      <xdr:spPr>
        <a:xfrm>
          <a:off x="13730112" y="1749779"/>
          <a:ext cx="1312332" cy="96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Arial Black" panose="020B0A04020102020204" pitchFamily="34" charset="0"/>
            </a:rPr>
            <a:t>REGION TARGET HIT :</a:t>
          </a:r>
        </a:p>
      </xdr:txBody>
    </xdr:sp>
    <xdr:clientData/>
  </xdr:oneCellAnchor>
  <xdr:oneCellAnchor>
    <xdr:from>
      <xdr:col>22</xdr:col>
      <xdr:colOff>451555</xdr:colOff>
      <xdr:row>0</xdr:row>
      <xdr:rowOff>169332</xdr:rowOff>
    </xdr:from>
    <xdr:ext cx="1495778" cy="1249829"/>
    <xdr:sp macro="" textlink="">
      <xdr:nvSpPr>
        <xdr:cNvPr id="30" name="TextBox 29">
          <a:extLst>
            <a:ext uri="{FF2B5EF4-FFF2-40B4-BE49-F238E27FC236}">
              <a16:creationId xmlns:a16="http://schemas.microsoft.com/office/drawing/2014/main" id="{E74159E3-743D-2945-13CD-660D0EDE784D}"/>
            </a:ext>
          </a:extLst>
        </xdr:cNvPr>
        <xdr:cNvSpPr txBox="1"/>
      </xdr:nvSpPr>
      <xdr:spPr>
        <a:xfrm>
          <a:off x="13800666" y="169332"/>
          <a:ext cx="1495778" cy="1249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bg1"/>
              </a:solidFill>
              <a:latin typeface="Arial Black" panose="020B0A04020102020204" pitchFamily="34" charset="0"/>
            </a:rPr>
            <a:t>REGION AWAY</a:t>
          </a:r>
          <a:r>
            <a:rPr lang="en-US" sz="1600" b="1" baseline="0">
              <a:solidFill>
                <a:schemeClr val="bg1"/>
              </a:solidFill>
              <a:latin typeface="Arial Black" panose="020B0A04020102020204" pitchFamily="34" charset="0"/>
            </a:rPr>
            <a:t> FROM TARGET:</a:t>
          </a:r>
          <a:endParaRPr lang="en-US" sz="1600" b="1">
            <a:solidFill>
              <a:schemeClr val="bg1"/>
            </a:solidFill>
            <a:latin typeface="Arial Black" panose="020B0A04020102020204" pitchFamily="34" charset="0"/>
          </a:endParaRPr>
        </a:p>
      </xdr:txBody>
    </xdr:sp>
    <xdr:clientData/>
  </xdr:oneCellAnchor>
  <xdr:twoCellAnchor editAs="oneCell">
    <xdr:from>
      <xdr:col>30</xdr:col>
      <xdr:colOff>63500</xdr:colOff>
      <xdr:row>2</xdr:row>
      <xdr:rowOff>21166</xdr:rowOff>
    </xdr:from>
    <xdr:to>
      <xdr:col>38</xdr:col>
      <xdr:colOff>100642</xdr:colOff>
      <xdr:row>17</xdr:row>
      <xdr:rowOff>86263</xdr:rowOff>
    </xdr:to>
    <mc:AlternateContent xmlns:mc="http://schemas.openxmlformats.org/markup-compatibility/2006" xmlns:a14="http://schemas.microsoft.com/office/drawing/2010/main">
      <mc:Choice Requires="a14">
        <xdr:graphicFrame macro="">
          <xdr:nvGraphicFramePr>
            <xdr:cNvPr id="31" name="CATEGORY">
              <a:extLst>
                <a:ext uri="{FF2B5EF4-FFF2-40B4-BE49-F238E27FC236}">
                  <a16:creationId xmlns:a16="http://schemas.microsoft.com/office/drawing/2014/main" id="{A26F4D6A-E6E9-4D70-9627-C3DBE86E1A4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51500" y="393699"/>
              <a:ext cx="4913942" cy="2859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52917</xdr:colOff>
      <xdr:row>18</xdr:row>
      <xdr:rowOff>52917</xdr:rowOff>
    </xdr:from>
    <xdr:to>
      <xdr:col>38</xdr:col>
      <xdr:colOff>129396</xdr:colOff>
      <xdr:row>30</xdr:row>
      <xdr:rowOff>158150</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7188FFFD-D22F-40D5-B939-B67CF982D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340917" y="3405717"/>
              <a:ext cx="4953279" cy="2340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refreshedDate="45486.661286689814" createdVersion="8" refreshedVersion="8" minRefreshableVersion="3" recordCount="141" xr:uid="{F5424AFB-D05E-4850-833C-BBA2DD562847}">
  <cacheSource type="worksheet">
    <worksheetSource ref="A1:M142" sheet="Sheet1"/>
  </cacheSource>
  <cacheFields count="13">
    <cacheField name="Emp Code" numFmtId="14">
      <sharedItems/>
    </cacheField>
    <cacheField name="Sales Executive" numFmtId="0">
      <sharedItems/>
    </cacheField>
    <cacheField name="CATEGORY" numFmtId="0">
      <sharedItems count="5">
        <s v="COMPUTER"/>
        <s v="ACCESSORIES"/>
        <s v="FASHION"/>
        <s v="FURNITURE"/>
        <s v="UTENSILS"/>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ount="102">
        <n v="339"/>
        <n v="239"/>
        <n v="379"/>
        <n v="288"/>
        <n v="213"/>
        <n v="265"/>
        <n v="369"/>
        <n v="285"/>
        <n v="189"/>
        <n v="219"/>
        <n v="376"/>
        <n v="332"/>
        <n v="199"/>
        <n v="306"/>
        <n v="291"/>
        <n v="252"/>
        <n v="253"/>
        <n v="367"/>
        <n v="301"/>
        <n v="202"/>
        <n v="183"/>
        <n v="344"/>
        <n v="276"/>
        <n v="357"/>
        <n v="324"/>
        <n v="341"/>
        <n v="353"/>
        <n v="176"/>
        <n v="230"/>
        <n v="223"/>
        <n v="323"/>
        <n v="214"/>
        <n v="335"/>
        <n v="264"/>
        <n v="274"/>
        <n v="232"/>
        <n v="207"/>
        <n v="371"/>
        <n v="206"/>
        <n v="350"/>
        <n v="192"/>
        <n v="233"/>
        <n v="292"/>
        <n v="340"/>
        <n v="270"/>
        <n v="249"/>
        <n v="322"/>
        <n v="260"/>
        <n v="284"/>
        <n v="300"/>
        <n v="217"/>
        <n v="246"/>
        <n v="267"/>
        <n v="385"/>
        <n v="328"/>
        <n v="166"/>
        <n v="342"/>
        <n v="293"/>
        <n v="171"/>
        <n v="229"/>
        <n v="156"/>
        <n v="208"/>
        <n v="143"/>
        <n v="254"/>
        <n v="224"/>
        <n v="287"/>
        <n v="286"/>
        <n v="245"/>
        <n v="281"/>
        <n v="317"/>
        <n v="351"/>
        <n v="209"/>
        <n v="290"/>
        <n v="384"/>
        <n v="349"/>
        <n v="215"/>
        <n v="318"/>
        <n v="205"/>
        <n v="234"/>
        <n v="303"/>
        <n v="268"/>
        <n v="220"/>
        <n v="228"/>
        <n v="374"/>
        <n v="211"/>
        <n v="236"/>
        <n v="355"/>
        <n v="320"/>
        <n v="389"/>
        <n v="311"/>
        <n v="243"/>
        <n v="283"/>
        <n v="280"/>
        <n v="258"/>
        <n v="316"/>
        <n v="327"/>
        <n v="302"/>
        <n v="273"/>
        <n v="307"/>
        <n v="346"/>
        <n v="271"/>
        <n v="382"/>
      </sharedItems>
    </cacheField>
    <cacheField name="Target" numFmtId="0">
      <sharedItems containsSemiMixedTypes="0" containsString="0" containsNumber="1" containsInteger="1" minValue="500" maxValue="500" count="1">
        <n v="500"/>
      </sharedItems>
    </cacheField>
    <cacheField name="Target Hit %" numFmtId="10">
      <sharedItems containsSemiMixedTypes="0" containsString="0" containsNumber="1" minValue="0.28599999999999998" maxValue="0.77800000000000002" count="102">
        <n v="0.67800000000000005"/>
        <n v="0.47799999999999998"/>
        <n v="0.75800000000000001"/>
        <n v="0.57599999999999996"/>
        <n v="0.42599999999999999"/>
        <n v="0.53"/>
        <n v="0.73799999999999999"/>
        <n v="0.56999999999999995"/>
        <n v="0.378"/>
        <n v="0.438"/>
        <n v="0.752"/>
        <n v="0.66400000000000003"/>
        <n v="0.39800000000000002"/>
        <n v="0.61199999999999999"/>
        <n v="0.58199999999999996"/>
        <n v="0.504"/>
        <n v="0.50600000000000001"/>
        <n v="0.73399999999999999"/>
        <n v="0.60199999999999998"/>
        <n v="0.40400000000000003"/>
        <n v="0.36599999999999999"/>
        <n v="0.68799999999999994"/>
        <n v="0.55200000000000005"/>
        <n v="0.71399999999999997"/>
        <n v="0.64800000000000002"/>
        <n v="0.68200000000000005"/>
        <n v="0.70599999999999996"/>
        <n v="0.35199999999999998"/>
        <n v="0.46"/>
        <n v="0.44600000000000001"/>
        <n v="0.64600000000000002"/>
        <n v="0.42799999999999999"/>
        <n v="0.67"/>
        <n v="0.52800000000000002"/>
        <n v="0.54800000000000004"/>
        <n v="0.46400000000000002"/>
        <n v="0.41399999999999998"/>
        <n v="0.74199999999999999"/>
        <n v="0.41199999999999998"/>
        <n v="0.7"/>
        <n v="0.38400000000000001"/>
        <n v="0.46600000000000003"/>
        <n v="0.58399999999999996"/>
        <n v="0.68"/>
        <n v="0.54"/>
        <n v="0.498"/>
        <n v="0.64400000000000002"/>
        <n v="0.52"/>
        <n v="0.56799999999999995"/>
        <n v="0.6"/>
        <n v="0.434"/>
        <n v="0.49199999999999999"/>
        <n v="0.53400000000000003"/>
        <n v="0.77"/>
        <n v="0.65600000000000003"/>
        <n v="0.33200000000000002"/>
        <n v="0.68400000000000005"/>
        <n v="0.58599999999999997"/>
        <n v="0.34200000000000003"/>
        <n v="0.45800000000000002"/>
        <n v="0.312"/>
        <n v="0.41599999999999998"/>
        <n v="0.28599999999999998"/>
        <n v="0.50800000000000001"/>
        <n v="0.44800000000000001"/>
        <n v="0.57399999999999995"/>
        <n v="0.57199999999999995"/>
        <n v="0.49"/>
        <n v="0.56200000000000006"/>
        <n v="0.63400000000000001"/>
        <n v="0.70199999999999996"/>
        <n v="0.41799999999999998"/>
        <n v="0.57999999999999996"/>
        <n v="0.76800000000000002"/>
        <n v="0.69799999999999995"/>
        <n v="0.43"/>
        <n v="0.63600000000000001"/>
        <n v="0.41"/>
        <n v="0.46800000000000003"/>
        <n v="0.60599999999999998"/>
        <n v="0.53600000000000003"/>
        <n v="0.44"/>
        <n v="0.45600000000000002"/>
        <n v="0.748"/>
        <n v="0.42199999999999999"/>
        <n v="0.47199999999999998"/>
        <n v="0.71"/>
        <n v="0.64"/>
        <n v="0.77800000000000002"/>
        <n v="0.622"/>
        <n v="0.48599999999999999"/>
        <n v="0.56599999999999995"/>
        <n v="0.56000000000000005"/>
        <n v="0.51600000000000001"/>
        <n v="0.63200000000000001"/>
        <n v="0.65400000000000003"/>
        <n v="0.60399999999999998"/>
        <n v="0.54600000000000004"/>
        <n v="0.61399999999999999"/>
        <n v="0.69199999999999995"/>
        <n v="0.54200000000000004"/>
        <n v="0.76400000000000001"/>
      </sharedItems>
    </cacheField>
    <cacheField name="Away From Target %" numFmtId="10">
      <sharedItems containsSemiMixedTypes="0" containsString="0" containsNumber="1" minValue="0.22199999999999998" maxValue="0.71399999999999997" count="102">
        <n v="0.32199999999999995"/>
        <n v="0.52200000000000002"/>
        <n v="0.24199999999999999"/>
        <n v="0.42400000000000004"/>
        <n v="0.57400000000000007"/>
        <n v="0.47"/>
        <n v="0.26200000000000001"/>
        <n v="0.43000000000000005"/>
        <n v="0.622"/>
        <n v="0.56200000000000006"/>
        <n v="0.248"/>
        <n v="0.33599999999999997"/>
        <n v="0.60199999999999998"/>
        <n v="0.38800000000000001"/>
        <n v="0.41800000000000004"/>
        <n v="0.496"/>
        <n v="0.49399999999999999"/>
        <n v="0.26600000000000001"/>
        <n v="0.39800000000000002"/>
        <n v="0.59599999999999997"/>
        <n v="0.63400000000000001"/>
        <n v="0.31200000000000006"/>
        <n v="0.44799999999999995"/>
        <n v="0.28600000000000003"/>
        <n v="0.35199999999999998"/>
        <n v="0.31799999999999995"/>
        <n v="0.29400000000000004"/>
        <n v="0.64800000000000002"/>
        <n v="0.54"/>
        <n v="0.55400000000000005"/>
        <n v="0.35399999999999998"/>
        <n v="0.57200000000000006"/>
        <n v="0.32999999999999996"/>
        <n v="0.47199999999999998"/>
        <n v="0.45199999999999996"/>
        <n v="0.53600000000000003"/>
        <n v="0.58600000000000008"/>
        <n v="0.25800000000000001"/>
        <n v="0.58800000000000008"/>
        <n v="0.30000000000000004"/>
        <n v="0.61599999999999999"/>
        <n v="0.53400000000000003"/>
        <n v="0.41600000000000004"/>
        <n v="0.31999999999999995"/>
        <n v="0.45999999999999996"/>
        <n v="0.502"/>
        <n v="0.35599999999999998"/>
        <n v="0.48"/>
        <n v="0.43200000000000005"/>
        <n v="0.4"/>
        <n v="0.56600000000000006"/>
        <n v="0.50800000000000001"/>
        <n v="0.46599999999999997"/>
        <n v="0.22999999999999998"/>
        <n v="0.34399999999999997"/>
        <n v="0.66799999999999993"/>
        <n v="0.31599999999999995"/>
        <n v="0.41400000000000003"/>
        <n v="0.65799999999999992"/>
        <n v="0.54200000000000004"/>
        <n v="0.68799999999999994"/>
        <n v="0.58400000000000007"/>
        <n v="0.71399999999999997"/>
        <n v="0.49199999999999999"/>
        <n v="0.55200000000000005"/>
        <n v="0.42600000000000005"/>
        <n v="0.42800000000000005"/>
        <n v="0.51"/>
        <n v="0.43799999999999994"/>
        <n v="0.36599999999999999"/>
        <n v="0.29800000000000004"/>
        <n v="0.58200000000000007"/>
        <n v="0.42000000000000004"/>
        <n v="0.23199999999999998"/>
        <n v="0.30200000000000005"/>
        <n v="0.57000000000000006"/>
        <n v="0.36399999999999999"/>
        <n v="0.59000000000000008"/>
        <n v="0.53200000000000003"/>
        <n v="0.39400000000000002"/>
        <n v="0.46399999999999997"/>
        <n v="0.56000000000000005"/>
        <n v="0.54400000000000004"/>
        <n v="0.252"/>
        <n v="0.57800000000000007"/>
        <n v="0.52800000000000002"/>
        <n v="0.29000000000000004"/>
        <n v="0.36"/>
        <n v="0.22199999999999998"/>
        <n v="0.378"/>
        <n v="0.51400000000000001"/>
        <n v="0.43400000000000005"/>
        <n v="0.43999999999999995"/>
        <n v="0.48399999999999999"/>
        <n v="0.36799999999999999"/>
        <n v="0.34599999999999997"/>
        <n v="0.39600000000000002"/>
        <n v="0.45399999999999996"/>
        <n v="0.38600000000000001"/>
        <n v="0.30800000000000005"/>
        <n v="0.45799999999999996"/>
        <n v="0.23599999999999999"/>
      </sharedItems>
    </cacheField>
  </cacheFields>
  <extLst>
    <ext xmlns:x14="http://schemas.microsoft.com/office/spreadsheetml/2009/9/main" uri="{725AE2AE-9491-48be-B2B4-4EB974FC3084}">
      <x14:pivotCacheDefinition pivotCacheId="656872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s v="Raj Verma"/>
    <x v="0"/>
    <x v="0"/>
    <n v="49"/>
    <n v="84"/>
    <n v="98"/>
    <n v="67"/>
    <n v="41"/>
    <x v="0"/>
    <x v="0"/>
    <x v="0"/>
    <x v="0"/>
  </r>
  <r>
    <s v="Mum-TCL002"/>
    <s v="Tanuja Kale"/>
    <x v="1"/>
    <x v="1"/>
    <n v="44"/>
    <n v="85"/>
    <n v="47"/>
    <n v="15"/>
    <n v="48"/>
    <x v="1"/>
    <x v="0"/>
    <x v="1"/>
    <x v="1"/>
  </r>
  <r>
    <s v="Mum-TCL003"/>
    <s v="Arvind Sharma"/>
    <x v="2"/>
    <x v="2"/>
    <n v="45"/>
    <n v="79"/>
    <n v="88"/>
    <n v="73"/>
    <n v="94"/>
    <x v="2"/>
    <x v="0"/>
    <x v="2"/>
    <x v="2"/>
  </r>
  <r>
    <s v="Mum-TCL004"/>
    <s v="Tahira Qureshi"/>
    <x v="3"/>
    <x v="3"/>
    <n v="52"/>
    <n v="99"/>
    <n v="13"/>
    <n v="95"/>
    <n v="29"/>
    <x v="3"/>
    <x v="0"/>
    <x v="3"/>
    <x v="3"/>
  </r>
  <r>
    <s v="Mum-TCL005"/>
    <s v="Anuj Sharma"/>
    <x v="4"/>
    <x v="4"/>
    <n v="35"/>
    <n v="54"/>
    <n v="49"/>
    <n v="26"/>
    <n v="49"/>
    <x v="4"/>
    <x v="0"/>
    <x v="4"/>
    <x v="4"/>
  </r>
  <r>
    <s v="Mum-TCL006"/>
    <s v="Syed Sohail"/>
    <x v="0"/>
    <x v="5"/>
    <n v="86"/>
    <n v="31"/>
    <n v="23"/>
    <n v="48"/>
    <n v="77"/>
    <x v="5"/>
    <x v="0"/>
    <x v="5"/>
    <x v="5"/>
  </r>
  <r>
    <s v="Mum-TCL007"/>
    <s v="Syed Saqib"/>
    <x v="1"/>
    <x v="6"/>
    <n v="84"/>
    <n v="28"/>
    <n v="98"/>
    <n v="80"/>
    <n v="79"/>
    <x v="6"/>
    <x v="0"/>
    <x v="6"/>
    <x v="6"/>
  </r>
  <r>
    <s v="Mum-TCL008"/>
    <s v="Syed Naved"/>
    <x v="2"/>
    <x v="7"/>
    <n v="73"/>
    <n v="97"/>
    <n v="38"/>
    <n v="24"/>
    <n v="53"/>
    <x v="7"/>
    <x v="0"/>
    <x v="7"/>
    <x v="7"/>
  </r>
  <r>
    <s v="Mum-TCL009"/>
    <s v="Swarnlata Borse"/>
    <x v="3"/>
    <x v="0"/>
    <n v="54"/>
    <n v="26"/>
    <n v="53"/>
    <n v="36"/>
    <n v="20"/>
    <x v="8"/>
    <x v="0"/>
    <x v="8"/>
    <x v="8"/>
  </r>
  <r>
    <s v="Mum-TCL010"/>
    <s v="Sushma Khandelwal"/>
    <x v="4"/>
    <x v="1"/>
    <n v="52"/>
    <n v="52"/>
    <n v="19"/>
    <n v="53"/>
    <n v="37"/>
    <x v="4"/>
    <x v="0"/>
    <x v="4"/>
    <x v="4"/>
  </r>
  <r>
    <s v="Mum-TCL011"/>
    <s v="Surendranath Thakur"/>
    <x v="0"/>
    <x v="2"/>
    <n v="63"/>
    <n v="17"/>
    <n v="40"/>
    <n v="48"/>
    <n v="51"/>
    <x v="9"/>
    <x v="0"/>
    <x v="9"/>
    <x v="9"/>
  </r>
  <r>
    <s v="Mum-TCL012"/>
    <s v="Surendra Kumar"/>
    <x v="1"/>
    <x v="3"/>
    <n v="79"/>
    <n v="99"/>
    <n v="95"/>
    <n v="12"/>
    <n v="91"/>
    <x v="10"/>
    <x v="0"/>
    <x v="10"/>
    <x v="10"/>
  </r>
  <r>
    <s v="Mum-TCL013"/>
    <s v="Sunita Madnani"/>
    <x v="2"/>
    <x v="4"/>
    <n v="95"/>
    <n v="88"/>
    <n v="11"/>
    <n v="78"/>
    <n v="60"/>
    <x v="11"/>
    <x v="0"/>
    <x v="11"/>
    <x v="11"/>
  </r>
  <r>
    <s v="Mum-TCL014"/>
    <s v="Sunita Chawla"/>
    <x v="3"/>
    <x v="5"/>
    <n v="83"/>
    <n v="77"/>
    <n v="66"/>
    <n v="22"/>
    <n v="40"/>
    <x v="3"/>
    <x v="0"/>
    <x v="3"/>
    <x v="3"/>
  </r>
  <r>
    <s v="Mum-TCL015"/>
    <s v="Sunil Kumar"/>
    <x v="4"/>
    <x v="6"/>
    <n v="78"/>
    <n v="58"/>
    <n v="34"/>
    <n v="84"/>
    <n v="31"/>
    <x v="7"/>
    <x v="0"/>
    <x v="7"/>
    <x v="7"/>
  </r>
  <r>
    <s v="Mum-TCL016"/>
    <s v="Sudhir Kumar"/>
    <x v="0"/>
    <x v="7"/>
    <n v="14"/>
    <n v="25"/>
    <n v="45"/>
    <n v="70"/>
    <n v="45"/>
    <x v="12"/>
    <x v="0"/>
    <x v="12"/>
    <x v="12"/>
  </r>
  <r>
    <s v="Mum-TCL017"/>
    <s v="Sudama Kumar"/>
    <x v="1"/>
    <x v="0"/>
    <n v="37"/>
    <n v="69"/>
    <n v="96"/>
    <n v="66"/>
    <n v="38"/>
    <x v="13"/>
    <x v="0"/>
    <x v="13"/>
    <x v="13"/>
  </r>
  <r>
    <s v="Mum-TCL018"/>
    <s v="Sonaram Munda"/>
    <x v="2"/>
    <x v="1"/>
    <n v="11"/>
    <n v="46"/>
    <n v="91"/>
    <n v="98"/>
    <n v="45"/>
    <x v="14"/>
    <x v="0"/>
    <x v="14"/>
    <x v="14"/>
  </r>
  <r>
    <s v="Mum-TCL019"/>
    <s v="Sneh Khan"/>
    <x v="3"/>
    <x v="2"/>
    <n v="19"/>
    <n v="34"/>
    <n v="64"/>
    <n v="65"/>
    <n v="70"/>
    <x v="15"/>
    <x v="0"/>
    <x v="15"/>
    <x v="15"/>
  </r>
  <r>
    <s v="Mum-TCL020"/>
    <s v="Shyamal Malakar"/>
    <x v="4"/>
    <x v="3"/>
    <n v="93"/>
    <n v="84"/>
    <n v="13"/>
    <n v="45"/>
    <n v="18"/>
    <x v="16"/>
    <x v="0"/>
    <x v="16"/>
    <x v="16"/>
  </r>
  <r>
    <s v="Mum-TCL021"/>
    <s v="Shubhanjali Joshi"/>
    <x v="1"/>
    <x v="4"/>
    <n v="68"/>
    <n v="73"/>
    <n v="97"/>
    <n v="76"/>
    <n v="53"/>
    <x v="17"/>
    <x v="0"/>
    <x v="17"/>
    <x v="17"/>
  </r>
  <r>
    <s v="Mum-TCL022"/>
    <s v="Shivji Prasad"/>
    <x v="2"/>
    <x v="5"/>
    <n v="99"/>
    <n v="17"/>
    <n v="48"/>
    <n v="44"/>
    <n v="93"/>
    <x v="18"/>
    <x v="0"/>
    <x v="18"/>
    <x v="18"/>
  </r>
  <r>
    <s v="Mum-TCL023"/>
    <s v="Shephali Jain"/>
    <x v="3"/>
    <x v="6"/>
    <n v="57"/>
    <n v="28"/>
    <n v="31"/>
    <n v="34"/>
    <n v="52"/>
    <x v="19"/>
    <x v="0"/>
    <x v="19"/>
    <x v="19"/>
  </r>
  <r>
    <s v="Mum-TCL024"/>
    <s v="Sheena Joseph"/>
    <x v="4"/>
    <x v="7"/>
    <n v="40"/>
    <n v="22"/>
    <n v="18"/>
    <n v="11"/>
    <n v="92"/>
    <x v="20"/>
    <x v="0"/>
    <x v="20"/>
    <x v="20"/>
  </r>
  <r>
    <s v="Mum-TCL025"/>
    <s v="Sheeba Joseph"/>
    <x v="0"/>
    <x v="0"/>
    <n v="47"/>
    <n v="99"/>
    <n v="94"/>
    <n v="75"/>
    <n v="29"/>
    <x v="21"/>
    <x v="0"/>
    <x v="21"/>
    <x v="21"/>
  </r>
  <r>
    <s v="Mum-TCL026"/>
    <s v="Shashikant Tiwari"/>
    <x v="1"/>
    <x v="1"/>
    <n v="16"/>
    <n v="71"/>
    <n v="80"/>
    <n v="76"/>
    <n v="33"/>
    <x v="22"/>
    <x v="0"/>
    <x v="22"/>
    <x v="22"/>
  </r>
  <r>
    <s v="Mum-TCL027"/>
    <s v="Shankar Attendant"/>
    <x v="2"/>
    <x v="2"/>
    <n v="72"/>
    <n v="87"/>
    <n v="92"/>
    <n v="72"/>
    <n v="34"/>
    <x v="23"/>
    <x v="0"/>
    <x v="23"/>
    <x v="23"/>
  </r>
  <r>
    <s v="Mum-TCL028"/>
    <s v="Shailendra Barge"/>
    <x v="3"/>
    <x v="3"/>
    <n v="30"/>
    <n v="38"/>
    <n v="70"/>
    <n v="89"/>
    <n v="97"/>
    <x v="24"/>
    <x v="0"/>
    <x v="24"/>
    <x v="24"/>
  </r>
  <r>
    <s v="Mum-TCL029"/>
    <s v="Shailaja Kamal"/>
    <x v="4"/>
    <x v="4"/>
    <n v="65"/>
    <n v="90"/>
    <n v="91"/>
    <n v="85"/>
    <n v="10"/>
    <x v="25"/>
    <x v="0"/>
    <x v="25"/>
    <x v="25"/>
  </r>
  <r>
    <s v="Mum-TCL030"/>
    <s v="Saroj Parita"/>
    <x v="2"/>
    <x v="5"/>
    <n v="83"/>
    <n v="46"/>
    <n v="99"/>
    <n v="36"/>
    <n v="89"/>
    <x v="26"/>
    <x v="0"/>
    <x v="26"/>
    <x v="26"/>
  </r>
  <r>
    <s v="Mum-TCL031"/>
    <s v="Sapna Sharma"/>
    <x v="3"/>
    <x v="6"/>
    <n v="10"/>
    <n v="66"/>
    <n v="40"/>
    <n v="22"/>
    <n v="38"/>
    <x v="27"/>
    <x v="0"/>
    <x v="27"/>
    <x v="27"/>
  </r>
  <r>
    <s v="Mum-TCL032"/>
    <s v="Santosh Kumar"/>
    <x v="4"/>
    <x v="7"/>
    <n v="37"/>
    <n v="30"/>
    <n v="19"/>
    <n v="77"/>
    <n v="67"/>
    <x v="28"/>
    <x v="0"/>
    <x v="28"/>
    <x v="28"/>
  </r>
  <r>
    <s v="Mum-TCL033"/>
    <s v="Sanju Ramdas"/>
    <x v="0"/>
    <x v="0"/>
    <n v="83"/>
    <n v="46"/>
    <n v="17"/>
    <n v="94"/>
    <n v="92"/>
    <x v="11"/>
    <x v="0"/>
    <x v="11"/>
    <x v="11"/>
  </r>
  <r>
    <s v="Mum-TCL034"/>
    <s v="Sanjiv Subherwal"/>
    <x v="1"/>
    <x v="1"/>
    <n v="84"/>
    <n v="59"/>
    <n v="41"/>
    <n v="17"/>
    <n v="22"/>
    <x v="29"/>
    <x v="0"/>
    <x v="29"/>
    <x v="29"/>
  </r>
  <r>
    <s v="Mum-TCL035"/>
    <s v="Sanjay Hire"/>
    <x v="2"/>
    <x v="2"/>
    <n v="82"/>
    <n v="54"/>
    <n v="79"/>
    <n v="61"/>
    <n v="47"/>
    <x v="30"/>
    <x v="0"/>
    <x v="30"/>
    <x v="30"/>
  </r>
  <r>
    <s v="Mum-TCL036"/>
    <s v="Salim"/>
    <x v="3"/>
    <x v="3"/>
    <n v="47"/>
    <n v="23"/>
    <n v="19"/>
    <n v="64"/>
    <n v="61"/>
    <x v="31"/>
    <x v="0"/>
    <x v="31"/>
    <x v="31"/>
  </r>
  <r>
    <s v="Mum-TCL037"/>
    <s v="Sajid Naqvi"/>
    <x v="4"/>
    <x v="4"/>
    <n v="91"/>
    <n v="13"/>
    <n v="79"/>
    <n v="85"/>
    <n v="67"/>
    <x v="32"/>
    <x v="0"/>
    <x v="32"/>
    <x v="32"/>
  </r>
  <r>
    <s v="Mum-TCL038"/>
    <s v="Roohi Haider"/>
    <x v="1"/>
    <x v="5"/>
    <n v="66"/>
    <n v="59"/>
    <n v="25"/>
    <n v="55"/>
    <n v="59"/>
    <x v="33"/>
    <x v="0"/>
    <x v="33"/>
    <x v="33"/>
  </r>
  <r>
    <s v="Mum-TCL039"/>
    <s v="Roma Rastogi"/>
    <x v="2"/>
    <x v="6"/>
    <n v="70"/>
    <n v="18"/>
    <n v="88"/>
    <n v="46"/>
    <n v="52"/>
    <x v="34"/>
    <x v="0"/>
    <x v="34"/>
    <x v="34"/>
  </r>
  <r>
    <s v="Mum-TCL040"/>
    <s v="Roli Bhatnagar"/>
    <x v="3"/>
    <x v="7"/>
    <n v="37"/>
    <n v="60"/>
    <n v="44"/>
    <n v="61"/>
    <n v="30"/>
    <x v="35"/>
    <x v="0"/>
    <x v="35"/>
    <x v="35"/>
  </r>
  <r>
    <s v="Mum-TCL041"/>
    <s v="Rohit Nishchal"/>
    <x v="4"/>
    <x v="0"/>
    <n v="16"/>
    <n v="46"/>
    <n v="33"/>
    <n v="54"/>
    <n v="58"/>
    <x v="36"/>
    <x v="0"/>
    <x v="36"/>
    <x v="36"/>
  </r>
  <r>
    <s v="Mum-TCL042"/>
    <s v="Ritu Bhatnagar"/>
    <x v="0"/>
    <x v="1"/>
    <n v="47"/>
    <n v="97"/>
    <n v="74"/>
    <n v="97"/>
    <n v="56"/>
    <x v="37"/>
    <x v="0"/>
    <x v="37"/>
    <x v="37"/>
  </r>
  <r>
    <s v="Mum-TCL043"/>
    <s v="Renu Pratap"/>
    <x v="1"/>
    <x v="2"/>
    <n v="86"/>
    <n v="22"/>
    <n v="10"/>
    <n v="60"/>
    <n v="28"/>
    <x v="38"/>
    <x v="0"/>
    <x v="38"/>
    <x v="38"/>
  </r>
  <r>
    <s v="Mum-TCL044"/>
    <s v="Rekha Jain "/>
    <x v="2"/>
    <x v="3"/>
    <n v="74"/>
    <n v="17"/>
    <n v="45"/>
    <n v="64"/>
    <n v="13"/>
    <x v="4"/>
    <x v="0"/>
    <x v="4"/>
    <x v="4"/>
  </r>
  <r>
    <s v="Mum-TCL045"/>
    <s v="Rekha Gupta"/>
    <x v="3"/>
    <x v="4"/>
    <n v="80"/>
    <n v="51"/>
    <n v="15"/>
    <n v="97"/>
    <n v="42"/>
    <x v="7"/>
    <x v="0"/>
    <x v="7"/>
    <x v="7"/>
  </r>
  <r>
    <s v="Mum-TCL046"/>
    <s v="Rekha Agarwal"/>
    <x v="4"/>
    <x v="5"/>
    <n v="49"/>
    <n v="82"/>
    <n v="95"/>
    <n v="46"/>
    <n v="78"/>
    <x v="39"/>
    <x v="0"/>
    <x v="39"/>
    <x v="39"/>
  </r>
  <r>
    <s v="Mum-TCL047"/>
    <s v="Ravinder Kaur"/>
    <x v="1"/>
    <x v="6"/>
    <n v="17"/>
    <n v="88"/>
    <n v="12"/>
    <n v="54"/>
    <n v="21"/>
    <x v="40"/>
    <x v="0"/>
    <x v="40"/>
    <x v="40"/>
  </r>
  <r>
    <s v="Mum-TCL048"/>
    <s v="Ravi Kumar"/>
    <x v="2"/>
    <x v="7"/>
    <n v="74"/>
    <n v="16"/>
    <n v="74"/>
    <n v="36"/>
    <n v="33"/>
    <x v="41"/>
    <x v="0"/>
    <x v="41"/>
    <x v="41"/>
  </r>
  <r>
    <s v="Mum-TCL049"/>
    <s v="Rashmi Gajbe"/>
    <x v="3"/>
    <x v="0"/>
    <n v="73"/>
    <n v="72"/>
    <n v="38"/>
    <n v="19"/>
    <n v="90"/>
    <x v="42"/>
    <x v="0"/>
    <x v="42"/>
    <x v="42"/>
  </r>
  <r>
    <s v="Mum-TCL050"/>
    <s v="Rashid"/>
    <x v="4"/>
    <x v="1"/>
    <n v="17"/>
    <n v="84"/>
    <n v="90"/>
    <n v="77"/>
    <n v="72"/>
    <x v="43"/>
    <x v="0"/>
    <x v="43"/>
    <x v="43"/>
  </r>
  <r>
    <s v="Mum-TCL051"/>
    <s v="Ramji Prasad"/>
    <x v="0"/>
    <x v="2"/>
    <n v="52"/>
    <n v="36"/>
    <n v="84"/>
    <n v="41"/>
    <n v="57"/>
    <x v="44"/>
    <x v="0"/>
    <x v="44"/>
    <x v="44"/>
  </r>
  <r>
    <s v="Mum-TCL052"/>
    <s v="Rakhi Jodhani"/>
    <x v="1"/>
    <x v="3"/>
    <n v="65"/>
    <n v="67"/>
    <n v="72"/>
    <n v="22"/>
    <n v="23"/>
    <x v="45"/>
    <x v="0"/>
    <x v="45"/>
    <x v="45"/>
  </r>
  <r>
    <s v="Mum-TCL053"/>
    <s v="Rajshree Dhabekar"/>
    <x v="2"/>
    <x v="4"/>
    <n v="88"/>
    <n v="39"/>
    <n v="25"/>
    <n v="99"/>
    <n v="71"/>
    <x v="46"/>
    <x v="0"/>
    <x v="46"/>
    <x v="46"/>
  </r>
  <r>
    <s v="Mum-TCL054"/>
    <s v="Raji Abraham"/>
    <x v="3"/>
    <x v="5"/>
    <n v="23"/>
    <n v="14"/>
    <n v="15"/>
    <n v="58"/>
    <n v="79"/>
    <x v="8"/>
    <x v="0"/>
    <x v="8"/>
    <x v="8"/>
  </r>
  <r>
    <s v="Mum-TCL055"/>
    <s v="Rajesh Sharma"/>
    <x v="4"/>
    <x v="6"/>
    <n v="15"/>
    <n v="67"/>
    <n v="48"/>
    <n v="95"/>
    <n v="35"/>
    <x v="47"/>
    <x v="0"/>
    <x v="47"/>
    <x v="47"/>
  </r>
  <r>
    <s v="Mum-TCL056"/>
    <s v="Rajesh Kumar"/>
    <x v="1"/>
    <x v="7"/>
    <n v="18"/>
    <n v="35"/>
    <n v="82"/>
    <n v="31"/>
    <n v="26"/>
    <x v="40"/>
    <x v="0"/>
    <x v="40"/>
    <x v="40"/>
  </r>
  <r>
    <s v="Mum-TCL057"/>
    <s v="Rajendra Prasad"/>
    <x v="2"/>
    <x v="0"/>
    <n v="57"/>
    <n v="60"/>
    <n v="42"/>
    <n v="81"/>
    <n v="44"/>
    <x v="48"/>
    <x v="0"/>
    <x v="48"/>
    <x v="48"/>
  </r>
  <r>
    <s v="Mum-TCL058"/>
    <s v="Rajendra Kumar"/>
    <x v="3"/>
    <x v="1"/>
    <n v="34"/>
    <n v="97"/>
    <n v="66"/>
    <n v="45"/>
    <n v="50"/>
    <x v="42"/>
    <x v="0"/>
    <x v="42"/>
    <x v="42"/>
  </r>
  <r>
    <s v="Mum-TCL059"/>
    <s v="Rajendra Gupta"/>
    <x v="4"/>
    <x v="2"/>
    <n v="83"/>
    <n v="12"/>
    <n v="70"/>
    <n v="83"/>
    <n v="52"/>
    <x v="49"/>
    <x v="0"/>
    <x v="49"/>
    <x v="49"/>
  </r>
  <r>
    <s v="Mum-TCL060"/>
    <s v="Rajeev Kumar"/>
    <x v="0"/>
    <x v="3"/>
    <n v="76"/>
    <n v="55"/>
    <n v="56"/>
    <n v="16"/>
    <n v="61"/>
    <x v="33"/>
    <x v="0"/>
    <x v="33"/>
    <x v="33"/>
  </r>
  <r>
    <s v="Mum-TCL061"/>
    <s v="Rajeev Garg"/>
    <x v="1"/>
    <x v="4"/>
    <n v="40"/>
    <n v="70"/>
    <n v="19"/>
    <n v="36"/>
    <n v="52"/>
    <x v="50"/>
    <x v="0"/>
    <x v="50"/>
    <x v="50"/>
  </r>
  <r>
    <s v="Mum-TCL062"/>
    <s v="Raj Kumar"/>
    <x v="2"/>
    <x v="5"/>
    <n v="44"/>
    <n v="60"/>
    <n v="71"/>
    <n v="34"/>
    <n v="37"/>
    <x v="51"/>
    <x v="0"/>
    <x v="51"/>
    <x v="51"/>
  </r>
  <r>
    <s v="Mum-TCL063"/>
    <s v="Rachna Chauhan"/>
    <x v="0"/>
    <x v="6"/>
    <n v="43"/>
    <n v="78"/>
    <n v="15"/>
    <n v="98"/>
    <n v="33"/>
    <x v="52"/>
    <x v="0"/>
    <x v="52"/>
    <x v="52"/>
  </r>
  <r>
    <s v="Mum-TCL064"/>
    <s v="Rachita Anupam"/>
    <x v="1"/>
    <x v="7"/>
    <n v="75"/>
    <n v="75"/>
    <n v="89"/>
    <n v="97"/>
    <n v="49"/>
    <x v="53"/>
    <x v="0"/>
    <x v="53"/>
    <x v="53"/>
  </r>
  <r>
    <s v="Mum-TCL065"/>
    <s v="Rachel Mathew"/>
    <x v="2"/>
    <x v="0"/>
    <n v="74"/>
    <n v="51"/>
    <n v="97"/>
    <n v="73"/>
    <n v="33"/>
    <x v="54"/>
    <x v="0"/>
    <x v="54"/>
    <x v="54"/>
  </r>
  <r>
    <s v="Mum-TCL066"/>
    <s v="Praveen Kumar"/>
    <x v="3"/>
    <x v="1"/>
    <n v="44"/>
    <n v="36"/>
    <n v="11"/>
    <n v="45"/>
    <n v="30"/>
    <x v="55"/>
    <x v="0"/>
    <x v="55"/>
    <x v="55"/>
  </r>
  <r>
    <s v="Mum-TCL067"/>
    <s v="Prasannakumari S"/>
    <x v="0"/>
    <x v="2"/>
    <n v="87"/>
    <n v="79"/>
    <n v="46"/>
    <n v="65"/>
    <n v="65"/>
    <x v="56"/>
    <x v="0"/>
    <x v="56"/>
    <x v="56"/>
  </r>
  <r>
    <s v="Mum-TCL068"/>
    <s v="Pramod Tiwari"/>
    <x v="1"/>
    <x v="3"/>
    <n v="70"/>
    <n v="52"/>
    <n v="80"/>
    <n v="43"/>
    <n v="48"/>
    <x v="57"/>
    <x v="0"/>
    <x v="57"/>
    <x v="57"/>
  </r>
  <r>
    <s v="Mum-TCL069"/>
    <s v="Prabha Desikan"/>
    <x v="2"/>
    <x v="4"/>
    <n v="45"/>
    <n v="26"/>
    <n v="27"/>
    <n v="14"/>
    <n v="59"/>
    <x v="58"/>
    <x v="0"/>
    <x v="58"/>
    <x v="58"/>
  </r>
  <r>
    <s v="Mum-TCL070"/>
    <s v="Partha Sarathi"/>
    <x v="3"/>
    <x v="5"/>
    <n v="51"/>
    <n v="26"/>
    <n v="58"/>
    <n v="83"/>
    <n v="11"/>
    <x v="59"/>
    <x v="0"/>
    <x v="59"/>
    <x v="59"/>
  </r>
  <r>
    <s v="Mum-TCL071"/>
    <s v="Pankaj Shelkey"/>
    <x v="0"/>
    <x v="6"/>
    <n v="68"/>
    <n v="36"/>
    <n v="15"/>
    <n v="20"/>
    <n v="17"/>
    <x v="60"/>
    <x v="0"/>
    <x v="60"/>
    <x v="60"/>
  </r>
  <r>
    <s v="Mum-TCL072"/>
    <s v="Owais Mohd"/>
    <x v="1"/>
    <x v="7"/>
    <n v="32"/>
    <n v="74"/>
    <n v="18"/>
    <n v="33"/>
    <n v="51"/>
    <x v="61"/>
    <x v="0"/>
    <x v="61"/>
    <x v="61"/>
  </r>
  <r>
    <s v="Mum-TCL073"/>
    <s v="Omprakash O"/>
    <x v="2"/>
    <x v="0"/>
    <n v="41"/>
    <n v="11"/>
    <n v="46"/>
    <n v="35"/>
    <n v="10"/>
    <x v="62"/>
    <x v="0"/>
    <x v="62"/>
    <x v="62"/>
  </r>
  <r>
    <s v="Mum-TCL074"/>
    <s v="Om Prakash"/>
    <x v="3"/>
    <x v="1"/>
    <n v="41"/>
    <n v="17"/>
    <n v="82"/>
    <n v="75"/>
    <n v="39"/>
    <x v="63"/>
    <x v="0"/>
    <x v="63"/>
    <x v="63"/>
  </r>
  <r>
    <s v="Mum-TCL075"/>
    <s v="Nitin Bhatia"/>
    <x v="1"/>
    <x v="2"/>
    <n v="12"/>
    <n v="97"/>
    <n v="45"/>
    <n v="29"/>
    <n v="41"/>
    <x v="64"/>
    <x v="0"/>
    <x v="64"/>
    <x v="64"/>
  </r>
  <r>
    <s v="Mum-TCL076"/>
    <s v="Nikita Panwalkar"/>
    <x v="2"/>
    <x v="3"/>
    <n v="19"/>
    <n v="72"/>
    <n v="87"/>
    <n v="82"/>
    <n v="27"/>
    <x v="65"/>
    <x v="0"/>
    <x v="65"/>
    <x v="65"/>
  </r>
  <r>
    <s v="Mum-TCL077"/>
    <s v="Neeru Mehta"/>
    <x v="3"/>
    <x v="4"/>
    <n v="98"/>
    <n v="15"/>
    <n v="72"/>
    <n v="67"/>
    <n v="34"/>
    <x v="66"/>
    <x v="0"/>
    <x v="66"/>
    <x v="66"/>
  </r>
  <r>
    <s v="Mum-TCL078"/>
    <s v="Neeraj Saxena"/>
    <x v="4"/>
    <x v="5"/>
    <n v="50"/>
    <n v="44"/>
    <n v="46"/>
    <n v="13"/>
    <n v="92"/>
    <x v="67"/>
    <x v="0"/>
    <x v="67"/>
    <x v="67"/>
  </r>
  <r>
    <s v="Mum-TCL079"/>
    <s v="Narayan Singh"/>
    <x v="0"/>
    <x v="6"/>
    <n v="40"/>
    <n v="82"/>
    <n v="72"/>
    <n v="42"/>
    <n v="45"/>
    <x v="68"/>
    <x v="0"/>
    <x v="68"/>
    <x v="68"/>
  </r>
  <r>
    <s v="Mum-TCL080"/>
    <s v="Nandu Kumar"/>
    <x v="1"/>
    <x v="7"/>
    <n v="23"/>
    <n v="83"/>
    <n v="63"/>
    <n v="65"/>
    <n v="83"/>
    <x v="69"/>
    <x v="0"/>
    <x v="69"/>
    <x v="69"/>
  </r>
  <r>
    <s v="Mum-TCL081"/>
    <s v="Mukesh Nagar"/>
    <x v="2"/>
    <x v="0"/>
    <n v="71"/>
    <n v="94"/>
    <n v="45"/>
    <n v="95"/>
    <n v="46"/>
    <x v="70"/>
    <x v="0"/>
    <x v="70"/>
    <x v="70"/>
  </r>
  <r>
    <s v="Mum-TCL082"/>
    <s v="Mubeen Khan"/>
    <x v="0"/>
    <x v="1"/>
    <n v="48"/>
    <n v="49"/>
    <n v="68"/>
    <n v="23"/>
    <n v="21"/>
    <x v="71"/>
    <x v="0"/>
    <x v="71"/>
    <x v="71"/>
  </r>
  <r>
    <s v="Mum-TCL083"/>
    <s v="Mohd Rafi"/>
    <x v="1"/>
    <x v="2"/>
    <n v="77"/>
    <n v="83"/>
    <n v="64"/>
    <n v="53"/>
    <n v="13"/>
    <x v="72"/>
    <x v="0"/>
    <x v="72"/>
    <x v="72"/>
  </r>
  <r>
    <s v="Mum-TCL084"/>
    <s v="Miny Mole"/>
    <x v="2"/>
    <x v="3"/>
    <n v="81"/>
    <n v="63"/>
    <n v="88"/>
    <n v="89"/>
    <n v="63"/>
    <x v="73"/>
    <x v="0"/>
    <x v="73"/>
    <x v="73"/>
  </r>
  <r>
    <s v="Mum-TCL085"/>
    <s v="Mercy Thampi"/>
    <x v="3"/>
    <x v="4"/>
    <n v="39"/>
    <n v="87"/>
    <n v="62"/>
    <n v="80"/>
    <n v="81"/>
    <x v="74"/>
    <x v="0"/>
    <x v="74"/>
    <x v="74"/>
  </r>
  <r>
    <s v="Mum-TCL086"/>
    <s v="Mehnaz Khan"/>
    <x v="0"/>
    <x v="5"/>
    <n v="46"/>
    <n v="19"/>
    <n v="59"/>
    <n v="58"/>
    <n v="33"/>
    <x v="75"/>
    <x v="0"/>
    <x v="75"/>
    <x v="75"/>
  </r>
  <r>
    <s v="Mum-TCL087"/>
    <s v="Meena Zinjare"/>
    <x v="1"/>
    <x v="6"/>
    <n v="34"/>
    <n v="15"/>
    <n v="43"/>
    <n v="63"/>
    <n v="54"/>
    <x v="71"/>
    <x v="0"/>
    <x v="71"/>
    <x v="71"/>
  </r>
  <r>
    <s v="Mum-TCL088"/>
    <s v="Masroor Adil"/>
    <x v="2"/>
    <x v="7"/>
    <n v="32"/>
    <n v="79"/>
    <n v="65"/>
    <n v="57"/>
    <n v="73"/>
    <x v="13"/>
    <x v="0"/>
    <x v="13"/>
    <x v="13"/>
  </r>
  <r>
    <s v="Mum-TCL089"/>
    <s v="Manoj Kumar"/>
    <x v="3"/>
    <x v="0"/>
    <n v="72"/>
    <n v="82"/>
    <n v="58"/>
    <n v="36"/>
    <n v="33"/>
    <x v="68"/>
    <x v="0"/>
    <x v="68"/>
    <x v="68"/>
  </r>
  <r>
    <s v="Mum-TCL090"/>
    <s v="ManjuTiwari Lab"/>
    <x v="0"/>
    <x v="1"/>
    <n v="11"/>
    <n v="69"/>
    <n v="49"/>
    <n v="90"/>
    <n v="99"/>
    <x v="76"/>
    <x v="0"/>
    <x v="76"/>
    <x v="76"/>
  </r>
  <r>
    <s v="Mum-TCL091"/>
    <s v="Manjusha Sinha"/>
    <x v="1"/>
    <x v="2"/>
    <n v="80"/>
    <n v="73"/>
    <n v="21"/>
    <n v="72"/>
    <n v="54"/>
    <x v="49"/>
    <x v="0"/>
    <x v="49"/>
    <x v="49"/>
  </r>
  <r>
    <s v="Mum-TCL092"/>
    <s v="Manisha Shrivastava"/>
    <x v="2"/>
    <x v="3"/>
    <n v="93"/>
    <n v="42"/>
    <n v="38"/>
    <n v="98"/>
    <n v="10"/>
    <x v="68"/>
    <x v="0"/>
    <x v="68"/>
    <x v="68"/>
  </r>
  <r>
    <s v="Mum-TCL093"/>
    <s v="Mangal Singh"/>
    <x v="3"/>
    <x v="4"/>
    <n v="18"/>
    <n v="80"/>
    <n v="20"/>
    <n v="32"/>
    <n v="95"/>
    <x v="67"/>
    <x v="0"/>
    <x v="67"/>
    <x v="67"/>
  </r>
  <r>
    <s v="Mum-TCL094"/>
    <s v="Lilly Lucy"/>
    <x v="0"/>
    <x v="5"/>
    <n v="96"/>
    <n v="14"/>
    <n v="20"/>
    <n v="31"/>
    <n v="44"/>
    <x v="77"/>
    <x v="0"/>
    <x v="77"/>
    <x v="77"/>
  </r>
  <r>
    <s v="Mum-TCL095"/>
    <s v="Leena George"/>
    <x v="1"/>
    <x v="6"/>
    <n v="37"/>
    <n v="60"/>
    <n v="50"/>
    <n v="68"/>
    <n v="19"/>
    <x v="78"/>
    <x v="0"/>
    <x v="78"/>
    <x v="78"/>
  </r>
  <r>
    <s v="Mum-TCL096"/>
    <s v="Kunj Bihari"/>
    <x v="2"/>
    <x v="7"/>
    <n v="35"/>
    <n v="79"/>
    <n v="17"/>
    <n v="85"/>
    <n v="16"/>
    <x v="35"/>
    <x v="0"/>
    <x v="35"/>
    <x v="35"/>
  </r>
  <r>
    <s v="Mum-TCL097"/>
    <s v="Krishana Kumar"/>
    <x v="0"/>
    <x v="0"/>
    <n v="31"/>
    <n v="48"/>
    <n v="56"/>
    <n v="85"/>
    <n v="25"/>
    <x v="67"/>
    <x v="0"/>
    <x v="67"/>
    <x v="67"/>
  </r>
  <r>
    <s v="Mum-TCL098"/>
    <s v="Kisun Sah"/>
    <x v="1"/>
    <x v="1"/>
    <n v="23"/>
    <n v="83"/>
    <n v="86"/>
    <n v="69"/>
    <n v="25"/>
    <x v="66"/>
    <x v="0"/>
    <x v="66"/>
    <x v="66"/>
  </r>
  <r>
    <s v="Mum-TCL099"/>
    <s v="Kiran Khubchandani"/>
    <x v="2"/>
    <x v="2"/>
    <n v="17"/>
    <n v="97"/>
    <n v="81"/>
    <n v="32"/>
    <n v="76"/>
    <x v="79"/>
    <x v="0"/>
    <x v="79"/>
    <x v="79"/>
  </r>
  <r>
    <s v="Mum-TCL100"/>
    <s v="Kavita Sharma"/>
    <x v="3"/>
    <x v="3"/>
    <n v="92"/>
    <n v="45"/>
    <n v="43"/>
    <n v="91"/>
    <n v="47"/>
    <x v="76"/>
    <x v="0"/>
    <x v="76"/>
    <x v="76"/>
  </r>
  <r>
    <s v="Mum-TCL101"/>
    <s v="Kamini Tiwari"/>
    <x v="0"/>
    <x v="4"/>
    <n v="49"/>
    <n v="77"/>
    <n v="18"/>
    <n v="69"/>
    <n v="55"/>
    <x v="80"/>
    <x v="0"/>
    <x v="80"/>
    <x v="80"/>
  </r>
  <r>
    <s v="Mum-TCL102"/>
    <s v="Kamini Kumar"/>
    <x v="1"/>
    <x v="5"/>
    <n v="81"/>
    <n v="88"/>
    <n v="19"/>
    <n v="95"/>
    <n v="39"/>
    <x v="46"/>
    <x v="0"/>
    <x v="46"/>
    <x v="46"/>
  </r>
  <r>
    <s v="Mum-TCL103"/>
    <s v="Kalpana Agrawal"/>
    <x v="2"/>
    <x v="6"/>
    <n v="55"/>
    <n v="14"/>
    <n v="41"/>
    <n v="40"/>
    <n v="70"/>
    <x v="81"/>
    <x v="0"/>
    <x v="81"/>
    <x v="81"/>
  </r>
  <r>
    <s v="Mum-TCL104"/>
    <s v="Kailash Nath"/>
    <x v="3"/>
    <x v="7"/>
    <n v="86"/>
    <n v="13"/>
    <n v="99"/>
    <n v="25"/>
    <n v="83"/>
    <x v="13"/>
    <x v="0"/>
    <x v="13"/>
    <x v="13"/>
  </r>
  <r>
    <s v="Mum-TCL105"/>
    <s v="Kahkasha Parveen"/>
    <x v="0"/>
    <x v="0"/>
    <n v="88"/>
    <n v="96"/>
    <n v="16"/>
    <n v="65"/>
    <n v="86"/>
    <x v="70"/>
    <x v="0"/>
    <x v="70"/>
    <x v="70"/>
  </r>
  <r>
    <s v="Mum-TCL106"/>
    <s v="Jyoti Tulsani"/>
    <x v="1"/>
    <x v="1"/>
    <n v="61"/>
    <n v="73"/>
    <n v="34"/>
    <n v="30"/>
    <n v="30"/>
    <x v="82"/>
    <x v="0"/>
    <x v="82"/>
    <x v="82"/>
  </r>
  <r>
    <s v="Mum-TCL107"/>
    <s v="Julie S"/>
    <x v="2"/>
    <x v="2"/>
    <n v="61"/>
    <n v="91"/>
    <n v="53"/>
    <n v="78"/>
    <n v="91"/>
    <x v="83"/>
    <x v="0"/>
    <x v="83"/>
    <x v="83"/>
  </r>
  <r>
    <s v="Mum-TCL108"/>
    <s v="John D'Costa"/>
    <x v="3"/>
    <x v="3"/>
    <n v="75"/>
    <n v="53"/>
    <n v="27"/>
    <n v="26"/>
    <n v="30"/>
    <x v="84"/>
    <x v="0"/>
    <x v="84"/>
    <x v="84"/>
  </r>
  <r>
    <s v="Mum-TCL109"/>
    <s v="Jitendra Kumar"/>
    <x v="2"/>
    <x v="4"/>
    <n v="24"/>
    <n v="31"/>
    <n v="41"/>
    <n v="57"/>
    <n v="83"/>
    <x v="85"/>
    <x v="0"/>
    <x v="85"/>
    <x v="85"/>
  </r>
  <r>
    <s v="Mum-TCL110"/>
    <s v="Janardan Mishra"/>
    <x v="3"/>
    <x v="5"/>
    <n v="83"/>
    <n v="62"/>
    <n v="32"/>
    <n v="83"/>
    <n v="95"/>
    <x v="86"/>
    <x v="0"/>
    <x v="86"/>
    <x v="86"/>
  </r>
  <r>
    <s v="Mum-TCL111"/>
    <s v="Jairaj Vatham"/>
    <x v="4"/>
    <x v="6"/>
    <n v="39"/>
    <n v="52"/>
    <n v="72"/>
    <n v="99"/>
    <n v="58"/>
    <x v="87"/>
    <x v="0"/>
    <x v="87"/>
    <x v="87"/>
  </r>
  <r>
    <s v="Mum-TCL112"/>
    <s v="Jagdish Chandra"/>
    <x v="2"/>
    <x v="7"/>
    <n v="93"/>
    <n v="74"/>
    <n v="85"/>
    <n v="47"/>
    <n v="90"/>
    <x v="88"/>
    <x v="0"/>
    <x v="88"/>
    <x v="88"/>
  </r>
  <r>
    <s v="Mum-TCL113"/>
    <s v="Indra Singh"/>
    <x v="0"/>
    <x v="0"/>
    <n v="43"/>
    <n v="88"/>
    <n v="35"/>
    <n v="54"/>
    <n v="91"/>
    <x v="89"/>
    <x v="0"/>
    <x v="89"/>
    <x v="89"/>
  </r>
  <r>
    <s v="Mum-TCL114"/>
    <s v="Indra Pal"/>
    <x v="1"/>
    <x v="1"/>
    <n v="87"/>
    <n v="15"/>
    <n v="11"/>
    <n v="42"/>
    <n v="88"/>
    <x v="90"/>
    <x v="0"/>
    <x v="90"/>
    <x v="90"/>
  </r>
  <r>
    <s v="Mum-TCL115"/>
    <s v="Heeramani Choudhary"/>
    <x v="2"/>
    <x v="2"/>
    <n v="45"/>
    <n v="45"/>
    <n v="61"/>
    <n v="11"/>
    <n v="52"/>
    <x v="31"/>
    <x v="0"/>
    <x v="31"/>
    <x v="31"/>
  </r>
  <r>
    <s v="Mum-TCL116"/>
    <s v="Hari Kumar"/>
    <x v="3"/>
    <x v="3"/>
    <n v="71"/>
    <n v="42"/>
    <n v="17"/>
    <n v="57"/>
    <n v="96"/>
    <x v="91"/>
    <x v="0"/>
    <x v="91"/>
    <x v="91"/>
  </r>
  <r>
    <s v="Mum-TCL117"/>
    <s v="Dinesh Kumar"/>
    <x v="4"/>
    <x v="4"/>
    <n v="26"/>
    <n v="65"/>
    <n v="17"/>
    <n v="28"/>
    <n v="30"/>
    <x v="55"/>
    <x v="0"/>
    <x v="55"/>
    <x v="55"/>
  </r>
  <r>
    <s v="Mum-TCL118"/>
    <s v="Deepika Nigam"/>
    <x v="0"/>
    <x v="5"/>
    <n v="26"/>
    <n v="61"/>
    <n v="89"/>
    <n v="71"/>
    <n v="33"/>
    <x v="92"/>
    <x v="0"/>
    <x v="92"/>
    <x v="92"/>
  </r>
  <r>
    <s v="Mum-TCL119"/>
    <s v="Deepak Kumar"/>
    <x v="1"/>
    <x v="6"/>
    <n v="93"/>
    <n v="11"/>
    <n v="93"/>
    <n v="31"/>
    <n v="30"/>
    <x v="93"/>
    <x v="0"/>
    <x v="93"/>
    <x v="93"/>
  </r>
  <r>
    <s v="Mum-TCL120"/>
    <s v="Daleep Singh"/>
    <x v="2"/>
    <x v="7"/>
    <n v="65"/>
    <n v="92"/>
    <n v="48"/>
    <n v="96"/>
    <n v="15"/>
    <x v="94"/>
    <x v="0"/>
    <x v="94"/>
    <x v="94"/>
  </r>
  <r>
    <s v="Mum-TCL121"/>
    <s v="Bindu Nair"/>
    <x v="3"/>
    <x v="0"/>
    <n v="91"/>
    <n v="38"/>
    <n v="33"/>
    <n v="55"/>
    <n v="83"/>
    <x v="49"/>
    <x v="0"/>
    <x v="49"/>
    <x v="49"/>
  </r>
  <r>
    <s v="Mum-TCL122"/>
    <s v="Bhagwat Singh"/>
    <x v="4"/>
    <x v="1"/>
    <n v="20"/>
    <n v="94"/>
    <n v="45"/>
    <n v="70"/>
    <n v="98"/>
    <x v="95"/>
    <x v="0"/>
    <x v="95"/>
    <x v="95"/>
  </r>
  <r>
    <s v="Mum-TCL123"/>
    <s v="Azam"/>
    <x v="0"/>
    <x v="2"/>
    <n v="25"/>
    <n v="83"/>
    <n v="26"/>
    <n v="68"/>
    <n v="22"/>
    <x v="64"/>
    <x v="0"/>
    <x v="64"/>
    <x v="64"/>
  </r>
  <r>
    <s v="Mum-TCL124"/>
    <s v="Atul Kumar"/>
    <x v="1"/>
    <x v="3"/>
    <n v="26"/>
    <n v="16"/>
    <n v="61"/>
    <n v="92"/>
    <n v="50"/>
    <x v="67"/>
    <x v="0"/>
    <x v="67"/>
    <x v="67"/>
  </r>
  <r>
    <s v="Mum-TCL125"/>
    <s v="Ashok Mahto"/>
    <x v="2"/>
    <x v="4"/>
    <n v="31"/>
    <n v="55"/>
    <n v="75"/>
    <n v="66"/>
    <n v="75"/>
    <x v="96"/>
    <x v="0"/>
    <x v="96"/>
    <x v="96"/>
  </r>
  <r>
    <s v="Mum-TCL126"/>
    <s v="Ashok Kumar"/>
    <x v="3"/>
    <x v="5"/>
    <n v="41"/>
    <n v="66"/>
    <n v="48"/>
    <n v="70"/>
    <n v="48"/>
    <x v="97"/>
    <x v="0"/>
    <x v="97"/>
    <x v="97"/>
  </r>
  <r>
    <s v="Mum-TCL127"/>
    <s v="Ashish Kumar"/>
    <x v="4"/>
    <x v="6"/>
    <n v="60"/>
    <n v="92"/>
    <n v="32"/>
    <n v="60"/>
    <n v="78"/>
    <x v="46"/>
    <x v="0"/>
    <x v="46"/>
    <x v="46"/>
  </r>
  <r>
    <s v="Mum-TCL128"/>
    <s v="Arun Kumar"/>
    <x v="0"/>
    <x v="7"/>
    <n v="42"/>
    <n v="24"/>
    <n v="19"/>
    <n v="82"/>
    <n v="16"/>
    <x v="20"/>
    <x v="0"/>
    <x v="20"/>
    <x v="20"/>
  </r>
  <r>
    <s v="Mum-TCL129"/>
    <s v="Anubhuti Gupta"/>
    <x v="1"/>
    <x v="0"/>
    <n v="26"/>
    <n v="85"/>
    <n v="75"/>
    <n v="83"/>
    <n v="37"/>
    <x v="13"/>
    <x v="0"/>
    <x v="13"/>
    <x v="13"/>
  </r>
  <r>
    <s v="Mum-TCL130"/>
    <s v="Anoop Raj"/>
    <x v="2"/>
    <x v="1"/>
    <n v="81"/>
    <n v="68"/>
    <n v="74"/>
    <n v="72"/>
    <n v="12"/>
    <x v="98"/>
    <x v="0"/>
    <x v="98"/>
    <x v="98"/>
  </r>
  <r>
    <s v="Mum-TCL131"/>
    <s v="Anoop Narayan"/>
    <x v="3"/>
    <x v="2"/>
    <n v="90"/>
    <n v="79"/>
    <n v="99"/>
    <n v="60"/>
    <n v="27"/>
    <x v="86"/>
    <x v="0"/>
    <x v="86"/>
    <x v="86"/>
  </r>
  <r>
    <s v="Mum-TCL132"/>
    <s v="Annu Latika"/>
    <x v="4"/>
    <x v="3"/>
    <n v="71"/>
    <n v="21"/>
    <n v="70"/>
    <n v="53"/>
    <n v="49"/>
    <x v="33"/>
    <x v="0"/>
    <x v="33"/>
    <x v="33"/>
  </r>
  <r>
    <s v="Mum-TCL133"/>
    <s v="Anjali Sahay"/>
    <x v="1"/>
    <x v="4"/>
    <n v="86"/>
    <n v="60"/>
    <n v="59"/>
    <n v="51"/>
    <n v="90"/>
    <x v="99"/>
    <x v="0"/>
    <x v="99"/>
    <x v="99"/>
  </r>
  <r>
    <s v="Mum-TCL134"/>
    <s v="Anjali Deoram"/>
    <x v="0"/>
    <x v="5"/>
    <n v="68"/>
    <n v="61"/>
    <n v="12"/>
    <n v="41"/>
    <n v="35"/>
    <x v="50"/>
    <x v="0"/>
    <x v="50"/>
    <x v="50"/>
  </r>
  <r>
    <s v="Mum-TCL135"/>
    <s v="Anita Ghore"/>
    <x v="1"/>
    <x v="6"/>
    <n v="65"/>
    <n v="34"/>
    <n v="15"/>
    <n v="86"/>
    <n v="71"/>
    <x v="100"/>
    <x v="0"/>
    <x v="100"/>
    <x v="100"/>
  </r>
  <r>
    <s v="Mum-TCL136"/>
    <s v="Anita Dixit"/>
    <x v="0"/>
    <x v="7"/>
    <n v="91"/>
    <n v="21"/>
    <n v="59"/>
    <n v="85"/>
    <n v="60"/>
    <x v="94"/>
    <x v="0"/>
    <x v="94"/>
    <x v="94"/>
  </r>
  <r>
    <s v="Mum-TCL137"/>
    <s v="Anil Kumar"/>
    <x v="0"/>
    <x v="0"/>
    <n v="73"/>
    <n v="67"/>
    <n v="49"/>
    <n v="56"/>
    <n v="43"/>
    <x v="3"/>
    <x v="0"/>
    <x v="3"/>
    <x v="3"/>
  </r>
  <r>
    <s v="Mum-TCL138"/>
    <s v="Anikuttan"/>
    <x v="1"/>
    <x v="1"/>
    <n v="72"/>
    <n v="49"/>
    <n v="93"/>
    <n v="95"/>
    <n v="73"/>
    <x v="101"/>
    <x v="0"/>
    <x v="101"/>
    <x v="101"/>
  </r>
  <r>
    <s v="Mum-TCL139"/>
    <s v="Anamika Gupta"/>
    <x v="2"/>
    <x v="2"/>
    <n v="85"/>
    <n v="43"/>
    <n v="74"/>
    <n v="26"/>
    <n v="88"/>
    <x v="94"/>
    <x v="0"/>
    <x v="94"/>
    <x v="94"/>
  </r>
  <r>
    <s v="Mum-TCL140"/>
    <s v="Afzal Husain"/>
    <x v="3"/>
    <x v="3"/>
    <n v="77"/>
    <n v="81"/>
    <n v="10"/>
    <n v="65"/>
    <n v="83"/>
    <x v="94"/>
    <x v="0"/>
    <x v="94"/>
    <x v="94"/>
  </r>
  <r>
    <s v="Mum-TCL141"/>
    <s v="Abdul Hamid"/>
    <x v="4"/>
    <x v="4"/>
    <n v="46"/>
    <n v="52"/>
    <n v="57"/>
    <n v="67"/>
    <n v="64"/>
    <x v="66"/>
    <x v="0"/>
    <x v="66"/>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F7801-B68E-48CD-8F13-CF93CB1D7EB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12" firstHeaderRow="1" firstDataRow="1" firstDataCol="1"/>
  <pivotFields count="13">
    <pivotField showAll="0"/>
    <pivotField showAll="0"/>
    <pivotField showAll="0">
      <items count="6">
        <item x="1"/>
        <item x="0"/>
        <item x="2"/>
        <item x="3"/>
        <item x="4"/>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3"/>
  </rowFields>
  <rowItems count="9">
    <i>
      <x/>
    </i>
    <i>
      <x v="1"/>
    </i>
    <i>
      <x v="2"/>
    </i>
    <i>
      <x v="3"/>
    </i>
    <i>
      <x v="4"/>
    </i>
    <i>
      <x v="5"/>
    </i>
    <i>
      <x v="6"/>
    </i>
    <i>
      <x v="7"/>
    </i>
    <i t="grand">
      <x/>
    </i>
  </rowItems>
  <colItems count="1">
    <i/>
  </colItems>
  <dataFields count="1">
    <dataField name="Sum of Total Sales" fld="9" baseField="0" baseItem="0"/>
  </dataFields>
  <chartFormats count="9">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1"/>
          </reference>
        </references>
      </pivotArea>
    </chartFormat>
    <chartFormat chart="3" format="21">
      <pivotArea type="data" outline="0" fieldPosition="0">
        <references count="2">
          <reference field="4294967294" count="1" selected="0">
            <x v="0"/>
          </reference>
          <reference field="3" count="1" selected="0">
            <x v="2"/>
          </reference>
        </references>
      </pivotArea>
    </chartFormat>
    <chartFormat chart="3" format="22">
      <pivotArea type="data" outline="0" fieldPosition="0">
        <references count="2">
          <reference field="4294967294" count="1" selected="0">
            <x v="0"/>
          </reference>
          <reference field="3" count="1" selected="0">
            <x v="3"/>
          </reference>
        </references>
      </pivotArea>
    </chartFormat>
    <chartFormat chart="3" format="23">
      <pivotArea type="data" outline="0" fieldPosition="0">
        <references count="2">
          <reference field="4294967294" count="1" selected="0">
            <x v="0"/>
          </reference>
          <reference field="3" count="1" selected="0">
            <x v="4"/>
          </reference>
        </references>
      </pivotArea>
    </chartFormat>
    <chartFormat chart="3" format="24">
      <pivotArea type="data" outline="0" fieldPosition="0">
        <references count="2">
          <reference field="4294967294" count="1" selected="0">
            <x v="0"/>
          </reference>
          <reference field="3" count="1" selected="0">
            <x v="5"/>
          </reference>
        </references>
      </pivotArea>
    </chartFormat>
    <chartFormat chart="3" format="25">
      <pivotArea type="data" outline="0" fieldPosition="0">
        <references count="2">
          <reference field="4294967294" count="1" selected="0">
            <x v="0"/>
          </reference>
          <reference field="3" count="1" selected="0">
            <x v="6"/>
          </reference>
        </references>
      </pivotArea>
    </chartFormat>
    <chartFormat chart="3" format="2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8554B-19C2-4CAB-B077-1AC7EDBE7F7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9" firstHeaderRow="1" firstDataRow="1" firstDataCol="1"/>
  <pivotFields count="13">
    <pivotField showAll="0"/>
    <pivotField showAll="0"/>
    <pivotField axis="axisRow" showAll="0">
      <items count="6">
        <item x="1"/>
        <item x="0"/>
        <item x="2"/>
        <item x="3"/>
        <item x="4"/>
        <item t="default"/>
      </items>
    </pivotField>
    <pivotField showAll="0">
      <items count="9">
        <item x="3"/>
        <item x="1"/>
        <item x="0"/>
        <item x="2"/>
        <item x="5"/>
        <item x="4"/>
        <item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2"/>
  </rowFields>
  <rowItems count="6">
    <i>
      <x/>
    </i>
    <i>
      <x v="1"/>
    </i>
    <i>
      <x v="2"/>
    </i>
    <i>
      <x v="3"/>
    </i>
    <i>
      <x v="4"/>
    </i>
    <i t="grand">
      <x/>
    </i>
  </rowItems>
  <colItems count="1">
    <i/>
  </colItems>
  <dataFields count="1">
    <dataField name="Sum of Away From Target %" fld="12" baseField="0" baseItem="0"/>
  </dataField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D9B575-04A0-414E-B38F-3449ED69B78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9" firstHeaderRow="1" firstDataRow="1" firstDataCol="1"/>
  <pivotFields count="13">
    <pivotField showAll="0"/>
    <pivotField showAll="0"/>
    <pivotField axis="axisRow" showAll="0">
      <items count="6">
        <item x="1"/>
        <item x="0"/>
        <item x="2"/>
        <item x="3"/>
        <item x="4"/>
        <item t="default"/>
      </items>
    </pivotField>
    <pivotField showAll="0">
      <items count="9">
        <item x="3"/>
        <item x="1"/>
        <item x="0"/>
        <item x="2"/>
        <item x="5"/>
        <item x="4"/>
        <item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2"/>
  </rowFields>
  <rowItems count="6">
    <i>
      <x/>
    </i>
    <i>
      <x v="1"/>
    </i>
    <i>
      <x v="2"/>
    </i>
    <i>
      <x v="3"/>
    </i>
    <i>
      <x v="4"/>
    </i>
    <i t="grand">
      <x/>
    </i>
  </rowItems>
  <colItems count="1">
    <i/>
  </colItems>
  <dataFields count="1">
    <dataField name="Sum of Target Hit %"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B7D7DE-09B3-4BDC-9EFF-95A6829087C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showAll="0"/>
    <pivotField showAll="0"/>
    <pivotField axis="axisRow" showAll="0">
      <items count="6">
        <item x="1"/>
        <item x="0"/>
        <item x="2"/>
        <item x="3"/>
        <item x="4"/>
        <item t="default"/>
      </items>
    </pivotField>
    <pivotField showAll="0">
      <items count="9">
        <item x="3"/>
        <item x="1"/>
        <item x="0"/>
        <item x="2"/>
        <item x="5"/>
        <item x="4"/>
        <item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2"/>
  </rowFields>
  <rowItems count="6">
    <i>
      <x/>
    </i>
    <i>
      <x v="1"/>
    </i>
    <i>
      <x v="2"/>
    </i>
    <i>
      <x v="3"/>
    </i>
    <i>
      <x v="4"/>
    </i>
    <i t="grand">
      <x/>
    </i>
  </rowItems>
  <colItems count="1">
    <i/>
  </colItems>
  <dataFields count="1">
    <dataField name="Sum of Total Sale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40F9CA-869B-47BC-A34F-1BF5560EC20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12" firstHeaderRow="1" firstDataRow="1" firstDataCol="1"/>
  <pivotFields count="13">
    <pivotField showAll="0"/>
    <pivotField showAll="0"/>
    <pivotField showAll="0">
      <items count="6">
        <item x="1"/>
        <item x="0"/>
        <item x="2"/>
        <item x="3"/>
        <item x="4"/>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showAll="0">
      <items count="103">
        <item x="62"/>
        <item x="60"/>
        <item x="55"/>
        <item x="58"/>
        <item x="27"/>
        <item x="20"/>
        <item x="8"/>
        <item x="40"/>
        <item x="12"/>
        <item x="19"/>
        <item x="77"/>
        <item x="38"/>
        <item x="36"/>
        <item x="61"/>
        <item x="71"/>
        <item x="84"/>
        <item x="4"/>
        <item x="31"/>
        <item x="75"/>
        <item x="50"/>
        <item x="9"/>
        <item x="81"/>
        <item x="29"/>
        <item x="64"/>
        <item x="82"/>
        <item x="59"/>
        <item x="28"/>
        <item x="35"/>
        <item x="41"/>
        <item x="78"/>
        <item x="85"/>
        <item x="1"/>
        <item x="90"/>
        <item x="67"/>
        <item x="51"/>
        <item x="45"/>
        <item x="15"/>
        <item x="16"/>
        <item x="63"/>
        <item x="93"/>
        <item x="47"/>
        <item x="33"/>
        <item x="5"/>
        <item x="52"/>
        <item x="80"/>
        <item x="44"/>
        <item x="100"/>
        <item x="97"/>
        <item x="34"/>
        <item x="22"/>
        <item x="92"/>
        <item x="68"/>
        <item x="91"/>
        <item x="48"/>
        <item x="7"/>
        <item x="66"/>
        <item x="65"/>
        <item x="3"/>
        <item x="72"/>
        <item x="14"/>
        <item x="42"/>
        <item x="57"/>
        <item x="49"/>
        <item x="18"/>
        <item x="96"/>
        <item x="79"/>
        <item x="13"/>
        <item x="98"/>
        <item x="89"/>
        <item x="94"/>
        <item x="69"/>
        <item x="76"/>
        <item x="87"/>
        <item x="46"/>
        <item x="30"/>
        <item x="24"/>
        <item x="95"/>
        <item x="54"/>
        <item x="11"/>
        <item x="32"/>
        <item x="0"/>
        <item x="43"/>
        <item x="25"/>
        <item x="56"/>
        <item x="21"/>
        <item x="99"/>
        <item x="74"/>
        <item x="39"/>
        <item x="70"/>
        <item x="26"/>
        <item x="86"/>
        <item x="23"/>
        <item x="17"/>
        <item x="6"/>
        <item x="37"/>
        <item x="83"/>
        <item x="10"/>
        <item x="2"/>
        <item x="101"/>
        <item x="73"/>
        <item x="53"/>
        <item x="88"/>
        <item t="default"/>
      </items>
    </pivotField>
    <pivotField showAll="0">
      <items count="2">
        <item x="0"/>
        <item t="default"/>
      </items>
    </pivotField>
    <pivotField numFmtId="10" showAll="0">
      <items count="103">
        <item x="62"/>
        <item x="60"/>
        <item x="55"/>
        <item x="58"/>
        <item x="27"/>
        <item x="20"/>
        <item x="8"/>
        <item x="40"/>
        <item x="12"/>
        <item x="19"/>
        <item x="77"/>
        <item x="38"/>
        <item x="36"/>
        <item x="61"/>
        <item x="71"/>
        <item x="84"/>
        <item x="4"/>
        <item x="31"/>
        <item x="75"/>
        <item x="50"/>
        <item x="9"/>
        <item x="81"/>
        <item x="29"/>
        <item x="64"/>
        <item x="82"/>
        <item x="59"/>
        <item x="28"/>
        <item x="35"/>
        <item x="41"/>
        <item x="78"/>
        <item x="85"/>
        <item x="1"/>
        <item x="90"/>
        <item x="67"/>
        <item x="51"/>
        <item x="45"/>
        <item x="15"/>
        <item x="16"/>
        <item x="63"/>
        <item x="93"/>
        <item x="47"/>
        <item x="33"/>
        <item x="5"/>
        <item x="52"/>
        <item x="80"/>
        <item x="44"/>
        <item x="100"/>
        <item x="97"/>
        <item x="34"/>
        <item x="22"/>
        <item x="92"/>
        <item x="68"/>
        <item x="91"/>
        <item x="48"/>
        <item x="7"/>
        <item x="66"/>
        <item x="65"/>
        <item x="3"/>
        <item x="72"/>
        <item x="14"/>
        <item x="42"/>
        <item x="57"/>
        <item x="49"/>
        <item x="18"/>
        <item x="96"/>
        <item x="79"/>
        <item x="13"/>
        <item x="98"/>
        <item x="89"/>
        <item x="94"/>
        <item x="69"/>
        <item x="76"/>
        <item x="87"/>
        <item x="46"/>
        <item x="30"/>
        <item x="24"/>
        <item x="95"/>
        <item x="54"/>
        <item x="11"/>
        <item x="32"/>
        <item x="0"/>
        <item x="43"/>
        <item x="25"/>
        <item x="56"/>
        <item x="21"/>
        <item x="99"/>
        <item x="74"/>
        <item x="39"/>
        <item x="70"/>
        <item x="26"/>
        <item x="86"/>
        <item x="23"/>
        <item x="17"/>
        <item x="6"/>
        <item x="37"/>
        <item x="83"/>
        <item x="10"/>
        <item x="2"/>
        <item x="101"/>
        <item x="73"/>
        <item x="53"/>
        <item x="88"/>
        <item t="default"/>
      </items>
    </pivotField>
    <pivotField dataField="1" numFmtId="10" showAll="0">
      <items count="103">
        <item x="88"/>
        <item x="53"/>
        <item x="73"/>
        <item x="101"/>
        <item x="2"/>
        <item x="10"/>
        <item x="83"/>
        <item x="37"/>
        <item x="6"/>
        <item x="17"/>
        <item x="23"/>
        <item x="86"/>
        <item x="26"/>
        <item x="70"/>
        <item x="39"/>
        <item x="74"/>
        <item x="99"/>
        <item x="21"/>
        <item x="56"/>
        <item x="25"/>
        <item x="43"/>
        <item x="0"/>
        <item x="32"/>
        <item x="11"/>
        <item x="54"/>
        <item x="95"/>
        <item x="24"/>
        <item x="30"/>
        <item x="46"/>
        <item x="87"/>
        <item x="76"/>
        <item x="69"/>
        <item x="94"/>
        <item x="89"/>
        <item x="98"/>
        <item x="13"/>
        <item x="79"/>
        <item x="96"/>
        <item x="18"/>
        <item x="49"/>
        <item x="57"/>
        <item x="42"/>
        <item x="14"/>
        <item x="72"/>
        <item x="3"/>
        <item x="65"/>
        <item x="66"/>
        <item x="7"/>
        <item x="48"/>
        <item x="91"/>
        <item x="68"/>
        <item x="92"/>
        <item x="22"/>
        <item x="34"/>
        <item x="97"/>
        <item x="100"/>
        <item x="44"/>
        <item x="80"/>
        <item x="52"/>
        <item x="5"/>
        <item x="33"/>
        <item x="47"/>
        <item x="93"/>
        <item x="63"/>
        <item x="16"/>
        <item x="15"/>
        <item x="45"/>
        <item x="51"/>
        <item x="67"/>
        <item x="90"/>
        <item x="1"/>
        <item x="85"/>
        <item x="78"/>
        <item x="41"/>
        <item x="35"/>
        <item x="28"/>
        <item x="59"/>
        <item x="82"/>
        <item x="64"/>
        <item x="29"/>
        <item x="81"/>
        <item x="9"/>
        <item x="50"/>
        <item x="75"/>
        <item x="31"/>
        <item x="4"/>
        <item x="84"/>
        <item x="71"/>
        <item x="61"/>
        <item x="36"/>
        <item x="38"/>
        <item x="77"/>
        <item x="19"/>
        <item x="12"/>
        <item x="40"/>
        <item x="8"/>
        <item x="20"/>
        <item x="27"/>
        <item x="58"/>
        <item x="55"/>
        <item x="60"/>
        <item x="62"/>
        <item t="default"/>
      </items>
    </pivotField>
  </pivotFields>
  <rowFields count="1">
    <field x="3"/>
  </rowFields>
  <rowItems count="9">
    <i>
      <x/>
    </i>
    <i>
      <x v="1"/>
    </i>
    <i>
      <x v="2"/>
    </i>
    <i>
      <x v="3"/>
    </i>
    <i>
      <x v="4"/>
    </i>
    <i>
      <x v="5"/>
    </i>
    <i>
      <x v="6"/>
    </i>
    <i>
      <x v="7"/>
    </i>
    <i t="grand">
      <x/>
    </i>
  </rowItems>
  <colItems count="1">
    <i/>
  </colItems>
  <dataFields count="1">
    <dataField name="Sum of Away From Target %"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D0ACB0-7055-4481-913B-4DDEF7FD1B3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N12" firstHeaderRow="1" firstDataRow="1" firstDataCol="1"/>
  <pivotFields count="13">
    <pivotField showAll="0"/>
    <pivotField showAll="0"/>
    <pivotField showAll="0">
      <items count="6">
        <item x="1"/>
        <item x="0"/>
        <item x="2"/>
        <item x="3"/>
        <item x="4"/>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3"/>
  </rowFields>
  <rowItems count="9">
    <i>
      <x/>
    </i>
    <i>
      <x v="1"/>
    </i>
    <i>
      <x v="2"/>
    </i>
    <i>
      <x v="3"/>
    </i>
    <i>
      <x v="4"/>
    </i>
    <i>
      <x v="5"/>
    </i>
    <i>
      <x v="6"/>
    </i>
    <i>
      <x v="7"/>
    </i>
    <i t="grand">
      <x/>
    </i>
  </rowItems>
  <colItems count="1">
    <i/>
  </colItems>
  <dataFields count="1">
    <dataField name="Sum of Target Hit %"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5F71BA-5284-4774-A74C-80BBB17A2056}" sourceName="Region">
  <pivotTables>
    <pivotTable tabId="2" name="PivotTable8"/>
    <pivotTable tabId="2" name="PivotTable1"/>
    <pivotTable tabId="2" name="PivotTable3"/>
    <pivotTable tabId="2" name="PivotTable4"/>
    <pivotTable tabId="2" name="PivotTable5"/>
    <pivotTable tabId="2" name="PivotTable7"/>
  </pivotTables>
  <data>
    <tabular pivotCacheId="656872358">
      <items count="8">
        <i x="3" s="1"/>
        <i x="1" s="1"/>
        <i x="0" s="1"/>
        <i x="2" s="1"/>
        <i x="5" s="1"/>
        <i x="4"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618D0B-D070-43D2-9329-6D43FB65D821}" sourceName="CATEGORY">
  <pivotTables>
    <pivotTable tabId="2" name="PivotTable8"/>
    <pivotTable tabId="2" name="PivotTable1"/>
    <pivotTable tabId="2" name="PivotTable3"/>
    <pivotTable tabId="2" name="PivotTable4"/>
    <pivotTable tabId="2" name="PivotTable5"/>
    <pivotTable tabId="2" name="PivotTable7"/>
  </pivotTables>
  <data>
    <tabular pivotCacheId="656872358">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D5A2525-22B2-42BD-8E0D-7C9A981628C4}" cache="Slicer_Region" caption="Region" columnCount="2" rowHeight="234950"/>
  <slicer name="CATEGORY" xr10:uid="{3D57219E-0CFA-4850-B08F-66A0DA34C5B1}"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B2F1-A3B4-4597-8B0A-2AE35AE3636E}">
  <dimension ref="A3:Q15"/>
  <sheetViews>
    <sheetView zoomScale="72" workbookViewId="0">
      <selection activeCell="AN21" sqref="AN21"/>
    </sheetView>
  </sheetViews>
  <sheetFormatPr defaultRowHeight="14.4" x14ac:dyDescent="0.3"/>
  <cols>
    <col min="1" max="1" width="13.5546875" bestFit="1" customWidth="1"/>
    <col min="2" max="2" width="16.44140625" bestFit="1" customWidth="1"/>
    <col min="4" max="4" width="13.5546875" bestFit="1" customWidth="1"/>
    <col min="5" max="5" width="17.6640625" bestFit="1" customWidth="1"/>
    <col min="7" max="7" width="13.5546875" bestFit="1" customWidth="1"/>
    <col min="8" max="8" width="25.109375" bestFit="1" customWidth="1"/>
    <col min="10" max="10" width="13.5546875" bestFit="1" customWidth="1"/>
    <col min="11" max="11" width="16.44140625" bestFit="1" customWidth="1"/>
    <col min="13" max="13" width="13.5546875" bestFit="1" customWidth="1"/>
    <col min="14" max="14" width="17.6640625" bestFit="1" customWidth="1"/>
    <col min="16" max="16" width="13.5546875" bestFit="1" customWidth="1"/>
    <col min="17" max="17" width="25.109375" bestFit="1" customWidth="1"/>
  </cols>
  <sheetData>
    <row r="3" spans="1:17" x14ac:dyDescent="0.3">
      <c r="A3" s="11" t="s">
        <v>317</v>
      </c>
      <c r="B3" t="s">
        <v>319</v>
      </c>
      <c r="D3" s="11" t="s">
        <v>317</v>
      </c>
      <c r="E3" t="s">
        <v>320</v>
      </c>
      <c r="G3" s="11" t="s">
        <v>317</v>
      </c>
      <c r="H3" t="s">
        <v>321</v>
      </c>
      <c r="J3" s="11" t="s">
        <v>317</v>
      </c>
      <c r="K3" t="s">
        <v>319</v>
      </c>
      <c r="M3" s="11" t="s">
        <v>317</v>
      </c>
      <c r="N3" t="s">
        <v>320</v>
      </c>
      <c r="P3" s="11" t="s">
        <v>317</v>
      </c>
      <c r="Q3" t="s">
        <v>321</v>
      </c>
    </row>
    <row r="4" spans="1:17" x14ac:dyDescent="0.3">
      <c r="A4" s="12" t="s">
        <v>19</v>
      </c>
      <c r="B4" s="22">
        <v>8823</v>
      </c>
      <c r="D4" s="12" t="s">
        <v>19</v>
      </c>
      <c r="E4" s="22">
        <v>17.646000000000001</v>
      </c>
      <c r="G4" s="12" t="s">
        <v>19</v>
      </c>
      <c r="H4" s="22">
        <v>14.353999999999999</v>
      </c>
      <c r="J4" s="12" t="s">
        <v>28</v>
      </c>
      <c r="K4" s="22">
        <v>5063</v>
      </c>
      <c r="M4" s="12" t="s">
        <v>28</v>
      </c>
      <c r="N4" s="22">
        <v>10.126000000000001</v>
      </c>
      <c r="P4" s="12" t="s">
        <v>28</v>
      </c>
      <c r="Q4" s="22">
        <v>7.8740000000000006</v>
      </c>
    </row>
    <row r="5" spans="1:17" x14ac:dyDescent="0.3">
      <c r="A5" s="12" t="s">
        <v>15</v>
      </c>
      <c r="B5" s="22">
        <v>7279</v>
      </c>
      <c r="D5" s="12" t="s">
        <v>15</v>
      </c>
      <c r="E5" s="22">
        <v>14.558</v>
      </c>
      <c r="G5" s="12" t="s">
        <v>15</v>
      </c>
      <c r="H5" s="22">
        <v>12.442</v>
      </c>
      <c r="J5" s="12" t="s">
        <v>20</v>
      </c>
      <c r="K5" s="22">
        <v>4965</v>
      </c>
      <c r="M5" s="12" t="s">
        <v>20</v>
      </c>
      <c r="N5" s="22">
        <v>9.9300000000000015</v>
      </c>
      <c r="P5" s="12" t="s">
        <v>20</v>
      </c>
      <c r="Q5" s="22">
        <v>8.07</v>
      </c>
    </row>
    <row r="6" spans="1:17" x14ac:dyDescent="0.3">
      <c r="A6" s="12" t="s">
        <v>23</v>
      </c>
      <c r="B6" s="22">
        <v>9653</v>
      </c>
      <c r="D6" s="12" t="s">
        <v>23</v>
      </c>
      <c r="E6" s="22">
        <v>19.306000000000001</v>
      </c>
      <c r="G6" s="12" t="s">
        <v>23</v>
      </c>
      <c r="H6" s="22">
        <v>13.694000000000003</v>
      </c>
      <c r="J6" s="12" t="s">
        <v>16</v>
      </c>
      <c r="K6" s="22">
        <v>5197</v>
      </c>
      <c r="M6" s="12" t="s">
        <v>16</v>
      </c>
      <c r="N6" s="22">
        <v>10.394</v>
      </c>
      <c r="P6" s="12" t="s">
        <v>16</v>
      </c>
      <c r="Q6" s="22">
        <v>7.6059999999999999</v>
      </c>
    </row>
    <row r="7" spans="1:17" x14ac:dyDescent="0.3">
      <c r="A7" s="12" t="s">
        <v>27</v>
      </c>
      <c r="B7" s="22">
        <v>7750</v>
      </c>
      <c r="D7" s="12" t="s">
        <v>27</v>
      </c>
      <c r="E7" s="22">
        <v>15.499999999999998</v>
      </c>
      <c r="G7" s="12" t="s">
        <v>27</v>
      </c>
      <c r="H7" s="22">
        <v>13.500000000000002</v>
      </c>
      <c r="J7" s="12" t="s">
        <v>24</v>
      </c>
      <c r="K7" s="22">
        <v>5248</v>
      </c>
      <c r="M7" s="12" t="s">
        <v>24</v>
      </c>
      <c r="N7" s="22">
        <v>10.496</v>
      </c>
      <c r="P7" s="12" t="s">
        <v>24</v>
      </c>
      <c r="Q7" s="22">
        <v>7.5040000000000004</v>
      </c>
    </row>
    <row r="8" spans="1:17" x14ac:dyDescent="0.3">
      <c r="A8" s="12" t="s">
        <v>31</v>
      </c>
      <c r="B8" s="22">
        <v>5440</v>
      </c>
      <c r="D8" s="12" t="s">
        <v>31</v>
      </c>
      <c r="E8" s="22">
        <v>10.88</v>
      </c>
      <c r="G8" s="12" t="s">
        <v>31</v>
      </c>
      <c r="H8" s="22">
        <v>9.120000000000001</v>
      </c>
      <c r="J8" s="12" t="s">
        <v>35</v>
      </c>
      <c r="K8" s="22">
        <v>4597</v>
      </c>
      <c r="M8" s="12" t="s">
        <v>35</v>
      </c>
      <c r="N8" s="22">
        <v>9.1939999999999991</v>
      </c>
      <c r="P8" s="12" t="s">
        <v>35</v>
      </c>
      <c r="Q8" s="22">
        <v>7.8059999999999992</v>
      </c>
    </row>
    <row r="9" spans="1:17" x14ac:dyDescent="0.3">
      <c r="A9" s="12" t="s">
        <v>318</v>
      </c>
      <c r="B9" s="22">
        <v>38945</v>
      </c>
      <c r="D9" s="12" t="s">
        <v>318</v>
      </c>
      <c r="E9" s="22">
        <v>77.89</v>
      </c>
      <c r="G9" s="12" t="s">
        <v>318</v>
      </c>
      <c r="H9" s="22">
        <v>63.11</v>
      </c>
      <c r="J9" s="12" t="s">
        <v>32</v>
      </c>
      <c r="K9" s="22">
        <v>5067</v>
      </c>
      <c r="M9" s="12" t="s">
        <v>32</v>
      </c>
      <c r="N9" s="22">
        <v>10.133999999999999</v>
      </c>
      <c r="P9" s="12" t="s">
        <v>32</v>
      </c>
      <c r="Q9" s="22">
        <v>7.8660000000000005</v>
      </c>
    </row>
    <row r="10" spans="1:17" x14ac:dyDescent="0.3">
      <c r="J10" s="12" t="s">
        <v>38</v>
      </c>
      <c r="K10" s="22">
        <v>4296</v>
      </c>
      <c r="M10" s="12" t="s">
        <v>38</v>
      </c>
      <c r="N10" s="22">
        <v>8.5920000000000005</v>
      </c>
      <c r="P10" s="12" t="s">
        <v>38</v>
      </c>
      <c r="Q10" s="22">
        <v>8.4079999999999995</v>
      </c>
    </row>
    <row r="11" spans="1:17" x14ac:dyDescent="0.3">
      <c r="J11" s="12" t="s">
        <v>41</v>
      </c>
      <c r="K11" s="22">
        <v>4512</v>
      </c>
      <c r="M11" s="12" t="s">
        <v>41</v>
      </c>
      <c r="N11" s="22">
        <v>9.0240000000000009</v>
      </c>
      <c r="P11" s="12" t="s">
        <v>41</v>
      </c>
      <c r="Q11" s="22">
        <v>7.9759999999999991</v>
      </c>
    </row>
    <row r="12" spans="1:17" x14ac:dyDescent="0.3">
      <c r="B12">
        <f>GETPIVOTDATA("Total Sales",$A$3)</f>
        <v>38945</v>
      </c>
      <c r="E12">
        <f>GETPIVOTDATA("Target Hit %",$D$3)</f>
        <v>77.89</v>
      </c>
      <c r="H12">
        <f>GETPIVOTDATA("Away From Target %",$G$3)</f>
        <v>63.11</v>
      </c>
      <c r="J12" s="12" t="s">
        <v>318</v>
      </c>
      <c r="K12" s="22">
        <v>38945</v>
      </c>
      <c r="M12" s="12" t="s">
        <v>318</v>
      </c>
      <c r="N12" s="22">
        <v>77.89</v>
      </c>
      <c r="P12" s="12" t="s">
        <v>318</v>
      </c>
      <c r="Q12" s="22">
        <v>63.11</v>
      </c>
    </row>
    <row r="14" spans="1:17" x14ac:dyDescent="0.3">
      <c r="K14">
        <f>GETPIVOTDATA("Total Sales",$J$3)</f>
        <v>38945</v>
      </c>
      <c r="N14">
        <f>GETPIVOTDATA("Target Hit %",$M$3)</f>
        <v>77.89</v>
      </c>
    </row>
    <row r="15" spans="1:17" x14ac:dyDescent="0.3">
      <c r="Q15">
        <f>GETPIVOTDATA("Away From Target %",$P$3)</f>
        <v>63.11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80F3D-5571-47BF-9709-52DE4D70F9D5}">
  <dimension ref="A1:AM73"/>
  <sheetViews>
    <sheetView showGridLines="0" tabSelected="1" zoomScale="36" zoomScaleNormal="34" workbookViewId="0">
      <selection activeCell="AQ12" sqref="AQ12"/>
    </sheetView>
  </sheetViews>
  <sheetFormatPr defaultRowHeight="14.4" x14ac:dyDescent="0.3"/>
  <cols>
    <col min="5" max="5" width="8.88671875" customWidth="1"/>
  </cols>
  <sheetData>
    <row r="1" spans="1:39"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row>
    <row r="2" spans="1:39"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row>
    <row r="3" spans="1:39"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row>
    <row r="6" spans="1:39"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row>
    <row r="7" spans="1:39"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row>
    <row r="8" spans="1:39"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1:39"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spans="1:39"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row>
    <row r="11" spans="1:39"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row>
    <row r="12" spans="1:39"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row>
    <row r="13" spans="1:39"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row>
    <row r="14" spans="1:39"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row>
    <row r="15" spans="1:39"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row>
    <row r="16" spans="1:39"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1:39"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row>
    <row r="18" spans="1:39"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row>
    <row r="19" spans="1:39"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1:39"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1" spans="1:39"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row>
    <row r="22" spans="1:39"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row>
    <row r="23" spans="1:39"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row>
    <row r="24" spans="1:39"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row>
    <row r="25" spans="1:39"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row>
    <row r="26" spans="1:39"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row>
    <row r="27" spans="1:39"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row>
    <row r="29" spans="1:39"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row>
    <row r="30" spans="1:39"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row>
    <row r="31" spans="1:39"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row>
    <row r="32" spans="1:39"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1:39"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20" t="s">
        <v>322</v>
      </c>
      <c r="AE33" s="21"/>
      <c r="AF33" s="21"/>
      <c r="AG33" s="21"/>
      <c r="AH33" s="21"/>
      <c r="AI33" s="21"/>
      <c r="AJ33" s="21"/>
      <c r="AK33" s="21"/>
      <c r="AL33" s="21"/>
      <c r="AM33" s="13"/>
    </row>
    <row r="34" spans="1:39"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21"/>
      <c r="AE34" s="21"/>
      <c r="AF34" s="21"/>
      <c r="AG34" s="21"/>
      <c r="AH34" s="21"/>
      <c r="AI34" s="21"/>
      <c r="AJ34" s="21"/>
      <c r="AK34" s="21"/>
      <c r="AL34" s="21"/>
      <c r="AM34" s="13"/>
    </row>
    <row r="35" spans="1:39"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5"/>
      <c r="AE35" s="15"/>
      <c r="AF35" s="15"/>
      <c r="AG35" s="15"/>
      <c r="AH35" s="15"/>
      <c r="AI35" s="15"/>
      <c r="AJ35" s="15"/>
      <c r="AK35" s="15"/>
      <c r="AL35" s="15"/>
      <c r="AM35" s="13"/>
    </row>
    <row r="36" spans="1:39" ht="21" x14ac:dyDescent="0.4">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6" t="s">
        <v>310</v>
      </c>
      <c r="AE36" s="17" t="s">
        <v>311</v>
      </c>
      <c r="AF36" s="18"/>
      <c r="AG36" s="18"/>
      <c r="AH36" s="18"/>
      <c r="AI36" s="19"/>
      <c r="AJ36" s="19"/>
      <c r="AK36" s="15"/>
      <c r="AL36" s="15"/>
      <c r="AM36" s="13"/>
    </row>
    <row r="37" spans="1:39" ht="21" x14ac:dyDescent="0.4">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6" t="s">
        <v>310</v>
      </c>
      <c r="AE37" s="17" t="s">
        <v>312</v>
      </c>
      <c r="AF37" s="18"/>
      <c r="AG37" s="18"/>
      <c r="AH37" s="18"/>
      <c r="AI37" s="19"/>
      <c r="AJ37" s="19"/>
      <c r="AK37" s="15"/>
      <c r="AL37" s="15"/>
      <c r="AM37" s="13"/>
    </row>
    <row r="38" spans="1:39" ht="21" x14ac:dyDescent="0.4">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6" t="s">
        <v>310</v>
      </c>
      <c r="AE38" s="17" t="s">
        <v>313</v>
      </c>
      <c r="AF38" s="18"/>
      <c r="AG38" s="18"/>
      <c r="AH38" s="18"/>
      <c r="AI38" s="19"/>
      <c r="AJ38" s="19"/>
      <c r="AK38" s="15"/>
      <c r="AL38" s="15"/>
      <c r="AM38" s="13"/>
    </row>
    <row r="39" spans="1:39" ht="21" x14ac:dyDescent="0.4">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6" t="s">
        <v>310</v>
      </c>
      <c r="AE39" s="17" t="s">
        <v>314</v>
      </c>
      <c r="AF39" s="18"/>
      <c r="AG39" s="18"/>
      <c r="AH39" s="19"/>
      <c r="AI39" s="19"/>
      <c r="AJ39" s="19"/>
      <c r="AK39" s="15"/>
      <c r="AL39" s="15"/>
      <c r="AM39" s="13"/>
    </row>
    <row r="40" spans="1:39" ht="21" x14ac:dyDescent="0.4">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6" t="s">
        <v>310</v>
      </c>
      <c r="AE40" s="17" t="s">
        <v>315</v>
      </c>
      <c r="AF40" s="18"/>
      <c r="AG40" s="18"/>
      <c r="AH40" s="16"/>
      <c r="AI40" s="19"/>
      <c r="AJ40" s="19"/>
      <c r="AK40" s="15"/>
      <c r="AL40" s="15"/>
      <c r="AM40" s="13"/>
    </row>
    <row r="41" spans="1:39" ht="21" x14ac:dyDescent="0.4">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6" t="s">
        <v>310</v>
      </c>
      <c r="AE41" s="17" t="s">
        <v>316</v>
      </c>
      <c r="AF41" s="18"/>
      <c r="AG41" s="18"/>
      <c r="AH41" s="16"/>
      <c r="AI41" s="19"/>
      <c r="AJ41" s="19"/>
      <c r="AK41" s="15"/>
      <c r="AL41" s="15"/>
      <c r="AM41" s="13"/>
    </row>
    <row r="42" spans="1:39"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9"/>
      <c r="AE42" s="19"/>
      <c r="AF42" s="19"/>
      <c r="AG42" s="19"/>
      <c r="AH42" s="19"/>
      <c r="AI42" s="19"/>
      <c r="AJ42" s="19"/>
      <c r="AK42" s="14"/>
      <c r="AL42" s="14"/>
      <c r="AM42" s="13"/>
    </row>
    <row r="43" spans="1:39"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spans="1:39"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spans="1:39"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spans="1:39"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1:39"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row>
    <row r="48" spans="1:39"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spans="1:39"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spans="1:39"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row>
    <row r="51" spans="1:39"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spans="1:39"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spans="1:39"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spans="1:39"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1:39"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spans="1:39"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spans="1:39"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spans="1:39"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1:39"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row>
    <row r="60" spans="1:39"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spans="1:39"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row>
    <row r="62" spans="1:39"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spans="1:39"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row>
    <row r="64" spans="1:39"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row>
    <row r="65" spans="1:39"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row>
    <row r="66" spans="1:39"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row>
    <row r="67" spans="1:39"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row>
    <row r="68" spans="1:39"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row>
    <row r="69" spans="1:39"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row>
    <row r="70" spans="1:39"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row>
    <row r="71" spans="1:39"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row>
    <row r="72" spans="1:39"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row>
    <row r="73" spans="1:39"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row>
  </sheetData>
  <mergeCells count="1">
    <mergeCell ref="AD33:AL3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638-0E48-4D1C-B29F-CD82F6D5BE16}">
  <dimension ref="A1:P142"/>
  <sheetViews>
    <sheetView zoomScale="74" workbookViewId="0">
      <selection activeCell="M186" sqref="M186"/>
    </sheetView>
  </sheetViews>
  <sheetFormatPr defaultRowHeight="14.4" x14ac:dyDescent="0.3"/>
  <cols>
    <col min="1" max="1" width="11.44140625" bestFit="1" customWidth="1"/>
    <col min="2" max="2" width="19.33203125" bestFit="1" customWidth="1"/>
    <col min="3" max="3" width="12" bestFit="1" customWidth="1"/>
    <col min="12" max="12" width="15.109375" customWidth="1"/>
    <col min="13" max="13" width="24.218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row>
    <row r="2" spans="1:16" x14ac:dyDescent="0.3">
      <c r="A2" s="2" t="s">
        <v>13</v>
      </c>
      <c r="B2" s="3" t="s">
        <v>14</v>
      </c>
      <c r="C2" s="3" t="s">
        <v>15</v>
      </c>
      <c r="D2" s="3" t="s">
        <v>16</v>
      </c>
      <c r="E2" s="4">
        <v>49</v>
      </c>
      <c r="F2" s="4">
        <v>84</v>
      </c>
      <c r="G2" s="4">
        <v>98</v>
      </c>
      <c r="H2" s="4">
        <v>67</v>
      </c>
      <c r="I2" s="4">
        <v>41</v>
      </c>
      <c r="J2" s="5">
        <f>SUM(E2:I2)</f>
        <v>339</v>
      </c>
      <c r="K2" s="5">
        <v>500</v>
      </c>
      <c r="L2" s="6">
        <f>J2/K2</f>
        <v>0.67800000000000005</v>
      </c>
      <c r="M2" s="7">
        <f>100%-L2</f>
        <v>0.32199999999999995</v>
      </c>
    </row>
    <row r="3" spans="1:16" x14ac:dyDescent="0.3">
      <c r="A3" s="2" t="s">
        <v>17</v>
      </c>
      <c r="B3" s="3" t="s">
        <v>18</v>
      </c>
      <c r="C3" s="3" t="s">
        <v>19</v>
      </c>
      <c r="D3" s="3" t="s">
        <v>20</v>
      </c>
      <c r="E3" s="4">
        <v>44</v>
      </c>
      <c r="F3" s="4">
        <v>85</v>
      </c>
      <c r="G3" s="4">
        <v>47</v>
      </c>
      <c r="H3" s="4">
        <v>15</v>
      </c>
      <c r="I3" s="4">
        <v>48</v>
      </c>
      <c r="J3" s="5">
        <f t="shared" ref="J3:J66" si="0">SUM(E3:I3)</f>
        <v>239</v>
      </c>
      <c r="K3" s="5">
        <v>500</v>
      </c>
      <c r="L3" s="6">
        <f t="shared" ref="L3:L66" si="1">J3/K3</f>
        <v>0.47799999999999998</v>
      </c>
      <c r="M3" s="7">
        <f t="shared" ref="M3:M66" si="2">100%-L3</f>
        <v>0.52200000000000002</v>
      </c>
    </row>
    <row r="4" spans="1:16" x14ac:dyDescent="0.3">
      <c r="A4" s="2" t="s">
        <v>21</v>
      </c>
      <c r="B4" s="3" t="s">
        <v>22</v>
      </c>
      <c r="C4" s="3" t="s">
        <v>23</v>
      </c>
      <c r="D4" s="3" t="s">
        <v>24</v>
      </c>
      <c r="E4" s="4">
        <v>45</v>
      </c>
      <c r="F4" s="4">
        <v>79</v>
      </c>
      <c r="G4" s="4">
        <v>88</v>
      </c>
      <c r="H4" s="4">
        <v>73</v>
      </c>
      <c r="I4" s="4">
        <v>94</v>
      </c>
      <c r="J4" s="5">
        <f t="shared" si="0"/>
        <v>379</v>
      </c>
      <c r="K4" s="5">
        <v>500</v>
      </c>
      <c r="L4" s="6">
        <f t="shared" si="1"/>
        <v>0.75800000000000001</v>
      </c>
      <c r="M4" s="7">
        <f t="shared" si="2"/>
        <v>0.24199999999999999</v>
      </c>
      <c r="O4" s="9" t="s">
        <v>308</v>
      </c>
      <c r="P4" s="10" t="s">
        <v>309</v>
      </c>
    </row>
    <row r="5" spans="1:16" x14ac:dyDescent="0.3">
      <c r="A5" s="2" t="s">
        <v>25</v>
      </c>
      <c r="B5" s="3" t="s">
        <v>26</v>
      </c>
      <c r="C5" s="3" t="s">
        <v>27</v>
      </c>
      <c r="D5" s="3" t="s">
        <v>28</v>
      </c>
      <c r="E5" s="4">
        <v>52</v>
      </c>
      <c r="F5" s="4">
        <v>99</v>
      </c>
      <c r="G5" s="4">
        <v>13</v>
      </c>
      <c r="H5" s="4">
        <v>95</v>
      </c>
      <c r="I5" s="4">
        <v>29</v>
      </c>
      <c r="J5" s="5">
        <f t="shared" si="0"/>
        <v>288</v>
      </c>
      <c r="K5" s="5">
        <v>500</v>
      </c>
      <c r="L5" s="6">
        <f t="shared" si="1"/>
        <v>0.57599999999999996</v>
      </c>
      <c r="M5" s="7">
        <f t="shared" si="2"/>
        <v>0.42400000000000004</v>
      </c>
      <c r="O5" s="9" t="s">
        <v>310</v>
      </c>
      <c r="P5" s="10" t="s">
        <v>311</v>
      </c>
    </row>
    <row r="6" spans="1:16" x14ac:dyDescent="0.3">
      <c r="A6" s="2" t="s">
        <v>29</v>
      </c>
      <c r="B6" s="3" t="s">
        <v>30</v>
      </c>
      <c r="C6" s="3" t="s">
        <v>31</v>
      </c>
      <c r="D6" s="3" t="s">
        <v>32</v>
      </c>
      <c r="E6" s="4">
        <v>35</v>
      </c>
      <c r="F6" s="4">
        <v>54</v>
      </c>
      <c r="G6" s="4">
        <v>49</v>
      </c>
      <c r="H6" s="4">
        <v>26</v>
      </c>
      <c r="I6" s="4">
        <v>49</v>
      </c>
      <c r="J6" s="5">
        <f t="shared" si="0"/>
        <v>213</v>
      </c>
      <c r="K6" s="5">
        <v>500</v>
      </c>
      <c r="L6" s="6">
        <f t="shared" si="1"/>
        <v>0.42599999999999999</v>
      </c>
      <c r="M6" s="7">
        <f t="shared" si="2"/>
        <v>0.57400000000000007</v>
      </c>
      <c r="O6" s="9" t="s">
        <v>310</v>
      </c>
      <c r="P6" s="10" t="s">
        <v>312</v>
      </c>
    </row>
    <row r="7" spans="1:16" x14ac:dyDescent="0.3">
      <c r="A7" s="2" t="s">
        <v>33</v>
      </c>
      <c r="B7" s="3" t="s">
        <v>34</v>
      </c>
      <c r="C7" s="3" t="s">
        <v>15</v>
      </c>
      <c r="D7" s="3" t="s">
        <v>35</v>
      </c>
      <c r="E7" s="4">
        <v>86</v>
      </c>
      <c r="F7" s="4">
        <v>31</v>
      </c>
      <c r="G7" s="4">
        <v>23</v>
      </c>
      <c r="H7" s="4">
        <v>48</v>
      </c>
      <c r="I7" s="4">
        <v>77</v>
      </c>
      <c r="J7" s="5">
        <f t="shared" si="0"/>
        <v>265</v>
      </c>
      <c r="K7" s="5">
        <v>500</v>
      </c>
      <c r="L7" s="6">
        <f t="shared" si="1"/>
        <v>0.53</v>
      </c>
      <c r="M7" s="7">
        <f t="shared" si="2"/>
        <v>0.47</v>
      </c>
      <c r="O7" s="9" t="s">
        <v>310</v>
      </c>
      <c r="P7" s="10" t="s">
        <v>313</v>
      </c>
    </row>
    <row r="8" spans="1:16" x14ac:dyDescent="0.3">
      <c r="A8" s="2" t="s">
        <v>36</v>
      </c>
      <c r="B8" s="3" t="s">
        <v>37</v>
      </c>
      <c r="C8" s="3" t="s">
        <v>19</v>
      </c>
      <c r="D8" s="3" t="s">
        <v>38</v>
      </c>
      <c r="E8" s="4">
        <v>84</v>
      </c>
      <c r="F8" s="4">
        <v>28</v>
      </c>
      <c r="G8" s="4">
        <v>98</v>
      </c>
      <c r="H8" s="4">
        <v>80</v>
      </c>
      <c r="I8" s="4">
        <v>79</v>
      </c>
      <c r="J8" s="5">
        <f t="shared" si="0"/>
        <v>369</v>
      </c>
      <c r="K8" s="5">
        <v>500</v>
      </c>
      <c r="L8" s="6">
        <f t="shared" si="1"/>
        <v>0.73799999999999999</v>
      </c>
      <c r="M8" s="7">
        <f t="shared" si="2"/>
        <v>0.26200000000000001</v>
      </c>
      <c r="O8" s="9" t="s">
        <v>310</v>
      </c>
      <c r="P8" s="10" t="s">
        <v>314</v>
      </c>
    </row>
    <row r="9" spans="1:16" x14ac:dyDescent="0.3">
      <c r="A9" s="2" t="s">
        <v>39</v>
      </c>
      <c r="B9" s="3" t="s">
        <v>40</v>
      </c>
      <c r="C9" s="3" t="s">
        <v>23</v>
      </c>
      <c r="D9" s="3" t="s">
        <v>41</v>
      </c>
      <c r="E9" s="4">
        <v>73</v>
      </c>
      <c r="F9" s="4">
        <v>97</v>
      </c>
      <c r="G9" s="4">
        <v>38</v>
      </c>
      <c r="H9" s="4">
        <v>24</v>
      </c>
      <c r="I9" s="4">
        <v>53</v>
      </c>
      <c r="J9" s="5">
        <f t="shared" si="0"/>
        <v>285</v>
      </c>
      <c r="K9" s="5">
        <v>500</v>
      </c>
      <c r="L9" s="6">
        <f t="shared" si="1"/>
        <v>0.56999999999999995</v>
      </c>
      <c r="M9" s="7">
        <f t="shared" si="2"/>
        <v>0.43000000000000005</v>
      </c>
      <c r="O9" s="9" t="s">
        <v>310</v>
      </c>
      <c r="P9" s="10" t="s">
        <v>315</v>
      </c>
    </row>
    <row r="10" spans="1:16" x14ac:dyDescent="0.3">
      <c r="A10" s="2" t="s">
        <v>42</v>
      </c>
      <c r="B10" s="3" t="s">
        <v>43</v>
      </c>
      <c r="C10" s="3" t="s">
        <v>27</v>
      </c>
      <c r="D10" s="3" t="s">
        <v>16</v>
      </c>
      <c r="E10" s="4">
        <v>54</v>
      </c>
      <c r="F10" s="4">
        <v>26</v>
      </c>
      <c r="G10" s="4">
        <v>53</v>
      </c>
      <c r="H10" s="4">
        <v>36</v>
      </c>
      <c r="I10" s="4">
        <v>20</v>
      </c>
      <c r="J10" s="5">
        <f t="shared" si="0"/>
        <v>189</v>
      </c>
      <c r="K10" s="5">
        <v>500</v>
      </c>
      <c r="L10" s="6">
        <f t="shared" si="1"/>
        <v>0.378</v>
      </c>
      <c r="M10" s="7">
        <f t="shared" si="2"/>
        <v>0.622</v>
      </c>
      <c r="O10" s="9" t="s">
        <v>310</v>
      </c>
      <c r="P10" s="10" t="s">
        <v>316</v>
      </c>
    </row>
    <row r="11" spans="1:16" x14ac:dyDescent="0.3">
      <c r="A11" s="2" t="s">
        <v>44</v>
      </c>
      <c r="B11" s="3" t="s">
        <v>45</v>
      </c>
      <c r="C11" s="3" t="s">
        <v>31</v>
      </c>
      <c r="D11" s="3" t="s">
        <v>20</v>
      </c>
      <c r="E11" s="4">
        <v>52</v>
      </c>
      <c r="F11" s="4">
        <v>52</v>
      </c>
      <c r="G11" s="4">
        <v>19</v>
      </c>
      <c r="H11" s="4">
        <v>53</v>
      </c>
      <c r="I11" s="4">
        <v>37</v>
      </c>
      <c r="J11" s="5">
        <f t="shared" si="0"/>
        <v>213</v>
      </c>
      <c r="K11" s="5">
        <v>500</v>
      </c>
      <c r="L11" s="6">
        <f t="shared" si="1"/>
        <v>0.42599999999999999</v>
      </c>
      <c r="M11" s="7">
        <f t="shared" si="2"/>
        <v>0.57400000000000007</v>
      </c>
    </row>
    <row r="12" spans="1:16" x14ac:dyDescent="0.3">
      <c r="A12" s="2" t="s">
        <v>46</v>
      </c>
      <c r="B12" s="3" t="s">
        <v>47</v>
      </c>
      <c r="C12" s="3" t="s">
        <v>15</v>
      </c>
      <c r="D12" s="3" t="s">
        <v>24</v>
      </c>
      <c r="E12" s="4">
        <v>63</v>
      </c>
      <c r="F12" s="4">
        <v>17</v>
      </c>
      <c r="G12" s="4">
        <v>40</v>
      </c>
      <c r="H12" s="4">
        <v>48</v>
      </c>
      <c r="I12" s="4">
        <v>51</v>
      </c>
      <c r="J12" s="5">
        <f t="shared" si="0"/>
        <v>219</v>
      </c>
      <c r="K12" s="5">
        <v>500</v>
      </c>
      <c r="L12" s="6">
        <f t="shared" si="1"/>
        <v>0.438</v>
      </c>
      <c r="M12" s="7">
        <f t="shared" si="2"/>
        <v>0.56200000000000006</v>
      </c>
    </row>
    <row r="13" spans="1:16" x14ac:dyDescent="0.3">
      <c r="A13" s="2" t="s">
        <v>48</v>
      </c>
      <c r="B13" s="3" t="s">
        <v>49</v>
      </c>
      <c r="C13" s="3" t="s">
        <v>19</v>
      </c>
      <c r="D13" s="3" t="s">
        <v>28</v>
      </c>
      <c r="E13" s="4">
        <v>79</v>
      </c>
      <c r="F13" s="4">
        <v>99</v>
      </c>
      <c r="G13" s="4">
        <v>95</v>
      </c>
      <c r="H13" s="4">
        <v>12</v>
      </c>
      <c r="I13" s="4">
        <v>91</v>
      </c>
      <c r="J13" s="5">
        <f t="shared" si="0"/>
        <v>376</v>
      </c>
      <c r="K13" s="5">
        <v>500</v>
      </c>
      <c r="L13" s="6">
        <f t="shared" si="1"/>
        <v>0.752</v>
      </c>
      <c r="M13" s="7">
        <f t="shared" si="2"/>
        <v>0.248</v>
      </c>
    </row>
    <row r="14" spans="1:16" x14ac:dyDescent="0.3">
      <c r="A14" s="2" t="s">
        <v>50</v>
      </c>
      <c r="B14" s="3" t="s">
        <v>51</v>
      </c>
      <c r="C14" s="3" t="s">
        <v>23</v>
      </c>
      <c r="D14" s="3" t="s">
        <v>32</v>
      </c>
      <c r="E14" s="8">
        <v>95</v>
      </c>
      <c r="F14" s="4">
        <v>88</v>
      </c>
      <c r="G14" s="4">
        <v>11</v>
      </c>
      <c r="H14" s="4">
        <v>78</v>
      </c>
      <c r="I14" s="4">
        <v>60</v>
      </c>
      <c r="J14" s="5">
        <f t="shared" si="0"/>
        <v>332</v>
      </c>
      <c r="K14" s="5">
        <v>500</v>
      </c>
      <c r="L14" s="6">
        <f t="shared" si="1"/>
        <v>0.66400000000000003</v>
      </c>
      <c r="M14" s="7">
        <f t="shared" si="2"/>
        <v>0.33599999999999997</v>
      </c>
    </row>
    <row r="15" spans="1:16" x14ac:dyDescent="0.3">
      <c r="A15" s="2" t="s">
        <v>52</v>
      </c>
      <c r="B15" s="3" t="s">
        <v>53</v>
      </c>
      <c r="C15" s="3" t="s">
        <v>27</v>
      </c>
      <c r="D15" s="3" t="s">
        <v>35</v>
      </c>
      <c r="E15" s="4">
        <v>83</v>
      </c>
      <c r="F15" s="4">
        <v>77</v>
      </c>
      <c r="G15" s="4">
        <v>66</v>
      </c>
      <c r="H15" s="4">
        <v>22</v>
      </c>
      <c r="I15" s="4">
        <v>40</v>
      </c>
      <c r="J15" s="5">
        <f t="shared" si="0"/>
        <v>288</v>
      </c>
      <c r="K15" s="5">
        <v>500</v>
      </c>
      <c r="L15" s="6">
        <f t="shared" si="1"/>
        <v>0.57599999999999996</v>
      </c>
      <c r="M15" s="7">
        <f t="shared" si="2"/>
        <v>0.42400000000000004</v>
      </c>
    </row>
    <row r="16" spans="1:16" x14ac:dyDescent="0.3">
      <c r="A16" s="2" t="s">
        <v>54</v>
      </c>
      <c r="B16" s="3" t="s">
        <v>55</v>
      </c>
      <c r="C16" s="3" t="s">
        <v>31</v>
      </c>
      <c r="D16" s="3" t="s">
        <v>38</v>
      </c>
      <c r="E16" s="4">
        <v>78</v>
      </c>
      <c r="F16" s="4">
        <v>58</v>
      </c>
      <c r="G16" s="4">
        <v>34</v>
      </c>
      <c r="H16" s="4">
        <v>84</v>
      </c>
      <c r="I16" s="4">
        <v>31</v>
      </c>
      <c r="J16" s="5">
        <f t="shared" si="0"/>
        <v>285</v>
      </c>
      <c r="K16" s="5">
        <v>500</v>
      </c>
      <c r="L16" s="6">
        <f t="shared" si="1"/>
        <v>0.56999999999999995</v>
      </c>
      <c r="M16" s="7">
        <f t="shared" si="2"/>
        <v>0.43000000000000005</v>
      </c>
    </row>
    <row r="17" spans="1:13" x14ac:dyDescent="0.3">
      <c r="A17" s="2" t="s">
        <v>56</v>
      </c>
      <c r="B17" s="3" t="s">
        <v>57</v>
      </c>
      <c r="C17" s="3" t="s">
        <v>15</v>
      </c>
      <c r="D17" s="3" t="s">
        <v>41</v>
      </c>
      <c r="E17" s="4">
        <v>14</v>
      </c>
      <c r="F17" s="4">
        <v>25</v>
      </c>
      <c r="G17" s="4">
        <v>45</v>
      </c>
      <c r="H17" s="4">
        <v>70</v>
      </c>
      <c r="I17" s="4">
        <v>45</v>
      </c>
      <c r="J17" s="5">
        <f t="shared" si="0"/>
        <v>199</v>
      </c>
      <c r="K17" s="5">
        <v>500</v>
      </c>
      <c r="L17" s="6">
        <f t="shared" si="1"/>
        <v>0.39800000000000002</v>
      </c>
      <c r="M17" s="7">
        <f t="shared" si="2"/>
        <v>0.60199999999999998</v>
      </c>
    </row>
    <row r="18" spans="1:13" x14ac:dyDescent="0.3">
      <c r="A18" s="2" t="s">
        <v>58</v>
      </c>
      <c r="B18" s="3" t="s">
        <v>59</v>
      </c>
      <c r="C18" s="3" t="s">
        <v>19</v>
      </c>
      <c r="D18" s="3" t="s">
        <v>16</v>
      </c>
      <c r="E18" s="4">
        <v>37</v>
      </c>
      <c r="F18" s="4">
        <v>69</v>
      </c>
      <c r="G18" s="4">
        <v>96</v>
      </c>
      <c r="H18" s="4">
        <v>66</v>
      </c>
      <c r="I18" s="4">
        <v>38</v>
      </c>
      <c r="J18" s="5">
        <f t="shared" si="0"/>
        <v>306</v>
      </c>
      <c r="K18" s="5">
        <v>500</v>
      </c>
      <c r="L18" s="6">
        <f t="shared" si="1"/>
        <v>0.61199999999999999</v>
      </c>
      <c r="M18" s="7">
        <f t="shared" si="2"/>
        <v>0.38800000000000001</v>
      </c>
    </row>
    <row r="19" spans="1:13" x14ac:dyDescent="0.3">
      <c r="A19" s="2" t="s">
        <v>60</v>
      </c>
      <c r="B19" s="3" t="s">
        <v>61</v>
      </c>
      <c r="C19" s="3" t="s">
        <v>23</v>
      </c>
      <c r="D19" s="3" t="s">
        <v>20</v>
      </c>
      <c r="E19" s="4">
        <v>11</v>
      </c>
      <c r="F19" s="4">
        <v>46</v>
      </c>
      <c r="G19" s="4">
        <v>91</v>
      </c>
      <c r="H19" s="4">
        <v>98</v>
      </c>
      <c r="I19" s="4">
        <v>45</v>
      </c>
      <c r="J19" s="5">
        <f t="shared" si="0"/>
        <v>291</v>
      </c>
      <c r="K19" s="5">
        <v>500</v>
      </c>
      <c r="L19" s="6">
        <f t="shared" si="1"/>
        <v>0.58199999999999996</v>
      </c>
      <c r="M19" s="7">
        <f t="shared" si="2"/>
        <v>0.41800000000000004</v>
      </c>
    </row>
    <row r="20" spans="1:13" x14ac:dyDescent="0.3">
      <c r="A20" s="2" t="s">
        <v>62</v>
      </c>
      <c r="B20" s="3" t="s">
        <v>63</v>
      </c>
      <c r="C20" s="3" t="s">
        <v>27</v>
      </c>
      <c r="D20" s="3" t="s">
        <v>24</v>
      </c>
      <c r="E20" s="4">
        <v>19</v>
      </c>
      <c r="F20" s="4">
        <v>34</v>
      </c>
      <c r="G20" s="4">
        <v>64</v>
      </c>
      <c r="H20" s="4">
        <v>65</v>
      </c>
      <c r="I20" s="4">
        <v>70</v>
      </c>
      <c r="J20" s="5">
        <f t="shared" si="0"/>
        <v>252</v>
      </c>
      <c r="K20" s="5">
        <v>500</v>
      </c>
      <c r="L20" s="6">
        <f t="shared" si="1"/>
        <v>0.504</v>
      </c>
      <c r="M20" s="7">
        <f t="shared" si="2"/>
        <v>0.496</v>
      </c>
    </row>
    <row r="21" spans="1:13" x14ac:dyDescent="0.3">
      <c r="A21" s="2" t="s">
        <v>64</v>
      </c>
      <c r="B21" s="3" t="s">
        <v>65</v>
      </c>
      <c r="C21" s="3" t="s">
        <v>31</v>
      </c>
      <c r="D21" s="3" t="s">
        <v>28</v>
      </c>
      <c r="E21" s="4">
        <v>93</v>
      </c>
      <c r="F21" s="4">
        <v>84</v>
      </c>
      <c r="G21" s="4">
        <v>13</v>
      </c>
      <c r="H21" s="4">
        <v>45</v>
      </c>
      <c r="I21" s="4">
        <v>18</v>
      </c>
      <c r="J21" s="5">
        <f t="shared" si="0"/>
        <v>253</v>
      </c>
      <c r="K21" s="5">
        <v>500</v>
      </c>
      <c r="L21" s="6">
        <f t="shared" si="1"/>
        <v>0.50600000000000001</v>
      </c>
      <c r="M21" s="7">
        <f t="shared" si="2"/>
        <v>0.49399999999999999</v>
      </c>
    </row>
    <row r="22" spans="1:13" x14ac:dyDescent="0.3">
      <c r="A22" s="2" t="s">
        <v>66</v>
      </c>
      <c r="B22" s="3" t="s">
        <v>67</v>
      </c>
      <c r="C22" s="3" t="s">
        <v>19</v>
      </c>
      <c r="D22" s="3" t="s">
        <v>32</v>
      </c>
      <c r="E22" s="4">
        <v>68</v>
      </c>
      <c r="F22" s="4">
        <v>73</v>
      </c>
      <c r="G22" s="4">
        <v>97</v>
      </c>
      <c r="H22" s="4">
        <v>76</v>
      </c>
      <c r="I22" s="4">
        <v>53</v>
      </c>
      <c r="J22" s="5">
        <f t="shared" si="0"/>
        <v>367</v>
      </c>
      <c r="K22" s="5">
        <v>500</v>
      </c>
      <c r="L22" s="6">
        <f t="shared" si="1"/>
        <v>0.73399999999999999</v>
      </c>
      <c r="M22" s="7">
        <f t="shared" si="2"/>
        <v>0.26600000000000001</v>
      </c>
    </row>
    <row r="23" spans="1:13" x14ac:dyDescent="0.3">
      <c r="A23" s="2" t="s">
        <v>68</v>
      </c>
      <c r="B23" s="3" t="s">
        <v>69</v>
      </c>
      <c r="C23" s="3" t="s">
        <v>23</v>
      </c>
      <c r="D23" s="3" t="s">
        <v>35</v>
      </c>
      <c r="E23" s="4">
        <v>99</v>
      </c>
      <c r="F23" s="4">
        <v>17</v>
      </c>
      <c r="G23" s="4">
        <v>48</v>
      </c>
      <c r="H23" s="4">
        <v>44</v>
      </c>
      <c r="I23" s="4">
        <v>93</v>
      </c>
      <c r="J23" s="5">
        <f t="shared" si="0"/>
        <v>301</v>
      </c>
      <c r="K23" s="5">
        <v>500</v>
      </c>
      <c r="L23" s="6">
        <f t="shared" si="1"/>
        <v>0.60199999999999998</v>
      </c>
      <c r="M23" s="7">
        <f t="shared" si="2"/>
        <v>0.39800000000000002</v>
      </c>
    </row>
    <row r="24" spans="1:13" x14ac:dyDescent="0.3">
      <c r="A24" s="2" t="s">
        <v>70</v>
      </c>
      <c r="B24" s="3" t="s">
        <v>71</v>
      </c>
      <c r="C24" s="3" t="s">
        <v>27</v>
      </c>
      <c r="D24" s="3" t="s">
        <v>38</v>
      </c>
      <c r="E24" s="4">
        <v>57</v>
      </c>
      <c r="F24" s="4">
        <v>28</v>
      </c>
      <c r="G24" s="4">
        <v>31</v>
      </c>
      <c r="H24" s="4">
        <v>34</v>
      </c>
      <c r="I24" s="4">
        <v>52</v>
      </c>
      <c r="J24" s="5">
        <f t="shared" si="0"/>
        <v>202</v>
      </c>
      <c r="K24" s="5">
        <v>500</v>
      </c>
      <c r="L24" s="6">
        <f t="shared" si="1"/>
        <v>0.40400000000000003</v>
      </c>
      <c r="M24" s="7">
        <f t="shared" si="2"/>
        <v>0.59599999999999997</v>
      </c>
    </row>
    <row r="25" spans="1:13" x14ac:dyDescent="0.3">
      <c r="A25" s="2" t="s">
        <v>72</v>
      </c>
      <c r="B25" s="3" t="s">
        <v>73</v>
      </c>
      <c r="C25" s="3" t="s">
        <v>31</v>
      </c>
      <c r="D25" s="3" t="s">
        <v>41</v>
      </c>
      <c r="E25" s="4">
        <v>40</v>
      </c>
      <c r="F25" s="4">
        <v>22</v>
      </c>
      <c r="G25" s="4">
        <v>18</v>
      </c>
      <c r="H25" s="4">
        <v>11</v>
      </c>
      <c r="I25" s="4">
        <v>92</v>
      </c>
      <c r="J25" s="5">
        <f t="shared" si="0"/>
        <v>183</v>
      </c>
      <c r="K25" s="5">
        <v>500</v>
      </c>
      <c r="L25" s="6">
        <f t="shared" si="1"/>
        <v>0.36599999999999999</v>
      </c>
      <c r="M25" s="7">
        <f t="shared" si="2"/>
        <v>0.63400000000000001</v>
      </c>
    </row>
    <row r="26" spans="1:13" x14ac:dyDescent="0.3">
      <c r="A26" s="2" t="s">
        <v>74</v>
      </c>
      <c r="B26" s="3" t="s">
        <v>75</v>
      </c>
      <c r="C26" s="3" t="s">
        <v>15</v>
      </c>
      <c r="D26" s="3" t="s">
        <v>16</v>
      </c>
      <c r="E26" s="4">
        <v>47</v>
      </c>
      <c r="F26" s="4">
        <v>99</v>
      </c>
      <c r="G26" s="4">
        <v>94</v>
      </c>
      <c r="H26" s="4">
        <v>75</v>
      </c>
      <c r="I26" s="4">
        <v>29</v>
      </c>
      <c r="J26" s="5">
        <f t="shared" si="0"/>
        <v>344</v>
      </c>
      <c r="K26" s="5">
        <v>500</v>
      </c>
      <c r="L26" s="6">
        <f t="shared" si="1"/>
        <v>0.68799999999999994</v>
      </c>
      <c r="M26" s="7">
        <f t="shared" si="2"/>
        <v>0.31200000000000006</v>
      </c>
    </row>
    <row r="27" spans="1:13" x14ac:dyDescent="0.3">
      <c r="A27" s="2" t="s">
        <v>76</v>
      </c>
      <c r="B27" s="3" t="s">
        <v>77</v>
      </c>
      <c r="C27" s="3" t="s">
        <v>19</v>
      </c>
      <c r="D27" s="3" t="s">
        <v>20</v>
      </c>
      <c r="E27" s="4">
        <v>16</v>
      </c>
      <c r="F27" s="4">
        <v>71</v>
      </c>
      <c r="G27" s="4">
        <v>80</v>
      </c>
      <c r="H27" s="4">
        <v>76</v>
      </c>
      <c r="I27" s="4">
        <v>33</v>
      </c>
      <c r="J27" s="5">
        <f t="shared" si="0"/>
        <v>276</v>
      </c>
      <c r="K27" s="5">
        <v>500</v>
      </c>
      <c r="L27" s="6">
        <f t="shared" si="1"/>
        <v>0.55200000000000005</v>
      </c>
      <c r="M27" s="7">
        <f t="shared" si="2"/>
        <v>0.44799999999999995</v>
      </c>
    </row>
    <row r="28" spans="1:13" x14ac:dyDescent="0.3">
      <c r="A28" s="2" t="s">
        <v>78</v>
      </c>
      <c r="B28" s="3" t="s">
        <v>79</v>
      </c>
      <c r="C28" s="3" t="s">
        <v>23</v>
      </c>
      <c r="D28" s="3" t="s">
        <v>24</v>
      </c>
      <c r="E28" s="4">
        <v>72</v>
      </c>
      <c r="F28" s="4">
        <v>87</v>
      </c>
      <c r="G28" s="4">
        <v>92</v>
      </c>
      <c r="H28" s="4">
        <v>72</v>
      </c>
      <c r="I28" s="4">
        <v>34</v>
      </c>
      <c r="J28" s="5">
        <f t="shared" si="0"/>
        <v>357</v>
      </c>
      <c r="K28" s="5">
        <v>500</v>
      </c>
      <c r="L28" s="6">
        <f t="shared" si="1"/>
        <v>0.71399999999999997</v>
      </c>
      <c r="M28" s="7">
        <f t="shared" si="2"/>
        <v>0.28600000000000003</v>
      </c>
    </row>
    <row r="29" spans="1:13" x14ac:dyDescent="0.3">
      <c r="A29" s="2" t="s">
        <v>80</v>
      </c>
      <c r="B29" s="3" t="s">
        <v>81</v>
      </c>
      <c r="C29" s="3" t="s">
        <v>27</v>
      </c>
      <c r="D29" s="3" t="s">
        <v>28</v>
      </c>
      <c r="E29" s="4">
        <v>30</v>
      </c>
      <c r="F29" s="4">
        <v>38</v>
      </c>
      <c r="G29" s="4">
        <v>70</v>
      </c>
      <c r="H29" s="4">
        <v>89</v>
      </c>
      <c r="I29" s="4">
        <v>97</v>
      </c>
      <c r="J29" s="5">
        <f t="shared" si="0"/>
        <v>324</v>
      </c>
      <c r="K29" s="5">
        <v>500</v>
      </c>
      <c r="L29" s="6">
        <f t="shared" si="1"/>
        <v>0.64800000000000002</v>
      </c>
      <c r="M29" s="7">
        <f t="shared" si="2"/>
        <v>0.35199999999999998</v>
      </c>
    </row>
    <row r="30" spans="1:13" x14ac:dyDescent="0.3">
      <c r="A30" s="2" t="s">
        <v>82</v>
      </c>
      <c r="B30" s="3" t="s">
        <v>83</v>
      </c>
      <c r="C30" s="3" t="s">
        <v>31</v>
      </c>
      <c r="D30" s="3" t="s">
        <v>32</v>
      </c>
      <c r="E30" s="4">
        <v>65</v>
      </c>
      <c r="F30" s="4">
        <v>90</v>
      </c>
      <c r="G30" s="4">
        <v>91</v>
      </c>
      <c r="H30" s="4">
        <v>85</v>
      </c>
      <c r="I30" s="4">
        <v>10</v>
      </c>
      <c r="J30" s="5">
        <f t="shared" si="0"/>
        <v>341</v>
      </c>
      <c r="K30" s="5">
        <v>500</v>
      </c>
      <c r="L30" s="6">
        <f t="shared" si="1"/>
        <v>0.68200000000000005</v>
      </c>
      <c r="M30" s="7">
        <f t="shared" si="2"/>
        <v>0.31799999999999995</v>
      </c>
    </row>
    <row r="31" spans="1:13" x14ac:dyDescent="0.3">
      <c r="A31" s="2" t="s">
        <v>84</v>
      </c>
      <c r="B31" s="3" t="s">
        <v>85</v>
      </c>
      <c r="C31" s="3" t="s">
        <v>23</v>
      </c>
      <c r="D31" s="3" t="s">
        <v>35</v>
      </c>
      <c r="E31" s="4">
        <v>83</v>
      </c>
      <c r="F31" s="4">
        <v>46</v>
      </c>
      <c r="G31" s="4">
        <v>99</v>
      </c>
      <c r="H31" s="4">
        <v>36</v>
      </c>
      <c r="I31" s="4">
        <v>89</v>
      </c>
      <c r="J31" s="5">
        <f t="shared" si="0"/>
        <v>353</v>
      </c>
      <c r="K31" s="5">
        <v>500</v>
      </c>
      <c r="L31" s="6">
        <f t="shared" si="1"/>
        <v>0.70599999999999996</v>
      </c>
      <c r="M31" s="7">
        <f t="shared" si="2"/>
        <v>0.29400000000000004</v>
      </c>
    </row>
    <row r="32" spans="1:13" x14ac:dyDescent="0.3">
      <c r="A32" s="2" t="s">
        <v>86</v>
      </c>
      <c r="B32" s="3" t="s">
        <v>87</v>
      </c>
      <c r="C32" s="3" t="s">
        <v>27</v>
      </c>
      <c r="D32" s="3" t="s">
        <v>38</v>
      </c>
      <c r="E32" s="4">
        <v>10</v>
      </c>
      <c r="F32" s="4">
        <v>66</v>
      </c>
      <c r="G32" s="4">
        <v>40</v>
      </c>
      <c r="H32" s="4">
        <v>22</v>
      </c>
      <c r="I32" s="4">
        <v>38</v>
      </c>
      <c r="J32" s="5">
        <f t="shared" si="0"/>
        <v>176</v>
      </c>
      <c r="K32" s="5">
        <v>500</v>
      </c>
      <c r="L32" s="6">
        <f t="shared" si="1"/>
        <v>0.35199999999999998</v>
      </c>
      <c r="M32" s="7">
        <f t="shared" si="2"/>
        <v>0.64800000000000002</v>
      </c>
    </row>
    <row r="33" spans="1:13" x14ac:dyDescent="0.3">
      <c r="A33" s="2" t="s">
        <v>88</v>
      </c>
      <c r="B33" s="3" t="s">
        <v>89</v>
      </c>
      <c r="C33" s="3" t="s">
        <v>31</v>
      </c>
      <c r="D33" s="3" t="s">
        <v>41</v>
      </c>
      <c r="E33" s="4">
        <v>37</v>
      </c>
      <c r="F33" s="4">
        <v>30</v>
      </c>
      <c r="G33" s="4">
        <v>19</v>
      </c>
      <c r="H33" s="4">
        <v>77</v>
      </c>
      <c r="I33" s="4">
        <v>67</v>
      </c>
      <c r="J33" s="5">
        <f t="shared" si="0"/>
        <v>230</v>
      </c>
      <c r="K33" s="5">
        <v>500</v>
      </c>
      <c r="L33" s="6">
        <f t="shared" si="1"/>
        <v>0.46</v>
      </c>
      <c r="M33" s="7">
        <f t="shared" si="2"/>
        <v>0.54</v>
      </c>
    </row>
    <row r="34" spans="1:13" x14ac:dyDescent="0.3">
      <c r="A34" s="2" t="s">
        <v>90</v>
      </c>
      <c r="B34" s="3" t="s">
        <v>91</v>
      </c>
      <c r="C34" s="3" t="s">
        <v>15</v>
      </c>
      <c r="D34" s="3" t="s">
        <v>16</v>
      </c>
      <c r="E34" s="4">
        <v>83</v>
      </c>
      <c r="F34" s="4">
        <v>46</v>
      </c>
      <c r="G34" s="4">
        <v>17</v>
      </c>
      <c r="H34" s="4">
        <v>94</v>
      </c>
      <c r="I34" s="4">
        <v>92</v>
      </c>
      <c r="J34" s="5">
        <f t="shared" si="0"/>
        <v>332</v>
      </c>
      <c r="K34" s="5">
        <v>500</v>
      </c>
      <c r="L34" s="6">
        <f t="shared" si="1"/>
        <v>0.66400000000000003</v>
      </c>
      <c r="M34" s="7">
        <f t="shared" si="2"/>
        <v>0.33599999999999997</v>
      </c>
    </row>
    <row r="35" spans="1:13" x14ac:dyDescent="0.3">
      <c r="A35" s="2" t="s">
        <v>92</v>
      </c>
      <c r="B35" s="3" t="s">
        <v>93</v>
      </c>
      <c r="C35" s="3" t="s">
        <v>19</v>
      </c>
      <c r="D35" s="3" t="s">
        <v>20</v>
      </c>
      <c r="E35" s="4">
        <v>84</v>
      </c>
      <c r="F35" s="4">
        <v>59</v>
      </c>
      <c r="G35" s="4">
        <v>41</v>
      </c>
      <c r="H35" s="4">
        <v>17</v>
      </c>
      <c r="I35" s="4">
        <v>22</v>
      </c>
      <c r="J35" s="5">
        <f t="shared" si="0"/>
        <v>223</v>
      </c>
      <c r="K35" s="5">
        <v>500</v>
      </c>
      <c r="L35" s="6">
        <f t="shared" si="1"/>
        <v>0.44600000000000001</v>
      </c>
      <c r="M35" s="7">
        <f t="shared" si="2"/>
        <v>0.55400000000000005</v>
      </c>
    </row>
    <row r="36" spans="1:13" x14ac:dyDescent="0.3">
      <c r="A36" s="2" t="s">
        <v>94</v>
      </c>
      <c r="B36" s="3" t="s">
        <v>95</v>
      </c>
      <c r="C36" s="3" t="s">
        <v>23</v>
      </c>
      <c r="D36" s="3" t="s">
        <v>24</v>
      </c>
      <c r="E36" s="4">
        <v>82</v>
      </c>
      <c r="F36" s="4">
        <v>54</v>
      </c>
      <c r="G36" s="4">
        <v>79</v>
      </c>
      <c r="H36" s="4">
        <v>61</v>
      </c>
      <c r="I36" s="4">
        <v>47</v>
      </c>
      <c r="J36" s="5">
        <f t="shared" si="0"/>
        <v>323</v>
      </c>
      <c r="K36" s="5">
        <v>500</v>
      </c>
      <c r="L36" s="6">
        <f t="shared" si="1"/>
        <v>0.64600000000000002</v>
      </c>
      <c r="M36" s="7">
        <f t="shared" si="2"/>
        <v>0.35399999999999998</v>
      </c>
    </row>
    <row r="37" spans="1:13" x14ac:dyDescent="0.3">
      <c r="A37" s="2" t="s">
        <v>96</v>
      </c>
      <c r="B37" s="3" t="s">
        <v>97</v>
      </c>
      <c r="C37" s="3" t="s">
        <v>27</v>
      </c>
      <c r="D37" s="3" t="s">
        <v>28</v>
      </c>
      <c r="E37" s="4">
        <v>47</v>
      </c>
      <c r="F37" s="4">
        <v>23</v>
      </c>
      <c r="G37" s="4">
        <v>19</v>
      </c>
      <c r="H37" s="4">
        <v>64</v>
      </c>
      <c r="I37" s="4">
        <v>61</v>
      </c>
      <c r="J37" s="5">
        <f t="shared" si="0"/>
        <v>214</v>
      </c>
      <c r="K37" s="5">
        <v>500</v>
      </c>
      <c r="L37" s="6">
        <f t="shared" si="1"/>
        <v>0.42799999999999999</v>
      </c>
      <c r="M37" s="7">
        <f t="shared" si="2"/>
        <v>0.57200000000000006</v>
      </c>
    </row>
    <row r="38" spans="1:13" x14ac:dyDescent="0.3">
      <c r="A38" s="2" t="s">
        <v>98</v>
      </c>
      <c r="B38" s="3" t="s">
        <v>99</v>
      </c>
      <c r="C38" s="3" t="s">
        <v>31</v>
      </c>
      <c r="D38" s="3" t="s">
        <v>32</v>
      </c>
      <c r="E38" s="4">
        <v>91</v>
      </c>
      <c r="F38" s="4">
        <v>13</v>
      </c>
      <c r="G38" s="4">
        <v>79</v>
      </c>
      <c r="H38" s="4">
        <v>85</v>
      </c>
      <c r="I38" s="4">
        <v>67</v>
      </c>
      <c r="J38" s="5">
        <f t="shared" si="0"/>
        <v>335</v>
      </c>
      <c r="K38" s="5">
        <v>500</v>
      </c>
      <c r="L38" s="6">
        <f t="shared" si="1"/>
        <v>0.67</v>
      </c>
      <c r="M38" s="7">
        <f t="shared" si="2"/>
        <v>0.32999999999999996</v>
      </c>
    </row>
    <row r="39" spans="1:13" x14ac:dyDescent="0.3">
      <c r="A39" s="2" t="s">
        <v>100</v>
      </c>
      <c r="B39" s="3" t="s">
        <v>101</v>
      </c>
      <c r="C39" s="3" t="s">
        <v>19</v>
      </c>
      <c r="D39" s="3" t="s">
        <v>35</v>
      </c>
      <c r="E39" s="4">
        <v>66</v>
      </c>
      <c r="F39" s="4">
        <v>59</v>
      </c>
      <c r="G39" s="4">
        <v>25</v>
      </c>
      <c r="H39" s="4">
        <v>55</v>
      </c>
      <c r="I39" s="4">
        <v>59</v>
      </c>
      <c r="J39" s="5">
        <f t="shared" si="0"/>
        <v>264</v>
      </c>
      <c r="K39" s="5">
        <v>500</v>
      </c>
      <c r="L39" s="6">
        <f t="shared" si="1"/>
        <v>0.52800000000000002</v>
      </c>
      <c r="M39" s="7">
        <f t="shared" si="2"/>
        <v>0.47199999999999998</v>
      </c>
    </row>
    <row r="40" spans="1:13" x14ac:dyDescent="0.3">
      <c r="A40" s="2" t="s">
        <v>102</v>
      </c>
      <c r="B40" s="3" t="s">
        <v>103</v>
      </c>
      <c r="C40" s="3" t="s">
        <v>23</v>
      </c>
      <c r="D40" s="3" t="s">
        <v>38</v>
      </c>
      <c r="E40" s="4">
        <v>70</v>
      </c>
      <c r="F40" s="4">
        <v>18</v>
      </c>
      <c r="G40" s="4">
        <v>88</v>
      </c>
      <c r="H40" s="4">
        <v>46</v>
      </c>
      <c r="I40" s="4">
        <v>52</v>
      </c>
      <c r="J40" s="5">
        <f t="shared" si="0"/>
        <v>274</v>
      </c>
      <c r="K40" s="5">
        <v>500</v>
      </c>
      <c r="L40" s="6">
        <f t="shared" si="1"/>
        <v>0.54800000000000004</v>
      </c>
      <c r="M40" s="7">
        <f t="shared" si="2"/>
        <v>0.45199999999999996</v>
      </c>
    </row>
    <row r="41" spans="1:13" x14ac:dyDescent="0.3">
      <c r="A41" s="2" t="s">
        <v>104</v>
      </c>
      <c r="B41" s="3" t="s">
        <v>105</v>
      </c>
      <c r="C41" s="3" t="s">
        <v>27</v>
      </c>
      <c r="D41" s="3" t="s">
        <v>41</v>
      </c>
      <c r="E41" s="4">
        <v>37</v>
      </c>
      <c r="F41" s="4">
        <v>60</v>
      </c>
      <c r="G41" s="4">
        <v>44</v>
      </c>
      <c r="H41" s="4">
        <v>61</v>
      </c>
      <c r="I41" s="4">
        <v>30</v>
      </c>
      <c r="J41" s="5">
        <f t="shared" si="0"/>
        <v>232</v>
      </c>
      <c r="K41" s="5">
        <v>500</v>
      </c>
      <c r="L41" s="6">
        <f t="shared" si="1"/>
        <v>0.46400000000000002</v>
      </c>
      <c r="M41" s="7">
        <f t="shared" si="2"/>
        <v>0.53600000000000003</v>
      </c>
    </row>
    <row r="42" spans="1:13" x14ac:dyDescent="0.3">
      <c r="A42" s="2" t="s">
        <v>106</v>
      </c>
      <c r="B42" s="3" t="s">
        <v>107</v>
      </c>
      <c r="C42" s="3" t="s">
        <v>31</v>
      </c>
      <c r="D42" s="3" t="s">
        <v>16</v>
      </c>
      <c r="E42" s="4">
        <v>16</v>
      </c>
      <c r="F42" s="4">
        <v>46</v>
      </c>
      <c r="G42" s="4">
        <v>33</v>
      </c>
      <c r="H42" s="4">
        <v>54</v>
      </c>
      <c r="I42" s="4">
        <v>58</v>
      </c>
      <c r="J42" s="5">
        <f t="shared" si="0"/>
        <v>207</v>
      </c>
      <c r="K42" s="5">
        <v>500</v>
      </c>
      <c r="L42" s="6">
        <f t="shared" si="1"/>
        <v>0.41399999999999998</v>
      </c>
      <c r="M42" s="7">
        <f t="shared" si="2"/>
        <v>0.58600000000000008</v>
      </c>
    </row>
    <row r="43" spans="1:13" x14ac:dyDescent="0.3">
      <c r="A43" s="2" t="s">
        <v>108</v>
      </c>
      <c r="B43" s="3" t="s">
        <v>109</v>
      </c>
      <c r="C43" s="3" t="s">
        <v>15</v>
      </c>
      <c r="D43" s="3" t="s">
        <v>20</v>
      </c>
      <c r="E43" s="4">
        <v>47</v>
      </c>
      <c r="F43" s="4">
        <v>97</v>
      </c>
      <c r="G43" s="4">
        <v>74</v>
      </c>
      <c r="H43" s="4">
        <v>97</v>
      </c>
      <c r="I43" s="4">
        <v>56</v>
      </c>
      <c r="J43" s="5">
        <f t="shared" si="0"/>
        <v>371</v>
      </c>
      <c r="K43" s="5">
        <v>500</v>
      </c>
      <c r="L43" s="6">
        <f t="shared" si="1"/>
        <v>0.74199999999999999</v>
      </c>
      <c r="M43" s="7">
        <f t="shared" si="2"/>
        <v>0.25800000000000001</v>
      </c>
    </row>
    <row r="44" spans="1:13" x14ac:dyDescent="0.3">
      <c r="A44" s="2" t="s">
        <v>110</v>
      </c>
      <c r="B44" s="3" t="s">
        <v>111</v>
      </c>
      <c r="C44" s="3" t="s">
        <v>19</v>
      </c>
      <c r="D44" s="3" t="s">
        <v>24</v>
      </c>
      <c r="E44" s="4">
        <v>86</v>
      </c>
      <c r="F44" s="4">
        <v>22</v>
      </c>
      <c r="G44" s="4">
        <v>10</v>
      </c>
      <c r="H44" s="4">
        <v>60</v>
      </c>
      <c r="I44" s="4">
        <v>28</v>
      </c>
      <c r="J44" s="5">
        <f t="shared" si="0"/>
        <v>206</v>
      </c>
      <c r="K44" s="5">
        <v>500</v>
      </c>
      <c r="L44" s="6">
        <f t="shared" si="1"/>
        <v>0.41199999999999998</v>
      </c>
      <c r="M44" s="7">
        <f t="shared" si="2"/>
        <v>0.58800000000000008</v>
      </c>
    </row>
    <row r="45" spans="1:13" x14ac:dyDescent="0.3">
      <c r="A45" s="2" t="s">
        <v>112</v>
      </c>
      <c r="B45" s="3" t="s">
        <v>113</v>
      </c>
      <c r="C45" s="3" t="s">
        <v>23</v>
      </c>
      <c r="D45" s="3" t="s">
        <v>28</v>
      </c>
      <c r="E45" s="4">
        <v>74</v>
      </c>
      <c r="F45" s="4">
        <v>17</v>
      </c>
      <c r="G45" s="4">
        <v>45</v>
      </c>
      <c r="H45" s="4">
        <v>64</v>
      </c>
      <c r="I45" s="4">
        <v>13</v>
      </c>
      <c r="J45" s="5">
        <f t="shared" si="0"/>
        <v>213</v>
      </c>
      <c r="K45" s="5">
        <v>500</v>
      </c>
      <c r="L45" s="6">
        <f t="shared" si="1"/>
        <v>0.42599999999999999</v>
      </c>
      <c r="M45" s="7">
        <f t="shared" si="2"/>
        <v>0.57400000000000007</v>
      </c>
    </row>
    <row r="46" spans="1:13" x14ac:dyDescent="0.3">
      <c r="A46" s="2" t="s">
        <v>114</v>
      </c>
      <c r="B46" s="3" t="s">
        <v>115</v>
      </c>
      <c r="C46" s="3" t="s">
        <v>27</v>
      </c>
      <c r="D46" s="3" t="s">
        <v>32</v>
      </c>
      <c r="E46" s="4">
        <v>80</v>
      </c>
      <c r="F46" s="4">
        <v>51</v>
      </c>
      <c r="G46" s="4">
        <v>15</v>
      </c>
      <c r="H46" s="4">
        <v>97</v>
      </c>
      <c r="I46" s="4">
        <v>42</v>
      </c>
      <c r="J46" s="5">
        <f t="shared" si="0"/>
        <v>285</v>
      </c>
      <c r="K46" s="5">
        <v>500</v>
      </c>
      <c r="L46" s="6">
        <f t="shared" si="1"/>
        <v>0.56999999999999995</v>
      </c>
      <c r="M46" s="7">
        <f t="shared" si="2"/>
        <v>0.43000000000000005</v>
      </c>
    </row>
    <row r="47" spans="1:13" x14ac:dyDescent="0.3">
      <c r="A47" s="2" t="s">
        <v>116</v>
      </c>
      <c r="B47" s="3" t="s">
        <v>117</v>
      </c>
      <c r="C47" s="3" t="s">
        <v>31</v>
      </c>
      <c r="D47" s="3" t="s">
        <v>35</v>
      </c>
      <c r="E47" s="4">
        <v>49</v>
      </c>
      <c r="F47" s="4">
        <v>82</v>
      </c>
      <c r="G47" s="4">
        <v>95</v>
      </c>
      <c r="H47" s="4">
        <v>46</v>
      </c>
      <c r="I47" s="4">
        <v>78</v>
      </c>
      <c r="J47" s="5">
        <f t="shared" si="0"/>
        <v>350</v>
      </c>
      <c r="K47" s="5">
        <v>500</v>
      </c>
      <c r="L47" s="6">
        <f t="shared" si="1"/>
        <v>0.7</v>
      </c>
      <c r="M47" s="7">
        <f t="shared" si="2"/>
        <v>0.30000000000000004</v>
      </c>
    </row>
    <row r="48" spans="1:13" x14ac:dyDescent="0.3">
      <c r="A48" s="2" t="s">
        <v>118</v>
      </c>
      <c r="B48" s="3" t="s">
        <v>119</v>
      </c>
      <c r="C48" s="3" t="s">
        <v>19</v>
      </c>
      <c r="D48" s="3" t="s">
        <v>38</v>
      </c>
      <c r="E48" s="4">
        <v>17</v>
      </c>
      <c r="F48" s="4">
        <v>88</v>
      </c>
      <c r="G48" s="4">
        <v>12</v>
      </c>
      <c r="H48" s="4">
        <v>54</v>
      </c>
      <c r="I48" s="4">
        <v>21</v>
      </c>
      <c r="J48" s="5">
        <f t="shared" si="0"/>
        <v>192</v>
      </c>
      <c r="K48" s="5">
        <v>500</v>
      </c>
      <c r="L48" s="6">
        <f t="shared" si="1"/>
        <v>0.38400000000000001</v>
      </c>
      <c r="M48" s="7">
        <f t="shared" si="2"/>
        <v>0.61599999999999999</v>
      </c>
    </row>
    <row r="49" spans="1:13" x14ac:dyDescent="0.3">
      <c r="A49" s="2" t="s">
        <v>120</v>
      </c>
      <c r="B49" s="3" t="s">
        <v>121</v>
      </c>
      <c r="C49" s="3" t="s">
        <v>23</v>
      </c>
      <c r="D49" s="3" t="s">
        <v>41</v>
      </c>
      <c r="E49" s="4">
        <v>74</v>
      </c>
      <c r="F49" s="4">
        <v>16</v>
      </c>
      <c r="G49" s="4">
        <v>74</v>
      </c>
      <c r="H49" s="4">
        <v>36</v>
      </c>
      <c r="I49" s="4">
        <v>33</v>
      </c>
      <c r="J49" s="5">
        <f t="shared" si="0"/>
        <v>233</v>
      </c>
      <c r="K49" s="5">
        <v>500</v>
      </c>
      <c r="L49" s="6">
        <f t="shared" si="1"/>
        <v>0.46600000000000003</v>
      </c>
      <c r="M49" s="7">
        <f t="shared" si="2"/>
        <v>0.53400000000000003</v>
      </c>
    </row>
    <row r="50" spans="1:13" x14ac:dyDescent="0.3">
      <c r="A50" s="2" t="s">
        <v>122</v>
      </c>
      <c r="B50" s="3" t="s">
        <v>123</v>
      </c>
      <c r="C50" s="3" t="s">
        <v>27</v>
      </c>
      <c r="D50" s="3" t="s">
        <v>16</v>
      </c>
      <c r="E50" s="4">
        <v>73</v>
      </c>
      <c r="F50" s="4">
        <v>72</v>
      </c>
      <c r="G50" s="4">
        <v>38</v>
      </c>
      <c r="H50" s="4">
        <v>19</v>
      </c>
      <c r="I50" s="4">
        <v>90</v>
      </c>
      <c r="J50" s="5">
        <f t="shared" si="0"/>
        <v>292</v>
      </c>
      <c r="K50" s="5">
        <v>500</v>
      </c>
      <c r="L50" s="6">
        <f t="shared" si="1"/>
        <v>0.58399999999999996</v>
      </c>
      <c r="M50" s="7">
        <f t="shared" si="2"/>
        <v>0.41600000000000004</v>
      </c>
    </row>
    <row r="51" spans="1:13" x14ac:dyDescent="0.3">
      <c r="A51" s="2" t="s">
        <v>124</v>
      </c>
      <c r="B51" s="3" t="s">
        <v>125</v>
      </c>
      <c r="C51" s="3" t="s">
        <v>31</v>
      </c>
      <c r="D51" s="3" t="s">
        <v>20</v>
      </c>
      <c r="E51" s="4">
        <v>17</v>
      </c>
      <c r="F51" s="4">
        <v>84</v>
      </c>
      <c r="G51" s="4">
        <v>90</v>
      </c>
      <c r="H51" s="4">
        <v>77</v>
      </c>
      <c r="I51" s="4">
        <v>72</v>
      </c>
      <c r="J51" s="5">
        <f t="shared" si="0"/>
        <v>340</v>
      </c>
      <c r="K51" s="5">
        <v>500</v>
      </c>
      <c r="L51" s="6">
        <f t="shared" si="1"/>
        <v>0.68</v>
      </c>
      <c r="M51" s="7">
        <f t="shared" si="2"/>
        <v>0.31999999999999995</v>
      </c>
    </row>
    <row r="52" spans="1:13" x14ac:dyDescent="0.3">
      <c r="A52" s="2" t="s">
        <v>126</v>
      </c>
      <c r="B52" s="3" t="s">
        <v>127</v>
      </c>
      <c r="C52" s="3" t="s">
        <v>15</v>
      </c>
      <c r="D52" s="3" t="s">
        <v>24</v>
      </c>
      <c r="E52" s="4">
        <v>52</v>
      </c>
      <c r="F52" s="4">
        <v>36</v>
      </c>
      <c r="G52" s="4">
        <v>84</v>
      </c>
      <c r="H52" s="4">
        <v>41</v>
      </c>
      <c r="I52" s="4">
        <v>57</v>
      </c>
      <c r="J52" s="5">
        <f t="shared" si="0"/>
        <v>270</v>
      </c>
      <c r="K52" s="5">
        <v>500</v>
      </c>
      <c r="L52" s="6">
        <f t="shared" si="1"/>
        <v>0.54</v>
      </c>
      <c r="M52" s="7">
        <f t="shared" si="2"/>
        <v>0.45999999999999996</v>
      </c>
    </row>
    <row r="53" spans="1:13" x14ac:dyDescent="0.3">
      <c r="A53" s="2" t="s">
        <v>128</v>
      </c>
      <c r="B53" s="3" t="s">
        <v>129</v>
      </c>
      <c r="C53" s="3" t="s">
        <v>19</v>
      </c>
      <c r="D53" s="3" t="s">
        <v>28</v>
      </c>
      <c r="E53" s="4">
        <v>65</v>
      </c>
      <c r="F53" s="4">
        <v>67</v>
      </c>
      <c r="G53" s="4">
        <v>72</v>
      </c>
      <c r="H53" s="4">
        <v>22</v>
      </c>
      <c r="I53" s="4">
        <v>23</v>
      </c>
      <c r="J53" s="5">
        <f t="shared" si="0"/>
        <v>249</v>
      </c>
      <c r="K53" s="5">
        <v>500</v>
      </c>
      <c r="L53" s="6">
        <f t="shared" si="1"/>
        <v>0.498</v>
      </c>
      <c r="M53" s="7">
        <f t="shared" si="2"/>
        <v>0.502</v>
      </c>
    </row>
    <row r="54" spans="1:13" x14ac:dyDescent="0.3">
      <c r="A54" s="2" t="s">
        <v>130</v>
      </c>
      <c r="B54" s="3" t="s">
        <v>131</v>
      </c>
      <c r="C54" s="3" t="s">
        <v>23</v>
      </c>
      <c r="D54" s="3" t="s">
        <v>32</v>
      </c>
      <c r="E54" s="4">
        <v>88</v>
      </c>
      <c r="F54" s="4">
        <v>39</v>
      </c>
      <c r="G54" s="4">
        <v>25</v>
      </c>
      <c r="H54" s="4">
        <v>99</v>
      </c>
      <c r="I54" s="4">
        <v>71</v>
      </c>
      <c r="J54" s="5">
        <f t="shared" si="0"/>
        <v>322</v>
      </c>
      <c r="K54" s="5">
        <v>500</v>
      </c>
      <c r="L54" s="6">
        <f t="shared" si="1"/>
        <v>0.64400000000000002</v>
      </c>
      <c r="M54" s="7">
        <f t="shared" si="2"/>
        <v>0.35599999999999998</v>
      </c>
    </row>
    <row r="55" spans="1:13" x14ac:dyDescent="0.3">
      <c r="A55" s="2" t="s">
        <v>132</v>
      </c>
      <c r="B55" s="3" t="s">
        <v>133</v>
      </c>
      <c r="C55" s="3" t="s">
        <v>27</v>
      </c>
      <c r="D55" s="3" t="s">
        <v>35</v>
      </c>
      <c r="E55" s="4">
        <v>23</v>
      </c>
      <c r="F55" s="4">
        <v>14</v>
      </c>
      <c r="G55" s="4">
        <v>15</v>
      </c>
      <c r="H55" s="4">
        <v>58</v>
      </c>
      <c r="I55" s="4">
        <v>79</v>
      </c>
      <c r="J55" s="5">
        <f t="shared" si="0"/>
        <v>189</v>
      </c>
      <c r="K55" s="5">
        <v>500</v>
      </c>
      <c r="L55" s="6">
        <f t="shared" si="1"/>
        <v>0.378</v>
      </c>
      <c r="M55" s="7">
        <f t="shared" si="2"/>
        <v>0.622</v>
      </c>
    </row>
    <row r="56" spans="1:13" x14ac:dyDescent="0.3">
      <c r="A56" s="2" t="s">
        <v>134</v>
      </c>
      <c r="B56" s="3" t="s">
        <v>135</v>
      </c>
      <c r="C56" s="3" t="s">
        <v>31</v>
      </c>
      <c r="D56" s="3" t="s">
        <v>38</v>
      </c>
      <c r="E56" s="4">
        <v>15</v>
      </c>
      <c r="F56" s="4">
        <v>67</v>
      </c>
      <c r="G56" s="4">
        <v>48</v>
      </c>
      <c r="H56" s="4">
        <v>95</v>
      </c>
      <c r="I56" s="4">
        <v>35</v>
      </c>
      <c r="J56" s="5">
        <f t="shared" si="0"/>
        <v>260</v>
      </c>
      <c r="K56" s="5">
        <v>500</v>
      </c>
      <c r="L56" s="6">
        <f t="shared" si="1"/>
        <v>0.52</v>
      </c>
      <c r="M56" s="7">
        <f t="shared" si="2"/>
        <v>0.48</v>
      </c>
    </row>
    <row r="57" spans="1:13" x14ac:dyDescent="0.3">
      <c r="A57" s="2" t="s">
        <v>136</v>
      </c>
      <c r="B57" s="3" t="s">
        <v>137</v>
      </c>
      <c r="C57" s="3" t="s">
        <v>19</v>
      </c>
      <c r="D57" s="3" t="s">
        <v>41</v>
      </c>
      <c r="E57" s="4">
        <v>18</v>
      </c>
      <c r="F57" s="4">
        <v>35</v>
      </c>
      <c r="G57" s="4">
        <v>82</v>
      </c>
      <c r="H57" s="4">
        <v>31</v>
      </c>
      <c r="I57" s="4">
        <v>26</v>
      </c>
      <c r="J57" s="5">
        <f t="shared" si="0"/>
        <v>192</v>
      </c>
      <c r="K57" s="5">
        <v>500</v>
      </c>
      <c r="L57" s="6">
        <f t="shared" si="1"/>
        <v>0.38400000000000001</v>
      </c>
      <c r="M57" s="7">
        <f t="shared" si="2"/>
        <v>0.61599999999999999</v>
      </c>
    </row>
    <row r="58" spans="1:13" x14ac:dyDescent="0.3">
      <c r="A58" s="2" t="s">
        <v>138</v>
      </c>
      <c r="B58" s="3" t="s">
        <v>139</v>
      </c>
      <c r="C58" s="3" t="s">
        <v>23</v>
      </c>
      <c r="D58" s="3" t="s">
        <v>16</v>
      </c>
      <c r="E58" s="4">
        <v>57</v>
      </c>
      <c r="F58" s="4">
        <v>60</v>
      </c>
      <c r="G58" s="4">
        <v>42</v>
      </c>
      <c r="H58" s="4">
        <v>81</v>
      </c>
      <c r="I58" s="4">
        <v>44</v>
      </c>
      <c r="J58" s="5">
        <f t="shared" si="0"/>
        <v>284</v>
      </c>
      <c r="K58" s="5">
        <v>500</v>
      </c>
      <c r="L58" s="6">
        <f t="shared" si="1"/>
        <v>0.56799999999999995</v>
      </c>
      <c r="M58" s="7">
        <f t="shared" si="2"/>
        <v>0.43200000000000005</v>
      </c>
    </row>
    <row r="59" spans="1:13" x14ac:dyDescent="0.3">
      <c r="A59" s="2" t="s">
        <v>140</v>
      </c>
      <c r="B59" s="3" t="s">
        <v>141</v>
      </c>
      <c r="C59" s="3" t="s">
        <v>27</v>
      </c>
      <c r="D59" s="3" t="s">
        <v>20</v>
      </c>
      <c r="E59" s="4">
        <v>34</v>
      </c>
      <c r="F59" s="4">
        <v>97</v>
      </c>
      <c r="G59" s="4">
        <v>66</v>
      </c>
      <c r="H59" s="4">
        <v>45</v>
      </c>
      <c r="I59" s="4">
        <v>50</v>
      </c>
      <c r="J59" s="5">
        <f t="shared" si="0"/>
        <v>292</v>
      </c>
      <c r="K59" s="5">
        <v>500</v>
      </c>
      <c r="L59" s="6">
        <f t="shared" si="1"/>
        <v>0.58399999999999996</v>
      </c>
      <c r="M59" s="7">
        <f t="shared" si="2"/>
        <v>0.41600000000000004</v>
      </c>
    </row>
    <row r="60" spans="1:13" x14ac:dyDescent="0.3">
      <c r="A60" s="2" t="s">
        <v>142</v>
      </c>
      <c r="B60" s="3" t="s">
        <v>143</v>
      </c>
      <c r="C60" s="3" t="s">
        <v>31</v>
      </c>
      <c r="D60" s="3" t="s">
        <v>24</v>
      </c>
      <c r="E60" s="4">
        <v>83</v>
      </c>
      <c r="F60" s="4">
        <v>12</v>
      </c>
      <c r="G60" s="4">
        <v>70</v>
      </c>
      <c r="H60" s="4">
        <v>83</v>
      </c>
      <c r="I60" s="4">
        <v>52</v>
      </c>
      <c r="J60" s="5">
        <f t="shared" si="0"/>
        <v>300</v>
      </c>
      <c r="K60" s="5">
        <v>500</v>
      </c>
      <c r="L60" s="6">
        <f t="shared" si="1"/>
        <v>0.6</v>
      </c>
      <c r="M60" s="7">
        <f t="shared" si="2"/>
        <v>0.4</v>
      </c>
    </row>
    <row r="61" spans="1:13" x14ac:dyDescent="0.3">
      <c r="A61" s="2" t="s">
        <v>144</v>
      </c>
      <c r="B61" s="3" t="s">
        <v>145</v>
      </c>
      <c r="C61" s="3" t="s">
        <v>15</v>
      </c>
      <c r="D61" s="3" t="s">
        <v>28</v>
      </c>
      <c r="E61" s="4">
        <v>76</v>
      </c>
      <c r="F61" s="4">
        <v>55</v>
      </c>
      <c r="G61" s="4">
        <v>56</v>
      </c>
      <c r="H61" s="4">
        <v>16</v>
      </c>
      <c r="I61" s="4">
        <v>61</v>
      </c>
      <c r="J61" s="5">
        <f t="shared" si="0"/>
        <v>264</v>
      </c>
      <c r="K61" s="5">
        <v>500</v>
      </c>
      <c r="L61" s="6">
        <f t="shared" si="1"/>
        <v>0.52800000000000002</v>
      </c>
      <c r="M61" s="7">
        <f t="shared" si="2"/>
        <v>0.47199999999999998</v>
      </c>
    </row>
    <row r="62" spans="1:13" x14ac:dyDescent="0.3">
      <c r="A62" s="2" t="s">
        <v>146</v>
      </c>
      <c r="B62" s="3" t="s">
        <v>147</v>
      </c>
      <c r="C62" s="3" t="s">
        <v>19</v>
      </c>
      <c r="D62" s="3" t="s">
        <v>32</v>
      </c>
      <c r="E62" s="4">
        <v>40</v>
      </c>
      <c r="F62" s="4">
        <v>70</v>
      </c>
      <c r="G62" s="4">
        <v>19</v>
      </c>
      <c r="H62" s="4">
        <v>36</v>
      </c>
      <c r="I62" s="4">
        <v>52</v>
      </c>
      <c r="J62" s="5">
        <f t="shared" si="0"/>
        <v>217</v>
      </c>
      <c r="K62" s="5">
        <v>500</v>
      </c>
      <c r="L62" s="6">
        <f t="shared" si="1"/>
        <v>0.434</v>
      </c>
      <c r="M62" s="7">
        <f t="shared" si="2"/>
        <v>0.56600000000000006</v>
      </c>
    </row>
    <row r="63" spans="1:13" x14ac:dyDescent="0.3">
      <c r="A63" s="2" t="s">
        <v>148</v>
      </c>
      <c r="B63" s="3" t="s">
        <v>149</v>
      </c>
      <c r="C63" s="3" t="s">
        <v>23</v>
      </c>
      <c r="D63" s="3" t="s">
        <v>35</v>
      </c>
      <c r="E63" s="4">
        <v>44</v>
      </c>
      <c r="F63" s="4">
        <v>60</v>
      </c>
      <c r="G63" s="4">
        <v>71</v>
      </c>
      <c r="H63" s="4">
        <v>34</v>
      </c>
      <c r="I63" s="4">
        <v>37</v>
      </c>
      <c r="J63" s="5">
        <f t="shared" si="0"/>
        <v>246</v>
      </c>
      <c r="K63" s="5">
        <v>500</v>
      </c>
      <c r="L63" s="6">
        <f t="shared" si="1"/>
        <v>0.49199999999999999</v>
      </c>
      <c r="M63" s="7">
        <f t="shared" si="2"/>
        <v>0.50800000000000001</v>
      </c>
    </row>
    <row r="64" spans="1:13" x14ac:dyDescent="0.3">
      <c r="A64" s="2" t="s">
        <v>150</v>
      </c>
      <c r="B64" s="3" t="s">
        <v>151</v>
      </c>
      <c r="C64" s="3" t="s">
        <v>15</v>
      </c>
      <c r="D64" s="3" t="s">
        <v>38</v>
      </c>
      <c r="E64" s="4">
        <v>43</v>
      </c>
      <c r="F64" s="4">
        <v>78</v>
      </c>
      <c r="G64" s="4">
        <v>15</v>
      </c>
      <c r="H64" s="4">
        <v>98</v>
      </c>
      <c r="I64" s="4">
        <v>33</v>
      </c>
      <c r="J64" s="5">
        <f t="shared" si="0"/>
        <v>267</v>
      </c>
      <c r="K64" s="5">
        <v>500</v>
      </c>
      <c r="L64" s="6">
        <f t="shared" si="1"/>
        <v>0.53400000000000003</v>
      </c>
      <c r="M64" s="7">
        <f t="shared" si="2"/>
        <v>0.46599999999999997</v>
      </c>
    </row>
    <row r="65" spans="1:13" x14ac:dyDescent="0.3">
      <c r="A65" s="2" t="s">
        <v>152</v>
      </c>
      <c r="B65" s="3" t="s">
        <v>153</v>
      </c>
      <c r="C65" s="3" t="s">
        <v>19</v>
      </c>
      <c r="D65" s="3" t="s">
        <v>41</v>
      </c>
      <c r="E65" s="4">
        <v>75</v>
      </c>
      <c r="F65" s="4">
        <v>75</v>
      </c>
      <c r="G65" s="4">
        <v>89</v>
      </c>
      <c r="H65" s="4">
        <v>97</v>
      </c>
      <c r="I65" s="4">
        <v>49</v>
      </c>
      <c r="J65" s="5">
        <f t="shared" si="0"/>
        <v>385</v>
      </c>
      <c r="K65" s="5">
        <v>500</v>
      </c>
      <c r="L65" s="6">
        <f t="shared" si="1"/>
        <v>0.77</v>
      </c>
      <c r="M65" s="7">
        <f t="shared" si="2"/>
        <v>0.22999999999999998</v>
      </c>
    </row>
    <row r="66" spans="1:13" x14ac:dyDescent="0.3">
      <c r="A66" s="2" t="s">
        <v>154</v>
      </c>
      <c r="B66" s="3" t="s">
        <v>155</v>
      </c>
      <c r="C66" s="3" t="s">
        <v>23</v>
      </c>
      <c r="D66" s="3" t="s">
        <v>16</v>
      </c>
      <c r="E66" s="4">
        <v>74</v>
      </c>
      <c r="F66" s="4">
        <v>51</v>
      </c>
      <c r="G66" s="4">
        <v>97</v>
      </c>
      <c r="H66" s="4">
        <v>73</v>
      </c>
      <c r="I66" s="4">
        <v>33</v>
      </c>
      <c r="J66" s="5">
        <f t="shared" si="0"/>
        <v>328</v>
      </c>
      <c r="K66" s="5">
        <v>500</v>
      </c>
      <c r="L66" s="6">
        <f t="shared" si="1"/>
        <v>0.65600000000000003</v>
      </c>
      <c r="M66" s="7">
        <f t="shared" si="2"/>
        <v>0.34399999999999997</v>
      </c>
    </row>
    <row r="67" spans="1:13" x14ac:dyDescent="0.3">
      <c r="A67" s="2" t="s">
        <v>156</v>
      </c>
      <c r="B67" s="3" t="s">
        <v>157</v>
      </c>
      <c r="C67" s="3" t="s">
        <v>27</v>
      </c>
      <c r="D67" s="3" t="s">
        <v>20</v>
      </c>
      <c r="E67" s="4">
        <v>44</v>
      </c>
      <c r="F67" s="4">
        <v>36</v>
      </c>
      <c r="G67" s="4">
        <v>11</v>
      </c>
      <c r="H67" s="4">
        <v>45</v>
      </c>
      <c r="I67" s="4">
        <v>30</v>
      </c>
      <c r="J67" s="5">
        <f t="shared" ref="J67:J130" si="3">SUM(E67:I67)</f>
        <v>166</v>
      </c>
      <c r="K67" s="5">
        <v>500</v>
      </c>
      <c r="L67" s="6">
        <f t="shared" ref="L67:L130" si="4">J67/K67</f>
        <v>0.33200000000000002</v>
      </c>
      <c r="M67" s="7">
        <f t="shared" ref="M67:M130" si="5">100%-L67</f>
        <v>0.66799999999999993</v>
      </c>
    </row>
    <row r="68" spans="1:13" x14ac:dyDescent="0.3">
      <c r="A68" s="2" t="s">
        <v>158</v>
      </c>
      <c r="B68" s="3" t="s">
        <v>159</v>
      </c>
      <c r="C68" s="3" t="s">
        <v>15</v>
      </c>
      <c r="D68" s="3" t="s">
        <v>24</v>
      </c>
      <c r="E68" s="4">
        <v>87</v>
      </c>
      <c r="F68" s="4">
        <v>79</v>
      </c>
      <c r="G68" s="4">
        <v>46</v>
      </c>
      <c r="H68" s="4">
        <v>65</v>
      </c>
      <c r="I68" s="4">
        <v>65</v>
      </c>
      <c r="J68" s="5">
        <f t="shared" si="3"/>
        <v>342</v>
      </c>
      <c r="K68" s="5">
        <v>500</v>
      </c>
      <c r="L68" s="6">
        <f t="shared" si="4"/>
        <v>0.68400000000000005</v>
      </c>
      <c r="M68" s="7">
        <f t="shared" si="5"/>
        <v>0.31599999999999995</v>
      </c>
    </row>
    <row r="69" spans="1:13" x14ac:dyDescent="0.3">
      <c r="A69" s="2" t="s">
        <v>160</v>
      </c>
      <c r="B69" s="3" t="s">
        <v>161</v>
      </c>
      <c r="C69" s="3" t="s">
        <v>19</v>
      </c>
      <c r="D69" s="3" t="s">
        <v>28</v>
      </c>
      <c r="E69" s="4">
        <v>70</v>
      </c>
      <c r="F69" s="4">
        <v>52</v>
      </c>
      <c r="G69" s="4">
        <v>80</v>
      </c>
      <c r="H69" s="4">
        <v>43</v>
      </c>
      <c r="I69" s="4">
        <v>48</v>
      </c>
      <c r="J69" s="5">
        <f t="shared" si="3"/>
        <v>293</v>
      </c>
      <c r="K69" s="5">
        <v>500</v>
      </c>
      <c r="L69" s="6">
        <f t="shared" si="4"/>
        <v>0.58599999999999997</v>
      </c>
      <c r="M69" s="7">
        <f t="shared" si="5"/>
        <v>0.41400000000000003</v>
      </c>
    </row>
    <row r="70" spans="1:13" x14ac:dyDescent="0.3">
      <c r="A70" s="2" t="s">
        <v>162</v>
      </c>
      <c r="B70" s="3" t="s">
        <v>163</v>
      </c>
      <c r="C70" s="3" t="s">
        <v>23</v>
      </c>
      <c r="D70" s="3" t="s">
        <v>32</v>
      </c>
      <c r="E70" s="4">
        <v>45</v>
      </c>
      <c r="F70" s="4">
        <v>26</v>
      </c>
      <c r="G70" s="4">
        <v>27</v>
      </c>
      <c r="H70" s="4">
        <v>14</v>
      </c>
      <c r="I70" s="4">
        <v>59</v>
      </c>
      <c r="J70" s="5">
        <f t="shared" si="3"/>
        <v>171</v>
      </c>
      <c r="K70" s="5">
        <v>500</v>
      </c>
      <c r="L70" s="6">
        <f t="shared" si="4"/>
        <v>0.34200000000000003</v>
      </c>
      <c r="M70" s="7">
        <f t="shared" si="5"/>
        <v>0.65799999999999992</v>
      </c>
    </row>
    <row r="71" spans="1:13" x14ac:dyDescent="0.3">
      <c r="A71" s="2" t="s">
        <v>164</v>
      </c>
      <c r="B71" s="3" t="s">
        <v>165</v>
      </c>
      <c r="C71" s="3" t="s">
        <v>27</v>
      </c>
      <c r="D71" s="3" t="s">
        <v>35</v>
      </c>
      <c r="E71" s="4">
        <v>51</v>
      </c>
      <c r="F71" s="4">
        <v>26</v>
      </c>
      <c r="G71" s="4">
        <v>58</v>
      </c>
      <c r="H71" s="4">
        <v>83</v>
      </c>
      <c r="I71" s="4">
        <v>11</v>
      </c>
      <c r="J71" s="5">
        <f t="shared" si="3"/>
        <v>229</v>
      </c>
      <c r="K71" s="5">
        <v>500</v>
      </c>
      <c r="L71" s="6">
        <f t="shared" si="4"/>
        <v>0.45800000000000002</v>
      </c>
      <c r="M71" s="7">
        <f t="shared" si="5"/>
        <v>0.54200000000000004</v>
      </c>
    </row>
    <row r="72" spans="1:13" x14ac:dyDescent="0.3">
      <c r="A72" s="2" t="s">
        <v>166</v>
      </c>
      <c r="B72" s="3" t="s">
        <v>167</v>
      </c>
      <c r="C72" s="3" t="s">
        <v>15</v>
      </c>
      <c r="D72" s="3" t="s">
        <v>38</v>
      </c>
      <c r="E72" s="4">
        <v>68</v>
      </c>
      <c r="F72" s="4">
        <v>36</v>
      </c>
      <c r="G72" s="4">
        <v>15</v>
      </c>
      <c r="H72" s="4">
        <v>20</v>
      </c>
      <c r="I72" s="4">
        <v>17</v>
      </c>
      <c r="J72" s="5">
        <f t="shared" si="3"/>
        <v>156</v>
      </c>
      <c r="K72" s="5">
        <v>500</v>
      </c>
      <c r="L72" s="6">
        <f t="shared" si="4"/>
        <v>0.312</v>
      </c>
      <c r="M72" s="7">
        <f t="shared" si="5"/>
        <v>0.68799999999999994</v>
      </c>
    </row>
    <row r="73" spans="1:13" x14ac:dyDescent="0.3">
      <c r="A73" s="2" t="s">
        <v>168</v>
      </c>
      <c r="B73" s="3" t="s">
        <v>169</v>
      </c>
      <c r="C73" s="3" t="s">
        <v>19</v>
      </c>
      <c r="D73" s="3" t="s">
        <v>41</v>
      </c>
      <c r="E73" s="4">
        <v>32</v>
      </c>
      <c r="F73" s="4">
        <v>74</v>
      </c>
      <c r="G73" s="4">
        <v>18</v>
      </c>
      <c r="H73" s="4">
        <v>33</v>
      </c>
      <c r="I73" s="4">
        <v>51</v>
      </c>
      <c r="J73" s="5">
        <f t="shared" si="3"/>
        <v>208</v>
      </c>
      <c r="K73" s="5">
        <v>500</v>
      </c>
      <c r="L73" s="6">
        <f t="shared" si="4"/>
        <v>0.41599999999999998</v>
      </c>
      <c r="M73" s="7">
        <f t="shared" si="5"/>
        <v>0.58400000000000007</v>
      </c>
    </row>
    <row r="74" spans="1:13" x14ac:dyDescent="0.3">
      <c r="A74" s="2" t="s">
        <v>170</v>
      </c>
      <c r="B74" s="3" t="s">
        <v>171</v>
      </c>
      <c r="C74" s="3" t="s">
        <v>23</v>
      </c>
      <c r="D74" s="3" t="s">
        <v>16</v>
      </c>
      <c r="E74" s="4">
        <v>41</v>
      </c>
      <c r="F74" s="4">
        <v>11</v>
      </c>
      <c r="G74" s="4">
        <v>46</v>
      </c>
      <c r="H74" s="4">
        <v>35</v>
      </c>
      <c r="I74" s="4">
        <v>10</v>
      </c>
      <c r="J74" s="5">
        <f t="shared" si="3"/>
        <v>143</v>
      </c>
      <c r="K74" s="5">
        <v>500</v>
      </c>
      <c r="L74" s="6">
        <f t="shared" si="4"/>
        <v>0.28599999999999998</v>
      </c>
      <c r="M74" s="7">
        <f t="shared" si="5"/>
        <v>0.71399999999999997</v>
      </c>
    </row>
    <row r="75" spans="1:13" x14ac:dyDescent="0.3">
      <c r="A75" s="2" t="s">
        <v>172</v>
      </c>
      <c r="B75" s="3" t="s">
        <v>173</v>
      </c>
      <c r="C75" s="3" t="s">
        <v>27</v>
      </c>
      <c r="D75" s="3" t="s">
        <v>20</v>
      </c>
      <c r="E75" s="4">
        <v>41</v>
      </c>
      <c r="F75" s="4">
        <v>17</v>
      </c>
      <c r="G75" s="4">
        <v>82</v>
      </c>
      <c r="H75" s="4">
        <v>75</v>
      </c>
      <c r="I75" s="4">
        <v>39</v>
      </c>
      <c r="J75" s="5">
        <f t="shared" si="3"/>
        <v>254</v>
      </c>
      <c r="K75" s="5">
        <v>500</v>
      </c>
      <c r="L75" s="6">
        <f t="shared" si="4"/>
        <v>0.50800000000000001</v>
      </c>
      <c r="M75" s="7">
        <f t="shared" si="5"/>
        <v>0.49199999999999999</v>
      </c>
    </row>
    <row r="76" spans="1:13" x14ac:dyDescent="0.3">
      <c r="A76" s="2" t="s">
        <v>174</v>
      </c>
      <c r="B76" s="3" t="s">
        <v>175</v>
      </c>
      <c r="C76" s="3" t="s">
        <v>19</v>
      </c>
      <c r="D76" s="3" t="s">
        <v>24</v>
      </c>
      <c r="E76" s="4">
        <v>12</v>
      </c>
      <c r="F76" s="4">
        <v>97</v>
      </c>
      <c r="G76" s="4">
        <v>45</v>
      </c>
      <c r="H76" s="4">
        <v>29</v>
      </c>
      <c r="I76" s="4">
        <v>41</v>
      </c>
      <c r="J76" s="5">
        <f t="shared" si="3"/>
        <v>224</v>
      </c>
      <c r="K76" s="5">
        <v>500</v>
      </c>
      <c r="L76" s="6">
        <f t="shared" si="4"/>
        <v>0.44800000000000001</v>
      </c>
      <c r="M76" s="7">
        <f t="shared" si="5"/>
        <v>0.55200000000000005</v>
      </c>
    </row>
    <row r="77" spans="1:13" x14ac:dyDescent="0.3">
      <c r="A77" s="2" t="s">
        <v>176</v>
      </c>
      <c r="B77" s="3" t="s">
        <v>177</v>
      </c>
      <c r="C77" s="3" t="s">
        <v>23</v>
      </c>
      <c r="D77" s="3" t="s">
        <v>28</v>
      </c>
      <c r="E77" s="4">
        <v>19</v>
      </c>
      <c r="F77" s="4">
        <v>72</v>
      </c>
      <c r="G77" s="4">
        <v>87</v>
      </c>
      <c r="H77" s="4">
        <v>82</v>
      </c>
      <c r="I77" s="4">
        <v>27</v>
      </c>
      <c r="J77" s="5">
        <f t="shared" si="3"/>
        <v>287</v>
      </c>
      <c r="K77" s="5">
        <v>500</v>
      </c>
      <c r="L77" s="6">
        <f t="shared" si="4"/>
        <v>0.57399999999999995</v>
      </c>
      <c r="M77" s="7">
        <f t="shared" si="5"/>
        <v>0.42600000000000005</v>
      </c>
    </row>
    <row r="78" spans="1:13" x14ac:dyDescent="0.3">
      <c r="A78" s="2" t="s">
        <v>178</v>
      </c>
      <c r="B78" s="3" t="s">
        <v>179</v>
      </c>
      <c r="C78" s="3" t="s">
        <v>27</v>
      </c>
      <c r="D78" s="3" t="s">
        <v>32</v>
      </c>
      <c r="E78" s="4">
        <v>98</v>
      </c>
      <c r="F78" s="4">
        <v>15</v>
      </c>
      <c r="G78" s="4">
        <v>72</v>
      </c>
      <c r="H78" s="4">
        <v>67</v>
      </c>
      <c r="I78" s="4">
        <v>34</v>
      </c>
      <c r="J78" s="5">
        <f t="shared" si="3"/>
        <v>286</v>
      </c>
      <c r="K78" s="5">
        <v>500</v>
      </c>
      <c r="L78" s="6">
        <f t="shared" si="4"/>
        <v>0.57199999999999995</v>
      </c>
      <c r="M78" s="7">
        <f t="shared" si="5"/>
        <v>0.42800000000000005</v>
      </c>
    </row>
    <row r="79" spans="1:13" x14ac:dyDescent="0.3">
      <c r="A79" s="2" t="s">
        <v>180</v>
      </c>
      <c r="B79" s="3" t="s">
        <v>181</v>
      </c>
      <c r="C79" s="3" t="s">
        <v>31</v>
      </c>
      <c r="D79" s="3" t="s">
        <v>35</v>
      </c>
      <c r="E79" s="4">
        <v>50</v>
      </c>
      <c r="F79" s="4">
        <v>44</v>
      </c>
      <c r="G79" s="4">
        <v>46</v>
      </c>
      <c r="H79" s="4">
        <v>13</v>
      </c>
      <c r="I79" s="4">
        <v>92</v>
      </c>
      <c r="J79" s="5">
        <f t="shared" si="3"/>
        <v>245</v>
      </c>
      <c r="K79" s="5">
        <v>500</v>
      </c>
      <c r="L79" s="6">
        <f t="shared" si="4"/>
        <v>0.49</v>
      </c>
      <c r="M79" s="7">
        <f t="shared" si="5"/>
        <v>0.51</v>
      </c>
    </row>
    <row r="80" spans="1:13" x14ac:dyDescent="0.3">
      <c r="A80" s="2" t="s">
        <v>182</v>
      </c>
      <c r="B80" s="3" t="s">
        <v>183</v>
      </c>
      <c r="C80" s="3" t="s">
        <v>15</v>
      </c>
      <c r="D80" s="3" t="s">
        <v>38</v>
      </c>
      <c r="E80" s="4">
        <v>40</v>
      </c>
      <c r="F80" s="4">
        <v>82</v>
      </c>
      <c r="G80" s="4">
        <v>72</v>
      </c>
      <c r="H80" s="4">
        <v>42</v>
      </c>
      <c r="I80" s="4">
        <v>45</v>
      </c>
      <c r="J80" s="5">
        <f t="shared" si="3"/>
        <v>281</v>
      </c>
      <c r="K80" s="5">
        <v>500</v>
      </c>
      <c r="L80" s="6">
        <f t="shared" si="4"/>
        <v>0.56200000000000006</v>
      </c>
      <c r="M80" s="7">
        <f t="shared" si="5"/>
        <v>0.43799999999999994</v>
      </c>
    </row>
    <row r="81" spans="1:13" x14ac:dyDescent="0.3">
      <c r="A81" s="2" t="s">
        <v>184</v>
      </c>
      <c r="B81" s="3" t="s">
        <v>185</v>
      </c>
      <c r="C81" s="3" t="s">
        <v>19</v>
      </c>
      <c r="D81" s="3" t="s">
        <v>41</v>
      </c>
      <c r="E81" s="4">
        <v>23</v>
      </c>
      <c r="F81" s="4">
        <v>83</v>
      </c>
      <c r="G81" s="4">
        <v>63</v>
      </c>
      <c r="H81" s="4">
        <v>65</v>
      </c>
      <c r="I81" s="4">
        <v>83</v>
      </c>
      <c r="J81" s="5">
        <f t="shared" si="3"/>
        <v>317</v>
      </c>
      <c r="K81" s="5">
        <v>500</v>
      </c>
      <c r="L81" s="6">
        <f t="shared" si="4"/>
        <v>0.63400000000000001</v>
      </c>
      <c r="M81" s="7">
        <f t="shared" si="5"/>
        <v>0.36599999999999999</v>
      </c>
    </row>
    <row r="82" spans="1:13" x14ac:dyDescent="0.3">
      <c r="A82" s="2" t="s">
        <v>186</v>
      </c>
      <c r="B82" s="3" t="s">
        <v>187</v>
      </c>
      <c r="C82" s="3" t="s">
        <v>23</v>
      </c>
      <c r="D82" s="3" t="s">
        <v>16</v>
      </c>
      <c r="E82" s="4">
        <v>71</v>
      </c>
      <c r="F82" s="4">
        <v>94</v>
      </c>
      <c r="G82" s="4">
        <v>45</v>
      </c>
      <c r="H82" s="4">
        <v>95</v>
      </c>
      <c r="I82" s="4">
        <v>46</v>
      </c>
      <c r="J82" s="5">
        <f t="shared" si="3"/>
        <v>351</v>
      </c>
      <c r="K82" s="5">
        <v>500</v>
      </c>
      <c r="L82" s="6">
        <f t="shared" si="4"/>
        <v>0.70199999999999996</v>
      </c>
      <c r="M82" s="7">
        <f t="shared" si="5"/>
        <v>0.29800000000000004</v>
      </c>
    </row>
    <row r="83" spans="1:13" x14ac:dyDescent="0.3">
      <c r="A83" s="2" t="s">
        <v>188</v>
      </c>
      <c r="B83" s="3" t="s">
        <v>189</v>
      </c>
      <c r="C83" s="3" t="s">
        <v>15</v>
      </c>
      <c r="D83" s="3" t="s">
        <v>20</v>
      </c>
      <c r="E83" s="4">
        <v>48</v>
      </c>
      <c r="F83" s="4">
        <v>49</v>
      </c>
      <c r="G83" s="4">
        <v>68</v>
      </c>
      <c r="H83" s="4">
        <v>23</v>
      </c>
      <c r="I83" s="4">
        <v>21</v>
      </c>
      <c r="J83" s="5">
        <f t="shared" si="3"/>
        <v>209</v>
      </c>
      <c r="K83" s="5">
        <v>500</v>
      </c>
      <c r="L83" s="6">
        <f t="shared" si="4"/>
        <v>0.41799999999999998</v>
      </c>
      <c r="M83" s="7">
        <f t="shared" si="5"/>
        <v>0.58200000000000007</v>
      </c>
    </row>
    <row r="84" spans="1:13" x14ac:dyDescent="0.3">
      <c r="A84" s="2" t="s">
        <v>190</v>
      </c>
      <c r="B84" s="3" t="s">
        <v>191</v>
      </c>
      <c r="C84" s="3" t="s">
        <v>19</v>
      </c>
      <c r="D84" s="3" t="s">
        <v>24</v>
      </c>
      <c r="E84" s="4">
        <v>77</v>
      </c>
      <c r="F84" s="4">
        <v>83</v>
      </c>
      <c r="G84" s="4">
        <v>64</v>
      </c>
      <c r="H84" s="4">
        <v>53</v>
      </c>
      <c r="I84" s="4">
        <v>13</v>
      </c>
      <c r="J84" s="5">
        <f t="shared" si="3"/>
        <v>290</v>
      </c>
      <c r="K84" s="5">
        <v>500</v>
      </c>
      <c r="L84" s="6">
        <f t="shared" si="4"/>
        <v>0.57999999999999996</v>
      </c>
      <c r="M84" s="7">
        <f t="shared" si="5"/>
        <v>0.42000000000000004</v>
      </c>
    </row>
    <row r="85" spans="1:13" x14ac:dyDescent="0.3">
      <c r="A85" s="2" t="s">
        <v>192</v>
      </c>
      <c r="B85" s="3" t="s">
        <v>193</v>
      </c>
      <c r="C85" s="3" t="s">
        <v>23</v>
      </c>
      <c r="D85" s="3" t="s">
        <v>28</v>
      </c>
      <c r="E85" s="4">
        <v>81</v>
      </c>
      <c r="F85" s="4">
        <v>63</v>
      </c>
      <c r="G85" s="4">
        <v>88</v>
      </c>
      <c r="H85" s="4">
        <v>89</v>
      </c>
      <c r="I85" s="4">
        <v>63</v>
      </c>
      <c r="J85" s="5">
        <f t="shared" si="3"/>
        <v>384</v>
      </c>
      <c r="K85" s="5">
        <v>500</v>
      </c>
      <c r="L85" s="6">
        <f t="shared" si="4"/>
        <v>0.76800000000000002</v>
      </c>
      <c r="M85" s="7">
        <f t="shared" si="5"/>
        <v>0.23199999999999998</v>
      </c>
    </row>
    <row r="86" spans="1:13" x14ac:dyDescent="0.3">
      <c r="A86" s="2" t="s">
        <v>194</v>
      </c>
      <c r="B86" s="3" t="s">
        <v>195</v>
      </c>
      <c r="C86" s="3" t="s">
        <v>27</v>
      </c>
      <c r="D86" s="3" t="s">
        <v>32</v>
      </c>
      <c r="E86" s="4">
        <v>39</v>
      </c>
      <c r="F86" s="4">
        <v>87</v>
      </c>
      <c r="G86" s="4">
        <v>62</v>
      </c>
      <c r="H86" s="4">
        <v>80</v>
      </c>
      <c r="I86" s="4">
        <v>81</v>
      </c>
      <c r="J86" s="5">
        <f t="shared" si="3"/>
        <v>349</v>
      </c>
      <c r="K86" s="5">
        <v>500</v>
      </c>
      <c r="L86" s="6">
        <f t="shared" si="4"/>
        <v>0.69799999999999995</v>
      </c>
      <c r="M86" s="7">
        <f t="shared" si="5"/>
        <v>0.30200000000000005</v>
      </c>
    </row>
    <row r="87" spans="1:13" x14ac:dyDescent="0.3">
      <c r="A87" s="2" t="s">
        <v>196</v>
      </c>
      <c r="B87" s="3" t="s">
        <v>197</v>
      </c>
      <c r="C87" s="3" t="s">
        <v>15</v>
      </c>
      <c r="D87" s="3" t="s">
        <v>35</v>
      </c>
      <c r="E87" s="4">
        <v>46</v>
      </c>
      <c r="F87" s="4">
        <v>19</v>
      </c>
      <c r="G87" s="4">
        <v>59</v>
      </c>
      <c r="H87" s="4">
        <v>58</v>
      </c>
      <c r="I87" s="4">
        <v>33</v>
      </c>
      <c r="J87" s="5">
        <f t="shared" si="3"/>
        <v>215</v>
      </c>
      <c r="K87" s="5">
        <v>500</v>
      </c>
      <c r="L87" s="6">
        <f t="shared" si="4"/>
        <v>0.43</v>
      </c>
      <c r="M87" s="7">
        <f t="shared" si="5"/>
        <v>0.57000000000000006</v>
      </c>
    </row>
    <row r="88" spans="1:13" x14ac:dyDescent="0.3">
      <c r="A88" s="2" t="s">
        <v>198</v>
      </c>
      <c r="B88" s="3" t="s">
        <v>199</v>
      </c>
      <c r="C88" s="3" t="s">
        <v>19</v>
      </c>
      <c r="D88" s="3" t="s">
        <v>38</v>
      </c>
      <c r="E88" s="4">
        <v>34</v>
      </c>
      <c r="F88" s="4">
        <v>15</v>
      </c>
      <c r="G88" s="4">
        <v>43</v>
      </c>
      <c r="H88" s="4">
        <v>63</v>
      </c>
      <c r="I88" s="4">
        <v>54</v>
      </c>
      <c r="J88" s="5">
        <f t="shared" si="3"/>
        <v>209</v>
      </c>
      <c r="K88" s="5">
        <v>500</v>
      </c>
      <c r="L88" s="6">
        <f t="shared" si="4"/>
        <v>0.41799999999999998</v>
      </c>
      <c r="M88" s="7">
        <f t="shared" si="5"/>
        <v>0.58200000000000007</v>
      </c>
    </row>
    <row r="89" spans="1:13" x14ac:dyDescent="0.3">
      <c r="A89" s="2" t="s">
        <v>200</v>
      </c>
      <c r="B89" s="3" t="s">
        <v>201</v>
      </c>
      <c r="C89" s="3" t="s">
        <v>23</v>
      </c>
      <c r="D89" s="3" t="s">
        <v>41</v>
      </c>
      <c r="E89" s="4">
        <v>32</v>
      </c>
      <c r="F89" s="4">
        <v>79</v>
      </c>
      <c r="G89" s="4">
        <v>65</v>
      </c>
      <c r="H89" s="4">
        <v>57</v>
      </c>
      <c r="I89" s="4">
        <v>73</v>
      </c>
      <c r="J89" s="5">
        <f t="shared" si="3"/>
        <v>306</v>
      </c>
      <c r="K89" s="5">
        <v>500</v>
      </c>
      <c r="L89" s="6">
        <f t="shared" si="4"/>
        <v>0.61199999999999999</v>
      </c>
      <c r="M89" s="7">
        <f t="shared" si="5"/>
        <v>0.38800000000000001</v>
      </c>
    </row>
    <row r="90" spans="1:13" x14ac:dyDescent="0.3">
      <c r="A90" s="2" t="s">
        <v>202</v>
      </c>
      <c r="B90" s="3" t="s">
        <v>203</v>
      </c>
      <c r="C90" s="3" t="s">
        <v>27</v>
      </c>
      <c r="D90" s="3" t="s">
        <v>16</v>
      </c>
      <c r="E90" s="4">
        <v>72</v>
      </c>
      <c r="F90" s="4">
        <v>82</v>
      </c>
      <c r="G90" s="4">
        <v>58</v>
      </c>
      <c r="H90" s="4">
        <v>36</v>
      </c>
      <c r="I90" s="4">
        <v>33</v>
      </c>
      <c r="J90" s="5">
        <f t="shared" si="3"/>
        <v>281</v>
      </c>
      <c r="K90" s="5">
        <v>500</v>
      </c>
      <c r="L90" s="6">
        <f t="shared" si="4"/>
        <v>0.56200000000000006</v>
      </c>
      <c r="M90" s="7">
        <f t="shared" si="5"/>
        <v>0.43799999999999994</v>
      </c>
    </row>
    <row r="91" spans="1:13" x14ac:dyDescent="0.3">
      <c r="A91" s="2" t="s">
        <v>204</v>
      </c>
      <c r="B91" s="3" t="s">
        <v>205</v>
      </c>
      <c r="C91" s="3" t="s">
        <v>15</v>
      </c>
      <c r="D91" s="3" t="s">
        <v>20</v>
      </c>
      <c r="E91" s="4">
        <v>11</v>
      </c>
      <c r="F91" s="4">
        <v>69</v>
      </c>
      <c r="G91" s="4">
        <v>49</v>
      </c>
      <c r="H91" s="4">
        <v>90</v>
      </c>
      <c r="I91" s="4">
        <v>99</v>
      </c>
      <c r="J91" s="5">
        <f t="shared" si="3"/>
        <v>318</v>
      </c>
      <c r="K91" s="5">
        <v>500</v>
      </c>
      <c r="L91" s="6">
        <f t="shared" si="4"/>
        <v>0.63600000000000001</v>
      </c>
      <c r="M91" s="7">
        <f t="shared" si="5"/>
        <v>0.36399999999999999</v>
      </c>
    </row>
    <row r="92" spans="1:13" x14ac:dyDescent="0.3">
      <c r="A92" s="2" t="s">
        <v>206</v>
      </c>
      <c r="B92" s="3" t="s">
        <v>207</v>
      </c>
      <c r="C92" s="3" t="s">
        <v>19</v>
      </c>
      <c r="D92" s="3" t="s">
        <v>24</v>
      </c>
      <c r="E92" s="4">
        <v>80</v>
      </c>
      <c r="F92" s="4">
        <v>73</v>
      </c>
      <c r="G92" s="4">
        <v>21</v>
      </c>
      <c r="H92" s="4">
        <v>72</v>
      </c>
      <c r="I92" s="4">
        <v>54</v>
      </c>
      <c r="J92" s="5">
        <f t="shared" si="3"/>
        <v>300</v>
      </c>
      <c r="K92" s="5">
        <v>500</v>
      </c>
      <c r="L92" s="6">
        <f t="shared" si="4"/>
        <v>0.6</v>
      </c>
      <c r="M92" s="7">
        <f t="shared" si="5"/>
        <v>0.4</v>
      </c>
    </row>
    <row r="93" spans="1:13" x14ac:dyDescent="0.3">
      <c r="A93" s="2" t="s">
        <v>208</v>
      </c>
      <c r="B93" s="3" t="s">
        <v>209</v>
      </c>
      <c r="C93" s="3" t="s">
        <v>23</v>
      </c>
      <c r="D93" s="3" t="s">
        <v>28</v>
      </c>
      <c r="E93" s="4">
        <v>93</v>
      </c>
      <c r="F93" s="4">
        <v>42</v>
      </c>
      <c r="G93" s="4">
        <v>38</v>
      </c>
      <c r="H93" s="4">
        <v>98</v>
      </c>
      <c r="I93" s="4">
        <v>10</v>
      </c>
      <c r="J93" s="5">
        <f t="shared" si="3"/>
        <v>281</v>
      </c>
      <c r="K93" s="5">
        <v>500</v>
      </c>
      <c r="L93" s="6">
        <f t="shared" si="4"/>
        <v>0.56200000000000006</v>
      </c>
      <c r="M93" s="7">
        <f t="shared" si="5"/>
        <v>0.43799999999999994</v>
      </c>
    </row>
    <row r="94" spans="1:13" x14ac:dyDescent="0.3">
      <c r="A94" s="2" t="s">
        <v>210</v>
      </c>
      <c r="B94" s="3" t="s">
        <v>211</v>
      </c>
      <c r="C94" s="3" t="s">
        <v>27</v>
      </c>
      <c r="D94" s="3" t="s">
        <v>32</v>
      </c>
      <c r="E94" s="4">
        <v>18</v>
      </c>
      <c r="F94" s="4">
        <v>80</v>
      </c>
      <c r="G94" s="4">
        <v>20</v>
      </c>
      <c r="H94" s="4">
        <v>32</v>
      </c>
      <c r="I94" s="4">
        <v>95</v>
      </c>
      <c r="J94" s="5">
        <f t="shared" si="3"/>
        <v>245</v>
      </c>
      <c r="K94" s="5">
        <v>500</v>
      </c>
      <c r="L94" s="6">
        <f t="shared" si="4"/>
        <v>0.49</v>
      </c>
      <c r="M94" s="7">
        <f t="shared" si="5"/>
        <v>0.51</v>
      </c>
    </row>
    <row r="95" spans="1:13" x14ac:dyDescent="0.3">
      <c r="A95" s="2" t="s">
        <v>212</v>
      </c>
      <c r="B95" s="3" t="s">
        <v>213</v>
      </c>
      <c r="C95" s="3" t="s">
        <v>15</v>
      </c>
      <c r="D95" s="3" t="s">
        <v>35</v>
      </c>
      <c r="E95" s="4">
        <v>96</v>
      </c>
      <c r="F95" s="4">
        <v>14</v>
      </c>
      <c r="G95" s="4">
        <v>20</v>
      </c>
      <c r="H95" s="4">
        <v>31</v>
      </c>
      <c r="I95" s="4">
        <v>44</v>
      </c>
      <c r="J95" s="5">
        <f t="shared" si="3"/>
        <v>205</v>
      </c>
      <c r="K95" s="5">
        <v>500</v>
      </c>
      <c r="L95" s="6">
        <f t="shared" si="4"/>
        <v>0.41</v>
      </c>
      <c r="M95" s="7">
        <f t="shared" si="5"/>
        <v>0.59000000000000008</v>
      </c>
    </row>
    <row r="96" spans="1:13" x14ac:dyDescent="0.3">
      <c r="A96" s="2" t="s">
        <v>214</v>
      </c>
      <c r="B96" s="3" t="s">
        <v>215</v>
      </c>
      <c r="C96" s="3" t="s">
        <v>19</v>
      </c>
      <c r="D96" s="3" t="s">
        <v>38</v>
      </c>
      <c r="E96" s="4">
        <v>37</v>
      </c>
      <c r="F96" s="4">
        <v>60</v>
      </c>
      <c r="G96" s="4">
        <v>50</v>
      </c>
      <c r="H96" s="4">
        <v>68</v>
      </c>
      <c r="I96" s="4">
        <v>19</v>
      </c>
      <c r="J96" s="5">
        <f t="shared" si="3"/>
        <v>234</v>
      </c>
      <c r="K96" s="5">
        <v>500</v>
      </c>
      <c r="L96" s="6">
        <f t="shared" si="4"/>
        <v>0.46800000000000003</v>
      </c>
      <c r="M96" s="7">
        <f t="shared" si="5"/>
        <v>0.53200000000000003</v>
      </c>
    </row>
    <row r="97" spans="1:13" x14ac:dyDescent="0.3">
      <c r="A97" s="2" t="s">
        <v>216</v>
      </c>
      <c r="B97" s="3" t="s">
        <v>217</v>
      </c>
      <c r="C97" s="3" t="s">
        <v>23</v>
      </c>
      <c r="D97" s="3" t="s">
        <v>41</v>
      </c>
      <c r="E97" s="4">
        <v>35</v>
      </c>
      <c r="F97" s="4">
        <v>79</v>
      </c>
      <c r="G97" s="4">
        <v>17</v>
      </c>
      <c r="H97" s="4">
        <v>85</v>
      </c>
      <c r="I97" s="4">
        <v>16</v>
      </c>
      <c r="J97" s="5">
        <f t="shared" si="3"/>
        <v>232</v>
      </c>
      <c r="K97" s="5">
        <v>500</v>
      </c>
      <c r="L97" s="6">
        <f t="shared" si="4"/>
        <v>0.46400000000000002</v>
      </c>
      <c r="M97" s="7">
        <f t="shared" si="5"/>
        <v>0.53600000000000003</v>
      </c>
    </row>
    <row r="98" spans="1:13" x14ac:dyDescent="0.3">
      <c r="A98" s="2" t="s">
        <v>218</v>
      </c>
      <c r="B98" s="3" t="s">
        <v>219</v>
      </c>
      <c r="C98" s="3" t="s">
        <v>15</v>
      </c>
      <c r="D98" s="3" t="s">
        <v>16</v>
      </c>
      <c r="E98" s="4">
        <v>31</v>
      </c>
      <c r="F98" s="4">
        <v>48</v>
      </c>
      <c r="G98" s="4">
        <v>56</v>
      </c>
      <c r="H98" s="4">
        <v>85</v>
      </c>
      <c r="I98" s="4">
        <v>25</v>
      </c>
      <c r="J98" s="5">
        <f t="shared" si="3"/>
        <v>245</v>
      </c>
      <c r="K98" s="5">
        <v>500</v>
      </c>
      <c r="L98" s="6">
        <f t="shared" si="4"/>
        <v>0.49</v>
      </c>
      <c r="M98" s="7">
        <f t="shared" si="5"/>
        <v>0.51</v>
      </c>
    </row>
    <row r="99" spans="1:13" x14ac:dyDescent="0.3">
      <c r="A99" s="2" t="s">
        <v>220</v>
      </c>
      <c r="B99" s="3" t="s">
        <v>221</v>
      </c>
      <c r="C99" s="3" t="s">
        <v>19</v>
      </c>
      <c r="D99" s="3" t="s">
        <v>20</v>
      </c>
      <c r="E99" s="4">
        <v>23</v>
      </c>
      <c r="F99" s="4">
        <v>83</v>
      </c>
      <c r="G99" s="4">
        <v>86</v>
      </c>
      <c r="H99" s="4">
        <v>69</v>
      </c>
      <c r="I99" s="4">
        <v>25</v>
      </c>
      <c r="J99" s="5">
        <f t="shared" si="3"/>
        <v>286</v>
      </c>
      <c r="K99" s="5">
        <v>500</v>
      </c>
      <c r="L99" s="6">
        <f t="shared" si="4"/>
        <v>0.57199999999999995</v>
      </c>
      <c r="M99" s="7">
        <f t="shared" si="5"/>
        <v>0.42800000000000005</v>
      </c>
    </row>
    <row r="100" spans="1:13" x14ac:dyDescent="0.3">
      <c r="A100" s="2" t="s">
        <v>222</v>
      </c>
      <c r="B100" s="3" t="s">
        <v>223</v>
      </c>
      <c r="C100" s="3" t="s">
        <v>23</v>
      </c>
      <c r="D100" s="3" t="s">
        <v>24</v>
      </c>
      <c r="E100" s="4">
        <v>17</v>
      </c>
      <c r="F100" s="4">
        <v>97</v>
      </c>
      <c r="G100" s="4">
        <v>81</v>
      </c>
      <c r="H100" s="4">
        <v>32</v>
      </c>
      <c r="I100" s="4">
        <v>76</v>
      </c>
      <c r="J100" s="5">
        <f t="shared" si="3"/>
        <v>303</v>
      </c>
      <c r="K100" s="5">
        <v>500</v>
      </c>
      <c r="L100" s="6">
        <f t="shared" si="4"/>
        <v>0.60599999999999998</v>
      </c>
      <c r="M100" s="7">
        <f t="shared" si="5"/>
        <v>0.39400000000000002</v>
      </c>
    </row>
    <row r="101" spans="1:13" x14ac:dyDescent="0.3">
      <c r="A101" s="2" t="s">
        <v>224</v>
      </c>
      <c r="B101" s="3" t="s">
        <v>225</v>
      </c>
      <c r="C101" s="3" t="s">
        <v>27</v>
      </c>
      <c r="D101" s="3" t="s">
        <v>28</v>
      </c>
      <c r="E101" s="4">
        <v>92</v>
      </c>
      <c r="F101" s="4">
        <v>45</v>
      </c>
      <c r="G101" s="4">
        <v>43</v>
      </c>
      <c r="H101" s="4">
        <v>91</v>
      </c>
      <c r="I101" s="4">
        <v>47</v>
      </c>
      <c r="J101" s="5">
        <f t="shared" si="3"/>
        <v>318</v>
      </c>
      <c r="K101" s="5">
        <v>500</v>
      </c>
      <c r="L101" s="6">
        <f t="shared" si="4"/>
        <v>0.63600000000000001</v>
      </c>
      <c r="M101" s="7">
        <f t="shared" si="5"/>
        <v>0.36399999999999999</v>
      </c>
    </row>
    <row r="102" spans="1:13" x14ac:dyDescent="0.3">
      <c r="A102" s="2" t="s">
        <v>226</v>
      </c>
      <c r="B102" s="3" t="s">
        <v>227</v>
      </c>
      <c r="C102" s="3" t="s">
        <v>15</v>
      </c>
      <c r="D102" s="3" t="s">
        <v>32</v>
      </c>
      <c r="E102" s="4">
        <v>49</v>
      </c>
      <c r="F102" s="4">
        <v>77</v>
      </c>
      <c r="G102" s="4">
        <v>18</v>
      </c>
      <c r="H102" s="4">
        <v>69</v>
      </c>
      <c r="I102" s="4">
        <v>55</v>
      </c>
      <c r="J102" s="5">
        <f t="shared" si="3"/>
        <v>268</v>
      </c>
      <c r="K102" s="5">
        <v>500</v>
      </c>
      <c r="L102" s="6">
        <f t="shared" si="4"/>
        <v>0.53600000000000003</v>
      </c>
      <c r="M102" s="7">
        <f t="shared" si="5"/>
        <v>0.46399999999999997</v>
      </c>
    </row>
    <row r="103" spans="1:13" x14ac:dyDescent="0.3">
      <c r="A103" s="2" t="s">
        <v>228</v>
      </c>
      <c r="B103" s="3" t="s">
        <v>229</v>
      </c>
      <c r="C103" s="3" t="s">
        <v>19</v>
      </c>
      <c r="D103" s="3" t="s">
        <v>35</v>
      </c>
      <c r="E103" s="4">
        <v>81</v>
      </c>
      <c r="F103" s="4">
        <v>88</v>
      </c>
      <c r="G103" s="4">
        <v>19</v>
      </c>
      <c r="H103" s="4">
        <v>95</v>
      </c>
      <c r="I103" s="4">
        <v>39</v>
      </c>
      <c r="J103" s="5">
        <f t="shared" si="3"/>
        <v>322</v>
      </c>
      <c r="K103" s="5">
        <v>500</v>
      </c>
      <c r="L103" s="6">
        <f t="shared" si="4"/>
        <v>0.64400000000000002</v>
      </c>
      <c r="M103" s="7">
        <f t="shared" si="5"/>
        <v>0.35599999999999998</v>
      </c>
    </row>
    <row r="104" spans="1:13" x14ac:dyDescent="0.3">
      <c r="A104" s="2" t="s">
        <v>230</v>
      </c>
      <c r="B104" s="3" t="s">
        <v>231</v>
      </c>
      <c r="C104" s="3" t="s">
        <v>23</v>
      </c>
      <c r="D104" s="3" t="s">
        <v>38</v>
      </c>
      <c r="E104" s="4">
        <v>55</v>
      </c>
      <c r="F104" s="4">
        <v>14</v>
      </c>
      <c r="G104" s="4">
        <v>41</v>
      </c>
      <c r="H104" s="4">
        <v>40</v>
      </c>
      <c r="I104" s="4">
        <v>70</v>
      </c>
      <c r="J104" s="5">
        <f t="shared" si="3"/>
        <v>220</v>
      </c>
      <c r="K104" s="5">
        <v>500</v>
      </c>
      <c r="L104" s="6">
        <f t="shared" si="4"/>
        <v>0.44</v>
      </c>
      <c r="M104" s="7">
        <f t="shared" si="5"/>
        <v>0.56000000000000005</v>
      </c>
    </row>
    <row r="105" spans="1:13" x14ac:dyDescent="0.3">
      <c r="A105" s="2" t="s">
        <v>232</v>
      </c>
      <c r="B105" s="3" t="s">
        <v>233</v>
      </c>
      <c r="C105" s="3" t="s">
        <v>27</v>
      </c>
      <c r="D105" s="3" t="s">
        <v>41</v>
      </c>
      <c r="E105" s="4">
        <v>86</v>
      </c>
      <c r="F105" s="4">
        <v>13</v>
      </c>
      <c r="G105" s="4">
        <v>99</v>
      </c>
      <c r="H105" s="4">
        <v>25</v>
      </c>
      <c r="I105" s="4">
        <v>83</v>
      </c>
      <c r="J105" s="5">
        <f t="shared" si="3"/>
        <v>306</v>
      </c>
      <c r="K105" s="5">
        <v>500</v>
      </c>
      <c r="L105" s="6">
        <f t="shared" si="4"/>
        <v>0.61199999999999999</v>
      </c>
      <c r="M105" s="7">
        <f t="shared" si="5"/>
        <v>0.38800000000000001</v>
      </c>
    </row>
    <row r="106" spans="1:13" x14ac:dyDescent="0.3">
      <c r="A106" s="2" t="s">
        <v>234</v>
      </c>
      <c r="B106" s="3" t="s">
        <v>235</v>
      </c>
      <c r="C106" s="3" t="s">
        <v>15</v>
      </c>
      <c r="D106" s="3" t="s">
        <v>16</v>
      </c>
      <c r="E106" s="4">
        <v>88</v>
      </c>
      <c r="F106" s="4">
        <v>96</v>
      </c>
      <c r="G106" s="4">
        <v>16</v>
      </c>
      <c r="H106" s="4">
        <v>65</v>
      </c>
      <c r="I106" s="4">
        <v>86</v>
      </c>
      <c r="J106" s="5">
        <f t="shared" si="3"/>
        <v>351</v>
      </c>
      <c r="K106" s="5">
        <v>500</v>
      </c>
      <c r="L106" s="6">
        <f t="shared" si="4"/>
        <v>0.70199999999999996</v>
      </c>
      <c r="M106" s="7">
        <f t="shared" si="5"/>
        <v>0.29800000000000004</v>
      </c>
    </row>
    <row r="107" spans="1:13" x14ac:dyDescent="0.3">
      <c r="A107" s="2" t="s">
        <v>236</v>
      </c>
      <c r="B107" s="3" t="s">
        <v>237</v>
      </c>
      <c r="C107" s="3" t="s">
        <v>19</v>
      </c>
      <c r="D107" s="3" t="s">
        <v>20</v>
      </c>
      <c r="E107" s="4">
        <v>61</v>
      </c>
      <c r="F107" s="4">
        <v>73</v>
      </c>
      <c r="G107" s="4">
        <v>34</v>
      </c>
      <c r="H107" s="4">
        <v>30</v>
      </c>
      <c r="I107" s="4">
        <v>30</v>
      </c>
      <c r="J107" s="5">
        <f t="shared" si="3"/>
        <v>228</v>
      </c>
      <c r="K107" s="5">
        <v>500</v>
      </c>
      <c r="L107" s="6">
        <f t="shared" si="4"/>
        <v>0.45600000000000002</v>
      </c>
      <c r="M107" s="7">
        <f t="shared" si="5"/>
        <v>0.54400000000000004</v>
      </c>
    </row>
    <row r="108" spans="1:13" x14ac:dyDescent="0.3">
      <c r="A108" s="2" t="s">
        <v>238</v>
      </c>
      <c r="B108" s="3" t="s">
        <v>239</v>
      </c>
      <c r="C108" s="3" t="s">
        <v>23</v>
      </c>
      <c r="D108" s="3" t="s">
        <v>24</v>
      </c>
      <c r="E108" s="4">
        <v>61</v>
      </c>
      <c r="F108" s="4">
        <v>91</v>
      </c>
      <c r="G108" s="4">
        <v>53</v>
      </c>
      <c r="H108" s="4">
        <v>78</v>
      </c>
      <c r="I108" s="4">
        <v>91</v>
      </c>
      <c r="J108" s="5">
        <f t="shared" si="3"/>
        <v>374</v>
      </c>
      <c r="K108" s="5">
        <v>500</v>
      </c>
      <c r="L108" s="6">
        <f t="shared" si="4"/>
        <v>0.748</v>
      </c>
      <c r="M108" s="7">
        <f t="shared" si="5"/>
        <v>0.252</v>
      </c>
    </row>
    <row r="109" spans="1:13" x14ac:dyDescent="0.3">
      <c r="A109" s="2" t="s">
        <v>240</v>
      </c>
      <c r="B109" s="3" t="s">
        <v>241</v>
      </c>
      <c r="C109" s="3" t="s">
        <v>27</v>
      </c>
      <c r="D109" s="3" t="s">
        <v>28</v>
      </c>
      <c r="E109" s="4">
        <v>75</v>
      </c>
      <c r="F109" s="4">
        <v>53</v>
      </c>
      <c r="G109" s="4">
        <v>27</v>
      </c>
      <c r="H109" s="4">
        <v>26</v>
      </c>
      <c r="I109" s="4">
        <v>30</v>
      </c>
      <c r="J109" s="5">
        <f t="shared" si="3"/>
        <v>211</v>
      </c>
      <c r="K109" s="5">
        <v>500</v>
      </c>
      <c r="L109" s="6">
        <f t="shared" si="4"/>
        <v>0.42199999999999999</v>
      </c>
      <c r="M109" s="7">
        <f t="shared" si="5"/>
        <v>0.57800000000000007</v>
      </c>
    </row>
    <row r="110" spans="1:13" x14ac:dyDescent="0.3">
      <c r="A110" s="2" t="s">
        <v>242</v>
      </c>
      <c r="B110" s="3" t="s">
        <v>243</v>
      </c>
      <c r="C110" s="3" t="s">
        <v>23</v>
      </c>
      <c r="D110" s="3" t="s">
        <v>32</v>
      </c>
      <c r="E110" s="4">
        <v>24</v>
      </c>
      <c r="F110" s="4">
        <v>31</v>
      </c>
      <c r="G110" s="4">
        <v>41</v>
      </c>
      <c r="H110" s="4">
        <v>57</v>
      </c>
      <c r="I110" s="4">
        <v>83</v>
      </c>
      <c r="J110" s="5">
        <f t="shared" si="3"/>
        <v>236</v>
      </c>
      <c r="K110" s="5">
        <v>500</v>
      </c>
      <c r="L110" s="6">
        <f t="shared" si="4"/>
        <v>0.47199999999999998</v>
      </c>
      <c r="M110" s="7">
        <f t="shared" si="5"/>
        <v>0.52800000000000002</v>
      </c>
    </row>
    <row r="111" spans="1:13" x14ac:dyDescent="0.3">
      <c r="A111" s="2" t="s">
        <v>244</v>
      </c>
      <c r="B111" s="3" t="s">
        <v>245</v>
      </c>
      <c r="C111" s="3" t="s">
        <v>27</v>
      </c>
      <c r="D111" s="3" t="s">
        <v>35</v>
      </c>
      <c r="E111" s="4">
        <v>83</v>
      </c>
      <c r="F111" s="4">
        <v>62</v>
      </c>
      <c r="G111" s="4">
        <v>32</v>
      </c>
      <c r="H111" s="4">
        <v>83</v>
      </c>
      <c r="I111" s="4">
        <v>95</v>
      </c>
      <c r="J111" s="5">
        <f t="shared" si="3"/>
        <v>355</v>
      </c>
      <c r="K111" s="5">
        <v>500</v>
      </c>
      <c r="L111" s="6">
        <f t="shared" si="4"/>
        <v>0.71</v>
      </c>
      <c r="M111" s="7">
        <f t="shared" si="5"/>
        <v>0.29000000000000004</v>
      </c>
    </row>
    <row r="112" spans="1:13" x14ac:dyDescent="0.3">
      <c r="A112" s="2" t="s">
        <v>246</v>
      </c>
      <c r="B112" s="3" t="s">
        <v>247</v>
      </c>
      <c r="C112" s="3" t="s">
        <v>31</v>
      </c>
      <c r="D112" s="3" t="s">
        <v>38</v>
      </c>
      <c r="E112" s="4">
        <v>39</v>
      </c>
      <c r="F112" s="4">
        <v>52</v>
      </c>
      <c r="G112" s="4">
        <v>72</v>
      </c>
      <c r="H112" s="4">
        <v>99</v>
      </c>
      <c r="I112" s="4">
        <v>58</v>
      </c>
      <c r="J112" s="5">
        <f t="shared" si="3"/>
        <v>320</v>
      </c>
      <c r="K112" s="5">
        <v>500</v>
      </c>
      <c r="L112" s="6">
        <f t="shared" si="4"/>
        <v>0.64</v>
      </c>
      <c r="M112" s="7">
        <f t="shared" si="5"/>
        <v>0.36</v>
      </c>
    </row>
    <row r="113" spans="1:13" x14ac:dyDescent="0.3">
      <c r="A113" s="2" t="s">
        <v>248</v>
      </c>
      <c r="B113" s="3" t="s">
        <v>249</v>
      </c>
      <c r="C113" s="3" t="s">
        <v>23</v>
      </c>
      <c r="D113" s="3" t="s">
        <v>41</v>
      </c>
      <c r="E113" s="4">
        <v>93</v>
      </c>
      <c r="F113" s="4">
        <v>74</v>
      </c>
      <c r="G113" s="4">
        <v>85</v>
      </c>
      <c r="H113" s="4">
        <v>47</v>
      </c>
      <c r="I113" s="4">
        <v>90</v>
      </c>
      <c r="J113" s="5">
        <f t="shared" si="3"/>
        <v>389</v>
      </c>
      <c r="K113" s="5">
        <v>500</v>
      </c>
      <c r="L113" s="6">
        <f t="shared" si="4"/>
        <v>0.77800000000000002</v>
      </c>
      <c r="M113" s="7">
        <f t="shared" si="5"/>
        <v>0.22199999999999998</v>
      </c>
    </row>
    <row r="114" spans="1:13" x14ac:dyDescent="0.3">
      <c r="A114" s="2" t="s">
        <v>250</v>
      </c>
      <c r="B114" s="3" t="s">
        <v>251</v>
      </c>
      <c r="C114" s="3" t="s">
        <v>15</v>
      </c>
      <c r="D114" s="3" t="s">
        <v>16</v>
      </c>
      <c r="E114" s="4">
        <v>43</v>
      </c>
      <c r="F114" s="4">
        <v>88</v>
      </c>
      <c r="G114" s="4">
        <v>35</v>
      </c>
      <c r="H114" s="4">
        <v>54</v>
      </c>
      <c r="I114" s="4">
        <v>91</v>
      </c>
      <c r="J114" s="5">
        <f t="shared" si="3"/>
        <v>311</v>
      </c>
      <c r="K114" s="5">
        <v>500</v>
      </c>
      <c r="L114" s="6">
        <f t="shared" si="4"/>
        <v>0.622</v>
      </c>
      <c r="M114" s="7">
        <f t="shared" si="5"/>
        <v>0.378</v>
      </c>
    </row>
    <row r="115" spans="1:13" x14ac:dyDescent="0.3">
      <c r="A115" s="2" t="s">
        <v>252</v>
      </c>
      <c r="B115" s="3" t="s">
        <v>253</v>
      </c>
      <c r="C115" s="3" t="s">
        <v>19</v>
      </c>
      <c r="D115" s="3" t="s">
        <v>20</v>
      </c>
      <c r="E115" s="4">
        <v>87</v>
      </c>
      <c r="F115" s="4">
        <v>15</v>
      </c>
      <c r="G115" s="4">
        <v>11</v>
      </c>
      <c r="H115" s="4">
        <v>42</v>
      </c>
      <c r="I115" s="4">
        <v>88</v>
      </c>
      <c r="J115" s="5">
        <f t="shared" si="3"/>
        <v>243</v>
      </c>
      <c r="K115" s="5">
        <v>500</v>
      </c>
      <c r="L115" s="6">
        <f t="shared" si="4"/>
        <v>0.48599999999999999</v>
      </c>
      <c r="M115" s="7">
        <f t="shared" si="5"/>
        <v>0.51400000000000001</v>
      </c>
    </row>
    <row r="116" spans="1:13" x14ac:dyDescent="0.3">
      <c r="A116" s="2" t="s">
        <v>254</v>
      </c>
      <c r="B116" s="3" t="s">
        <v>255</v>
      </c>
      <c r="C116" s="3" t="s">
        <v>23</v>
      </c>
      <c r="D116" s="3" t="s">
        <v>24</v>
      </c>
      <c r="E116" s="4">
        <v>45</v>
      </c>
      <c r="F116" s="4">
        <v>45</v>
      </c>
      <c r="G116" s="4">
        <v>61</v>
      </c>
      <c r="H116" s="4">
        <v>11</v>
      </c>
      <c r="I116" s="4">
        <v>52</v>
      </c>
      <c r="J116" s="5">
        <f t="shared" si="3"/>
        <v>214</v>
      </c>
      <c r="K116" s="5">
        <v>500</v>
      </c>
      <c r="L116" s="6">
        <f t="shared" si="4"/>
        <v>0.42799999999999999</v>
      </c>
      <c r="M116" s="7">
        <f t="shared" si="5"/>
        <v>0.57200000000000006</v>
      </c>
    </row>
    <row r="117" spans="1:13" x14ac:dyDescent="0.3">
      <c r="A117" s="2" t="s">
        <v>256</v>
      </c>
      <c r="B117" s="3" t="s">
        <v>257</v>
      </c>
      <c r="C117" s="3" t="s">
        <v>27</v>
      </c>
      <c r="D117" s="3" t="s">
        <v>28</v>
      </c>
      <c r="E117" s="4">
        <v>71</v>
      </c>
      <c r="F117" s="4">
        <v>42</v>
      </c>
      <c r="G117" s="4">
        <v>17</v>
      </c>
      <c r="H117" s="4">
        <v>57</v>
      </c>
      <c r="I117" s="4">
        <v>96</v>
      </c>
      <c r="J117" s="5">
        <f t="shared" si="3"/>
        <v>283</v>
      </c>
      <c r="K117" s="5">
        <v>500</v>
      </c>
      <c r="L117" s="6">
        <f t="shared" si="4"/>
        <v>0.56599999999999995</v>
      </c>
      <c r="M117" s="7">
        <f t="shared" si="5"/>
        <v>0.43400000000000005</v>
      </c>
    </row>
    <row r="118" spans="1:13" x14ac:dyDescent="0.3">
      <c r="A118" s="2" t="s">
        <v>258</v>
      </c>
      <c r="B118" s="3" t="s">
        <v>259</v>
      </c>
      <c r="C118" s="3" t="s">
        <v>31</v>
      </c>
      <c r="D118" s="3" t="s">
        <v>32</v>
      </c>
      <c r="E118" s="4">
        <v>26</v>
      </c>
      <c r="F118" s="4">
        <v>65</v>
      </c>
      <c r="G118" s="4">
        <v>17</v>
      </c>
      <c r="H118" s="4">
        <v>28</v>
      </c>
      <c r="I118" s="4">
        <v>30</v>
      </c>
      <c r="J118" s="5">
        <f t="shared" si="3"/>
        <v>166</v>
      </c>
      <c r="K118" s="5">
        <v>500</v>
      </c>
      <c r="L118" s="6">
        <f t="shared" si="4"/>
        <v>0.33200000000000002</v>
      </c>
      <c r="M118" s="7">
        <f t="shared" si="5"/>
        <v>0.66799999999999993</v>
      </c>
    </row>
    <row r="119" spans="1:13" x14ac:dyDescent="0.3">
      <c r="A119" s="2" t="s">
        <v>260</v>
      </c>
      <c r="B119" s="3" t="s">
        <v>261</v>
      </c>
      <c r="C119" s="3" t="s">
        <v>15</v>
      </c>
      <c r="D119" s="3" t="s">
        <v>35</v>
      </c>
      <c r="E119" s="4">
        <v>26</v>
      </c>
      <c r="F119" s="4">
        <v>61</v>
      </c>
      <c r="G119" s="4">
        <v>89</v>
      </c>
      <c r="H119" s="4">
        <v>71</v>
      </c>
      <c r="I119" s="4">
        <v>33</v>
      </c>
      <c r="J119" s="5">
        <f t="shared" si="3"/>
        <v>280</v>
      </c>
      <c r="K119" s="5">
        <v>500</v>
      </c>
      <c r="L119" s="6">
        <f t="shared" si="4"/>
        <v>0.56000000000000005</v>
      </c>
      <c r="M119" s="7">
        <f t="shared" si="5"/>
        <v>0.43999999999999995</v>
      </c>
    </row>
    <row r="120" spans="1:13" x14ac:dyDescent="0.3">
      <c r="A120" s="2" t="s">
        <v>262</v>
      </c>
      <c r="B120" s="3" t="s">
        <v>263</v>
      </c>
      <c r="C120" s="3" t="s">
        <v>19</v>
      </c>
      <c r="D120" s="3" t="s">
        <v>38</v>
      </c>
      <c r="E120" s="4">
        <v>93</v>
      </c>
      <c r="F120" s="4">
        <v>11</v>
      </c>
      <c r="G120" s="4">
        <v>93</v>
      </c>
      <c r="H120" s="4">
        <v>31</v>
      </c>
      <c r="I120" s="4">
        <v>30</v>
      </c>
      <c r="J120" s="5">
        <f t="shared" si="3"/>
        <v>258</v>
      </c>
      <c r="K120" s="5">
        <v>500</v>
      </c>
      <c r="L120" s="6">
        <f t="shared" si="4"/>
        <v>0.51600000000000001</v>
      </c>
      <c r="M120" s="7">
        <f t="shared" si="5"/>
        <v>0.48399999999999999</v>
      </c>
    </row>
    <row r="121" spans="1:13" x14ac:dyDescent="0.3">
      <c r="A121" s="2" t="s">
        <v>264</v>
      </c>
      <c r="B121" s="3" t="s">
        <v>265</v>
      </c>
      <c r="C121" s="3" t="s">
        <v>23</v>
      </c>
      <c r="D121" s="3" t="s">
        <v>41</v>
      </c>
      <c r="E121" s="4">
        <v>65</v>
      </c>
      <c r="F121" s="4">
        <v>92</v>
      </c>
      <c r="G121" s="4">
        <v>48</v>
      </c>
      <c r="H121" s="4">
        <v>96</v>
      </c>
      <c r="I121" s="4">
        <v>15</v>
      </c>
      <c r="J121" s="5">
        <f t="shared" si="3"/>
        <v>316</v>
      </c>
      <c r="K121" s="5">
        <v>500</v>
      </c>
      <c r="L121" s="6">
        <f t="shared" si="4"/>
        <v>0.63200000000000001</v>
      </c>
      <c r="M121" s="7">
        <f t="shared" si="5"/>
        <v>0.36799999999999999</v>
      </c>
    </row>
    <row r="122" spans="1:13" x14ac:dyDescent="0.3">
      <c r="A122" s="2" t="s">
        <v>266</v>
      </c>
      <c r="B122" s="3" t="s">
        <v>267</v>
      </c>
      <c r="C122" s="3" t="s">
        <v>27</v>
      </c>
      <c r="D122" s="3" t="s">
        <v>16</v>
      </c>
      <c r="E122" s="4">
        <v>91</v>
      </c>
      <c r="F122" s="4">
        <v>38</v>
      </c>
      <c r="G122" s="4">
        <v>33</v>
      </c>
      <c r="H122" s="4">
        <v>55</v>
      </c>
      <c r="I122" s="4">
        <v>83</v>
      </c>
      <c r="J122" s="5">
        <f t="shared" si="3"/>
        <v>300</v>
      </c>
      <c r="K122" s="5">
        <v>500</v>
      </c>
      <c r="L122" s="6">
        <f t="shared" si="4"/>
        <v>0.6</v>
      </c>
      <c r="M122" s="7">
        <f t="shared" si="5"/>
        <v>0.4</v>
      </c>
    </row>
    <row r="123" spans="1:13" x14ac:dyDescent="0.3">
      <c r="A123" s="2" t="s">
        <v>268</v>
      </c>
      <c r="B123" s="3" t="s">
        <v>269</v>
      </c>
      <c r="C123" s="3" t="s">
        <v>31</v>
      </c>
      <c r="D123" s="3" t="s">
        <v>20</v>
      </c>
      <c r="E123" s="4">
        <v>20</v>
      </c>
      <c r="F123" s="4">
        <v>94</v>
      </c>
      <c r="G123" s="4">
        <v>45</v>
      </c>
      <c r="H123" s="4">
        <v>70</v>
      </c>
      <c r="I123" s="4">
        <v>98</v>
      </c>
      <c r="J123" s="5">
        <f t="shared" si="3"/>
        <v>327</v>
      </c>
      <c r="K123" s="5">
        <v>500</v>
      </c>
      <c r="L123" s="6">
        <f t="shared" si="4"/>
        <v>0.65400000000000003</v>
      </c>
      <c r="M123" s="7">
        <f t="shared" si="5"/>
        <v>0.34599999999999997</v>
      </c>
    </row>
    <row r="124" spans="1:13" x14ac:dyDescent="0.3">
      <c r="A124" s="2" t="s">
        <v>270</v>
      </c>
      <c r="B124" s="3" t="s">
        <v>271</v>
      </c>
      <c r="C124" s="3" t="s">
        <v>15</v>
      </c>
      <c r="D124" s="3" t="s">
        <v>24</v>
      </c>
      <c r="E124" s="4">
        <v>25</v>
      </c>
      <c r="F124" s="4">
        <v>83</v>
      </c>
      <c r="G124" s="4">
        <v>26</v>
      </c>
      <c r="H124" s="4">
        <v>68</v>
      </c>
      <c r="I124" s="4">
        <v>22</v>
      </c>
      <c r="J124" s="5">
        <f t="shared" si="3"/>
        <v>224</v>
      </c>
      <c r="K124" s="5">
        <v>500</v>
      </c>
      <c r="L124" s="6">
        <f t="shared" si="4"/>
        <v>0.44800000000000001</v>
      </c>
      <c r="M124" s="7">
        <f t="shared" si="5"/>
        <v>0.55200000000000005</v>
      </c>
    </row>
    <row r="125" spans="1:13" x14ac:dyDescent="0.3">
      <c r="A125" s="2" t="s">
        <v>272</v>
      </c>
      <c r="B125" s="3" t="s">
        <v>273</v>
      </c>
      <c r="C125" s="3" t="s">
        <v>19</v>
      </c>
      <c r="D125" s="3" t="s">
        <v>28</v>
      </c>
      <c r="E125" s="4">
        <v>26</v>
      </c>
      <c r="F125" s="4">
        <v>16</v>
      </c>
      <c r="G125" s="4">
        <v>61</v>
      </c>
      <c r="H125" s="4">
        <v>92</v>
      </c>
      <c r="I125" s="4">
        <v>50</v>
      </c>
      <c r="J125" s="5">
        <f t="shared" si="3"/>
        <v>245</v>
      </c>
      <c r="K125" s="5">
        <v>500</v>
      </c>
      <c r="L125" s="6">
        <f t="shared" si="4"/>
        <v>0.49</v>
      </c>
      <c r="M125" s="7">
        <f t="shared" si="5"/>
        <v>0.51</v>
      </c>
    </row>
    <row r="126" spans="1:13" x14ac:dyDescent="0.3">
      <c r="A126" s="2" t="s">
        <v>274</v>
      </c>
      <c r="B126" s="3" t="s">
        <v>275</v>
      </c>
      <c r="C126" s="3" t="s">
        <v>23</v>
      </c>
      <c r="D126" s="3" t="s">
        <v>32</v>
      </c>
      <c r="E126" s="4">
        <v>31</v>
      </c>
      <c r="F126" s="4">
        <v>55</v>
      </c>
      <c r="G126" s="4">
        <v>75</v>
      </c>
      <c r="H126" s="4">
        <v>66</v>
      </c>
      <c r="I126" s="4">
        <v>75</v>
      </c>
      <c r="J126" s="5">
        <f t="shared" si="3"/>
        <v>302</v>
      </c>
      <c r="K126" s="5">
        <v>500</v>
      </c>
      <c r="L126" s="6">
        <f t="shared" si="4"/>
        <v>0.60399999999999998</v>
      </c>
      <c r="M126" s="7">
        <f t="shared" si="5"/>
        <v>0.39600000000000002</v>
      </c>
    </row>
    <row r="127" spans="1:13" x14ac:dyDescent="0.3">
      <c r="A127" s="2" t="s">
        <v>276</v>
      </c>
      <c r="B127" s="3" t="s">
        <v>277</v>
      </c>
      <c r="C127" s="3" t="s">
        <v>27</v>
      </c>
      <c r="D127" s="3" t="s">
        <v>35</v>
      </c>
      <c r="E127" s="4">
        <v>41</v>
      </c>
      <c r="F127" s="4">
        <v>66</v>
      </c>
      <c r="G127" s="4">
        <v>48</v>
      </c>
      <c r="H127" s="4">
        <v>70</v>
      </c>
      <c r="I127" s="4">
        <v>48</v>
      </c>
      <c r="J127" s="5">
        <f t="shared" si="3"/>
        <v>273</v>
      </c>
      <c r="K127" s="5">
        <v>500</v>
      </c>
      <c r="L127" s="6">
        <f t="shared" si="4"/>
        <v>0.54600000000000004</v>
      </c>
      <c r="M127" s="7">
        <f t="shared" si="5"/>
        <v>0.45399999999999996</v>
      </c>
    </row>
    <row r="128" spans="1:13" x14ac:dyDescent="0.3">
      <c r="A128" s="2" t="s">
        <v>278</v>
      </c>
      <c r="B128" s="3" t="s">
        <v>279</v>
      </c>
      <c r="C128" s="3" t="s">
        <v>31</v>
      </c>
      <c r="D128" s="3" t="s">
        <v>38</v>
      </c>
      <c r="E128" s="4">
        <v>60</v>
      </c>
      <c r="F128" s="4">
        <v>92</v>
      </c>
      <c r="G128" s="4">
        <v>32</v>
      </c>
      <c r="H128" s="4">
        <v>60</v>
      </c>
      <c r="I128" s="4">
        <v>78</v>
      </c>
      <c r="J128" s="5">
        <f t="shared" si="3"/>
        <v>322</v>
      </c>
      <c r="K128" s="5">
        <v>500</v>
      </c>
      <c r="L128" s="6">
        <f t="shared" si="4"/>
        <v>0.64400000000000002</v>
      </c>
      <c r="M128" s="7">
        <f t="shared" si="5"/>
        <v>0.35599999999999998</v>
      </c>
    </row>
    <row r="129" spans="1:13" x14ac:dyDescent="0.3">
      <c r="A129" s="2" t="s">
        <v>280</v>
      </c>
      <c r="B129" s="3" t="s">
        <v>281</v>
      </c>
      <c r="C129" s="3" t="s">
        <v>15</v>
      </c>
      <c r="D129" s="3" t="s">
        <v>41</v>
      </c>
      <c r="E129" s="4">
        <v>42</v>
      </c>
      <c r="F129" s="4">
        <v>24</v>
      </c>
      <c r="G129" s="4">
        <v>19</v>
      </c>
      <c r="H129" s="4">
        <v>82</v>
      </c>
      <c r="I129" s="4">
        <v>16</v>
      </c>
      <c r="J129" s="5">
        <f t="shared" si="3"/>
        <v>183</v>
      </c>
      <c r="K129" s="5">
        <v>500</v>
      </c>
      <c r="L129" s="6">
        <f t="shared" si="4"/>
        <v>0.36599999999999999</v>
      </c>
      <c r="M129" s="7">
        <f t="shared" si="5"/>
        <v>0.63400000000000001</v>
      </c>
    </row>
    <row r="130" spans="1:13" x14ac:dyDescent="0.3">
      <c r="A130" s="2" t="s">
        <v>282</v>
      </c>
      <c r="B130" s="3" t="s">
        <v>283</v>
      </c>
      <c r="C130" s="3" t="s">
        <v>19</v>
      </c>
      <c r="D130" s="3" t="s">
        <v>16</v>
      </c>
      <c r="E130" s="4">
        <v>26</v>
      </c>
      <c r="F130" s="4">
        <v>85</v>
      </c>
      <c r="G130" s="4">
        <v>75</v>
      </c>
      <c r="H130" s="4">
        <v>83</v>
      </c>
      <c r="I130" s="4">
        <v>37</v>
      </c>
      <c r="J130" s="5">
        <f t="shared" si="3"/>
        <v>306</v>
      </c>
      <c r="K130" s="5">
        <v>500</v>
      </c>
      <c r="L130" s="6">
        <f t="shared" si="4"/>
        <v>0.61199999999999999</v>
      </c>
      <c r="M130" s="7">
        <f t="shared" si="5"/>
        <v>0.38800000000000001</v>
      </c>
    </row>
    <row r="131" spans="1:13" x14ac:dyDescent="0.3">
      <c r="A131" s="2" t="s">
        <v>284</v>
      </c>
      <c r="B131" s="3" t="s">
        <v>285</v>
      </c>
      <c r="C131" s="3" t="s">
        <v>23</v>
      </c>
      <c r="D131" s="3" t="s">
        <v>20</v>
      </c>
      <c r="E131" s="4">
        <v>81</v>
      </c>
      <c r="F131" s="4">
        <v>68</v>
      </c>
      <c r="G131" s="4">
        <v>74</v>
      </c>
      <c r="H131" s="4">
        <v>72</v>
      </c>
      <c r="I131" s="4">
        <v>12</v>
      </c>
      <c r="J131" s="5">
        <f t="shared" ref="J131:J142" si="6">SUM(E131:I131)</f>
        <v>307</v>
      </c>
      <c r="K131" s="5">
        <v>500</v>
      </c>
      <c r="L131" s="6">
        <f t="shared" ref="L131:L142" si="7">J131/K131</f>
        <v>0.61399999999999999</v>
      </c>
      <c r="M131" s="7">
        <f t="shared" ref="M131:M142" si="8">100%-L131</f>
        <v>0.38600000000000001</v>
      </c>
    </row>
    <row r="132" spans="1:13" x14ac:dyDescent="0.3">
      <c r="A132" s="2" t="s">
        <v>286</v>
      </c>
      <c r="B132" s="3" t="s">
        <v>287</v>
      </c>
      <c r="C132" s="3" t="s">
        <v>27</v>
      </c>
      <c r="D132" s="3" t="s">
        <v>24</v>
      </c>
      <c r="E132" s="4">
        <v>90</v>
      </c>
      <c r="F132" s="4">
        <v>79</v>
      </c>
      <c r="G132" s="4">
        <v>99</v>
      </c>
      <c r="H132" s="4">
        <v>60</v>
      </c>
      <c r="I132" s="4">
        <v>27</v>
      </c>
      <c r="J132" s="5">
        <f t="shared" si="6"/>
        <v>355</v>
      </c>
      <c r="K132" s="5">
        <v>500</v>
      </c>
      <c r="L132" s="6">
        <f t="shared" si="7"/>
        <v>0.71</v>
      </c>
      <c r="M132" s="7">
        <f t="shared" si="8"/>
        <v>0.29000000000000004</v>
      </c>
    </row>
    <row r="133" spans="1:13" x14ac:dyDescent="0.3">
      <c r="A133" s="2" t="s">
        <v>288</v>
      </c>
      <c r="B133" s="3" t="s">
        <v>289</v>
      </c>
      <c r="C133" s="3" t="s">
        <v>31</v>
      </c>
      <c r="D133" s="3" t="s">
        <v>28</v>
      </c>
      <c r="E133" s="4">
        <v>71</v>
      </c>
      <c r="F133" s="4">
        <v>21</v>
      </c>
      <c r="G133" s="4">
        <v>70</v>
      </c>
      <c r="H133" s="4">
        <v>53</v>
      </c>
      <c r="I133" s="4">
        <v>49</v>
      </c>
      <c r="J133" s="5">
        <f t="shared" si="6"/>
        <v>264</v>
      </c>
      <c r="K133" s="5">
        <v>500</v>
      </c>
      <c r="L133" s="6">
        <f t="shared" si="7"/>
        <v>0.52800000000000002</v>
      </c>
      <c r="M133" s="7">
        <f t="shared" si="8"/>
        <v>0.47199999999999998</v>
      </c>
    </row>
    <row r="134" spans="1:13" x14ac:dyDescent="0.3">
      <c r="A134" s="2" t="s">
        <v>290</v>
      </c>
      <c r="B134" s="3" t="s">
        <v>291</v>
      </c>
      <c r="C134" s="3" t="s">
        <v>19</v>
      </c>
      <c r="D134" s="3" t="s">
        <v>32</v>
      </c>
      <c r="E134" s="4">
        <v>86</v>
      </c>
      <c r="F134" s="4">
        <v>60</v>
      </c>
      <c r="G134" s="4">
        <v>59</v>
      </c>
      <c r="H134" s="4">
        <v>51</v>
      </c>
      <c r="I134" s="4">
        <v>90</v>
      </c>
      <c r="J134" s="5">
        <f t="shared" si="6"/>
        <v>346</v>
      </c>
      <c r="K134" s="5">
        <v>500</v>
      </c>
      <c r="L134" s="6">
        <f t="shared" si="7"/>
        <v>0.69199999999999995</v>
      </c>
      <c r="M134" s="7">
        <f t="shared" si="8"/>
        <v>0.30800000000000005</v>
      </c>
    </row>
    <row r="135" spans="1:13" x14ac:dyDescent="0.3">
      <c r="A135" s="2" t="s">
        <v>292</v>
      </c>
      <c r="B135" s="3" t="s">
        <v>293</v>
      </c>
      <c r="C135" s="3" t="s">
        <v>15</v>
      </c>
      <c r="D135" s="3" t="s">
        <v>35</v>
      </c>
      <c r="E135" s="4">
        <v>68</v>
      </c>
      <c r="F135" s="4">
        <v>61</v>
      </c>
      <c r="G135" s="4">
        <v>12</v>
      </c>
      <c r="H135" s="4">
        <v>41</v>
      </c>
      <c r="I135" s="4">
        <v>35</v>
      </c>
      <c r="J135" s="5">
        <f t="shared" si="6"/>
        <v>217</v>
      </c>
      <c r="K135" s="5">
        <v>500</v>
      </c>
      <c r="L135" s="6">
        <f t="shared" si="7"/>
        <v>0.434</v>
      </c>
      <c r="M135" s="7">
        <f t="shared" si="8"/>
        <v>0.56600000000000006</v>
      </c>
    </row>
    <row r="136" spans="1:13" x14ac:dyDescent="0.3">
      <c r="A136" s="2" t="s">
        <v>294</v>
      </c>
      <c r="B136" s="3" t="s">
        <v>295</v>
      </c>
      <c r="C136" s="3" t="s">
        <v>19</v>
      </c>
      <c r="D136" s="3" t="s">
        <v>38</v>
      </c>
      <c r="E136" s="4">
        <v>65</v>
      </c>
      <c r="F136" s="4">
        <v>34</v>
      </c>
      <c r="G136" s="4">
        <v>15</v>
      </c>
      <c r="H136" s="4">
        <v>86</v>
      </c>
      <c r="I136" s="4">
        <v>71</v>
      </c>
      <c r="J136" s="5">
        <f t="shared" si="6"/>
        <v>271</v>
      </c>
      <c r="K136" s="5">
        <v>500</v>
      </c>
      <c r="L136" s="6">
        <f t="shared" si="7"/>
        <v>0.54200000000000004</v>
      </c>
      <c r="M136" s="7">
        <f t="shared" si="8"/>
        <v>0.45799999999999996</v>
      </c>
    </row>
    <row r="137" spans="1:13" x14ac:dyDescent="0.3">
      <c r="A137" s="2" t="s">
        <v>296</v>
      </c>
      <c r="B137" s="3" t="s">
        <v>297</v>
      </c>
      <c r="C137" s="3" t="s">
        <v>15</v>
      </c>
      <c r="D137" s="3" t="s">
        <v>41</v>
      </c>
      <c r="E137" s="4">
        <v>91</v>
      </c>
      <c r="F137" s="4">
        <v>21</v>
      </c>
      <c r="G137" s="4">
        <v>59</v>
      </c>
      <c r="H137" s="4">
        <v>85</v>
      </c>
      <c r="I137" s="4">
        <v>60</v>
      </c>
      <c r="J137" s="5">
        <f t="shared" si="6"/>
        <v>316</v>
      </c>
      <c r="K137" s="5">
        <v>500</v>
      </c>
      <c r="L137" s="6">
        <f t="shared" si="7"/>
        <v>0.63200000000000001</v>
      </c>
      <c r="M137" s="7">
        <f t="shared" si="8"/>
        <v>0.36799999999999999</v>
      </c>
    </row>
    <row r="138" spans="1:13" x14ac:dyDescent="0.3">
      <c r="A138" s="2" t="s">
        <v>298</v>
      </c>
      <c r="B138" s="3" t="s">
        <v>299</v>
      </c>
      <c r="C138" s="3" t="s">
        <v>15</v>
      </c>
      <c r="D138" s="3" t="s">
        <v>16</v>
      </c>
      <c r="E138" s="4">
        <v>73</v>
      </c>
      <c r="F138" s="4">
        <v>67</v>
      </c>
      <c r="G138" s="4">
        <v>49</v>
      </c>
      <c r="H138" s="4">
        <v>56</v>
      </c>
      <c r="I138" s="4">
        <v>43</v>
      </c>
      <c r="J138" s="5">
        <f t="shared" si="6"/>
        <v>288</v>
      </c>
      <c r="K138" s="5">
        <v>500</v>
      </c>
      <c r="L138" s="6">
        <f t="shared" si="7"/>
        <v>0.57599999999999996</v>
      </c>
      <c r="M138" s="7">
        <f t="shared" si="8"/>
        <v>0.42400000000000004</v>
      </c>
    </row>
    <row r="139" spans="1:13" x14ac:dyDescent="0.3">
      <c r="A139" s="2" t="s">
        <v>300</v>
      </c>
      <c r="B139" s="3" t="s">
        <v>301</v>
      </c>
      <c r="C139" s="3" t="s">
        <v>19</v>
      </c>
      <c r="D139" s="3" t="s">
        <v>20</v>
      </c>
      <c r="E139" s="4">
        <v>72</v>
      </c>
      <c r="F139" s="4">
        <v>49</v>
      </c>
      <c r="G139" s="4">
        <v>93</v>
      </c>
      <c r="H139" s="4">
        <v>95</v>
      </c>
      <c r="I139" s="4">
        <v>73</v>
      </c>
      <c r="J139" s="5">
        <f t="shared" si="6"/>
        <v>382</v>
      </c>
      <c r="K139" s="5">
        <v>500</v>
      </c>
      <c r="L139" s="6">
        <f t="shared" si="7"/>
        <v>0.76400000000000001</v>
      </c>
      <c r="M139" s="7">
        <f t="shared" si="8"/>
        <v>0.23599999999999999</v>
      </c>
    </row>
    <row r="140" spans="1:13" x14ac:dyDescent="0.3">
      <c r="A140" s="2" t="s">
        <v>302</v>
      </c>
      <c r="B140" s="3" t="s">
        <v>303</v>
      </c>
      <c r="C140" s="3" t="s">
        <v>23</v>
      </c>
      <c r="D140" s="3" t="s">
        <v>24</v>
      </c>
      <c r="E140" s="4">
        <v>85</v>
      </c>
      <c r="F140" s="4">
        <v>43</v>
      </c>
      <c r="G140" s="4">
        <v>74</v>
      </c>
      <c r="H140" s="4">
        <v>26</v>
      </c>
      <c r="I140" s="4">
        <v>88</v>
      </c>
      <c r="J140" s="5">
        <f t="shared" si="6"/>
        <v>316</v>
      </c>
      <c r="K140" s="5">
        <v>500</v>
      </c>
      <c r="L140" s="6">
        <f t="shared" si="7"/>
        <v>0.63200000000000001</v>
      </c>
      <c r="M140" s="7">
        <f t="shared" si="8"/>
        <v>0.36799999999999999</v>
      </c>
    </row>
    <row r="141" spans="1:13" x14ac:dyDescent="0.3">
      <c r="A141" s="2" t="s">
        <v>304</v>
      </c>
      <c r="B141" s="3" t="s">
        <v>305</v>
      </c>
      <c r="C141" s="3" t="s">
        <v>27</v>
      </c>
      <c r="D141" s="3" t="s">
        <v>28</v>
      </c>
      <c r="E141" s="4">
        <v>77</v>
      </c>
      <c r="F141" s="4">
        <v>81</v>
      </c>
      <c r="G141" s="4">
        <v>10</v>
      </c>
      <c r="H141" s="4">
        <v>65</v>
      </c>
      <c r="I141" s="4">
        <v>83</v>
      </c>
      <c r="J141" s="5">
        <f t="shared" si="6"/>
        <v>316</v>
      </c>
      <c r="K141" s="5">
        <v>500</v>
      </c>
      <c r="L141" s="6">
        <f t="shared" si="7"/>
        <v>0.63200000000000001</v>
      </c>
      <c r="M141" s="7">
        <f t="shared" si="8"/>
        <v>0.36799999999999999</v>
      </c>
    </row>
    <row r="142" spans="1:13" x14ac:dyDescent="0.3">
      <c r="A142" s="2" t="s">
        <v>306</v>
      </c>
      <c r="B142" s="3" t="s">
        <v>307</v>
      </c>
      <c r="C142" s="3" t="s">
        <v>31</v>
      </c>
      <c r="D142" s="3" t="s">
        <v>32</v>
      </c>
      <c r="E142" s="4">
        <v>46</v>
      </c>
      <c r="F142" s="4">
        <v>52</v>
      </c>
      <c r="G142" s="4">
        <v>57</v>
      </c>
      <c r="H142" s="4">
        <v>67</v>
      </c>
      <c r="I142" s="4">
        <v>64</v>
      </c>
      <c r="J142" s="5">
        <f t="shared" si="6"/>
        <v>286</v>
      </c>
      <c r="K142" s="5">
        <v>500</v>
      </c>
      <c r="L142" s="6">
        <f t="shared" si="7"/>
        <v>0.57199999999999995</v>
      </c>
      <c r="M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singh</dc:creator>
  <cp:lastModifiedBy>pawan singh</cp:lastModifiedBy>
  <dcterms:created xsi:type="dcterms:W3CDTF">2024-07-13T10:21:23Z</dcterms:created>
  <dcterms:modified xsi:type="dcterms:W3CDTF">2024-07-16T17:00:14Z</dcterms:modified>
</cp:coreProperties>
</file>